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Z:\_UBGB100_Users\krawczyk1\Heat stress project\Paper\1st submission\"/>
    </mc:Choice>
  </mc:AlternateContent>
  <bookViews>
    <workbookView xWindow="0" yWindow="0" windowWidth="19200" windowHeight="6470" activeTab="3"/>
  </bookViews>
  <sheets>
    <sheet name="Suppl. Dataset S1" sheetId="8" r:id="rId1"/>
    <sheet name="Suppl. Dataset S2" sheetId="1" r:id="rId2"/>
    <sheet name="Suppl. Dataset S3" sheetId="6" r:id="rId3"/>
    <sheet name="Suppl. Dataset S4" sheetId="7"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5" i="7" l="1"/>
  <c r="F215" i="7"/>
  <c r="D215" i="7"/>
  <c r="C215" i="7"/>
  <c r="B215" i="7"/>
  <c r="E198" i="7"/>
  <c r="F198" i="7"/>
  <c r="D198" i="7"/>
  <c r="C198" i="7"/>
  <c r="B198" i="7"/>
  <c r="B78" i="6" l="1"/>
  <c r="U167" i="6"/>
  <c r="T167" i="6"/>
  <c r="S167" i="6"/>
  <c r="R167" i="6"/>
  <c r="Q167" i="6"/>
  <c r="Z167" i="6"/>
  <c r="Y167" i="6"/>
  <c r="X167" i="6"/>
  <c r="W167" i="6"/>
  <c r="V167" i="6"/>
  <c r="P167" i="6"/>
  <c r="O167" i="6"/>
  <c r="N167" i="6"/>
  <c r="L167" i="6"/>
  <c r="J167" i="6"/>
  <c r="I167" i="6"/>
  <c r="H167" i="6"/>
  <c r="G167" i="6"/>
  <c r="F167" i="6"/>
  <c r="E167" i="6"/>
  <c r="D167" i="6"/>
  <c r="C167" i="6"/>
  <c r="B167" i="6"/>
  <c r="U166" i="6"/>
  <c r="T166" i="6"/>
  <c r="S166" i="6"/>
  <c r="R166" i="6"/>
  <c r="Q166" i="6"/>
  <c r="Z166" i="6"/>
  <c r="Y166" i="6"/>
  <c r="X166" i="6"/>
  <c r="W166" i="6"/>
  <c r="V166" i="6"/>
  <c r="P166" i="6"/>
  <c r="O166" i="6"/>
  <c r="N166" i="6"/>
  <c r="L166" i="6"/>
  <c r="J166" i="6"/>
  <c r="I166" i="6"/>
  <c r="H166" i="6"/>
  <c r="G166" i="6"/>
  <c r="F166" i="6"/>
  <c r="E166" i="6"/>
  <c r="D166" i="6"/>
  <c r="C166" i="6"/>
  <c r="B166" i="6"/>
  <c r="U165" i="6"/>
  <c r="T165" i="6"/>
  <c r="S165" i="6"/>
  <c r="R165" i="6"/>
  <c r="Q165" i="6"/>
  <c r="Z165" i="6"/>
  <c r="Y165" i="6"/>
  <c r="X165" i="6"/>
  <c r="W165" i="6"/>
  <c r="V165" i="6"/>
  <c r="P165" i="6"/>
  <c r="O165" i="6"/>
  <c r="N165" i="6"/>
  <c r="L165" i="6"/>
  <c r="J165" i="6"/>
  <c r="I165" i="6"/>
  <c r="H165" i="6"/>
  <c r="G165" i="6"/>
  <c r="F165" i="6"/>
  <c r="E165" i="6"/>
  <c r="D165" i="6"/>
  <c r="C165" i="6"/>
  <c r="B165" i="6"/>
  <c r="U164" i="6"/>
  <c r="T164" i="6"/>
  <c r="S164" i="6"/>
  <c r="R164" i="6"/>
  <c r="Q164" i="6"/>
  <c r="Z164" i="6"/>
  <c r="Y164" i="6"/>
  <c r="X164" i="6"/>
  <c r="W164" i="6"/>
  <c r="V164" i="6"/>
  <c r="P164" i="6"/>
  <c r="O164" i="6"/>
  <c r="N164" i="6"/>
  <c r="L164" i="6"/>
  <c r="J164" i="6"/>
  <c r="I164" i="6"/>
  <c r="H164" i="6"/>
  <c r="G164" i="6"/>
  <c r="F164" i="6"/>
  <c r="E164" i="6"/>
  <c r="D164" i="6"/>
  <c r="C164" i="6"/>
  <c r="B164" i="6"/>
  <c r="U163" i="6"/>
  <c r="T163" i="6"/>
  <c r="S163" i="6"/>
  <c r="R163" i="6"/>
  <c r="Q163" i="6"/>
  <c r="Z163" i="6"/>
  <c r="Y163" i="6"/>
  <c r="X163" i="6"/>
  <c r="W163" i="6"/>
  <c r="V163" i="6"/>
  <c r="P163" i="6"/>
  <c r="O163" i="6"/>
  <c r="N163" i="6"/>
  <c r="L163" i="6"/>
  <c r="J163" i="6"/>
  <c r="I163" i="6"/>
  <c r="H163" i="6"/>
  <c r="G163" i="6"/>
  <c r="F163" i="6"/>
  <c r="E163" i="6"/>
  <c r="D163" i="6"/>
  <c r="C163" i="6"/>
  <c r="B163" i="6"/>
  <c r="U162" i="6"/>
  <c r="T162" i="6"/>
  <c r="S162" i="6"/>
  <c r="R162" i="6"/>
  <c r="Q162" i="6"/>
  <c r="Z162" i="6"/>
  <c r="Y162" i="6"/>
  <c r="X162" i="6"/>
  <c r="W162" i="6"/>
  <c r="V162" i="6"/>
  <c r="P162" i="6"/>
  <c r="O162" i="6"/>
  <c r="N162" i="6"/>
  <c r="L162" i="6"/>
  <c r="J162" i="6"/>
  <c r="I162" i="6"/>
  <c r="H162" i="6"/>
  <c r="G162" i="6"/>
  <c r="F162" i="6"/>
  <c r="E162" i="6"/>
  <c r="D162" i="6"/>
  <c r="C162" i="6"/>
  <c r="B162" i="6"/>
  <c r="U161" i="6"/>
  <c r="T161" i="6"/>
  <c r="S161" i="6"/>
  <c r="R161" i="6"/>
  <c r="Q161" i="6"/>
  <c r="Z161" i="6"/>
  <c r="Y161" i="6"/>
  <c r="X161" i="6"/>
  <c r="W161" i="6"/>
  <c r="V161" i="6"/>
  <c r="P161" i="6"/>
  <c r="O161" i="6"/>
  <c r="N161" i="6"/>
  <c r="L161" i="6"/>
  <c r="J161" i="6"/>
  <c r="I161" i="6"/>
  <c r="H161" i="6"/>
  <c r="G161" i="6"/>
  <c r="F161" i="6"/>
  <c r="E161" i="6"/>
  <c r="D161" i="6"/>
  <c r="C161" i="6"/>
  <c r="B161" i="6"/>
  <c r="U160" i="6"/>
  <c r="T160" i="6"/>
  <c r="S160" i="6"/>
  <c r="R160" i="6"/>
  <c r="Q160" i="6"/>
  <c r="Z160" i="6"/>
  <c r="Y160" i="6"/>
  <c r="X160" i="6"/>
  <c r="W160" i="6"/>
  <c r="V160" i="6"/>
  <c r="P160" i="6"/>
  <c r="O160" i="6"/>
  <c r="N160" i="6"/>
  <c r="L160" i="6"/>
  <c r="J160" i="6"/>
  <c r="I160" i="6"/>
  <c r="H160" i="6"/>
  <c r="G160" i="6"/>
  <c r="F160" i="6"/>
  <c r="E160" i="6"/>
  <c r="D160" i="6"/>
  <c r="C160" i="6"/>
  <c r="B160" i="6"/>
  <c r="U159" i="6"/>
  <c r="T159" i="6"/>
  <c r="S159" i="6"/>
  <c r="R159" i="6"/>
  <c r="Q159" i="6"/>
  <c r="Z159" i="6"/>
  <c r="Y159" i="6"/>
  <c r="X159" i="6"/>
  <c r="W159" i="6"/>
  <c r="V159" i="6"/>
  <c r="P159" i="6"/>
  <c r="O159" i="6"/>
  <c r="N159" i="6"/>
  <c r="L159" i="6"/>
  <c r="J159" i="6"/>
  <c r="I159" i="6"/>
  <c r="H159" i="6"/>
  <c r="G159" i="6"/>
  <c r="F159" i="6"/>
  <c r="E159" i="6"/>
  <c r="D159" i="6"/>
  <c r="C159" i="6"/>
  <c r="B159" i="6"/>
  <c r="U158" i="6"/>
  <c r="T158" i="6"/>
  <c r="S158" i="6"/>
  <c r="R158" i="6"/>
  <c r="Q158" i="6"/>
  <c r="Z158" i="6"/>
  <c r="Y158" i="6"/>
  <c r="X158" i="6"/>
  <c r="W158" i="6"/>
  <c r="V158" i="6"/>
  <c r="P158" i="6"/>
  <c r="O158" i="6"/>
  <c r="N158" i="6"/>
  <c r="L158" i="6"/>
  <c r="J158" i="6"/>
  <c r="I158" i="6"/>
  <c r="H158" i="6"/>
  <c r="G158" i="6"/>
  <c r="F158" i="6"/>
  <c r="E158" i="6"/>
  <c r="D158" i="6"/>
  <c r="C158" i="6"/>
  <c r="B158" i="6"/>
  <c r="U157" i="6"/>
  <c r="T157" i="6"/>
  <c r="S157" i="6"/>
  <c r="R157" i="6"/>
  <c r="Q157" i="6"/>
  <c r="Z157" i="6"/>
  <c r="Y157" i="6"/>
  <c r="X157" i="6"/>
  <c r="W157" i="6"/>
  <c r="V157" i="6"/>
  <c r="P157" i="6"/>
  <c r="O157" i="6"/>
  <c r="N157" i="6"/>
  <c r="L157" i="6"/>
  <c r="J157" i="6"/>
  <c r="I157" i="6"/>
  <c r="H157" i="6"/>
  <c r="G157" i="6"/>
  <c r="F157" i="6"/>
  <c r="E157" i="6"/>
  <c r="D157" i="6"/>
  <c r="C157" i="6"/>
  <c r="B157" i="6"/>
  <c r="U156" i="6"/>
  <c r="T156" i="6"/>
  <c r="S156" i="6"/>
  <c r="R156" i="6"/>
  <c r="Q156" i="6"/>
  <c r="Z156" i="6"/>
  <c r="Y156" i="6"/>
  <c r="X156" i="6"/>
  <c r="W156" i="6"/>
  <c r="V156" i="6"/>
  <c r="P156" i="6"/>
  <c r="O156" i="6"/>
  <c r="N156" i="6"/>
  <c r="L156" i="6"/>
  <c r="J156" i="6"/>
  <c r="I156" i="6"/>
  <c r="H156" i="6"/>
  <c r="G156" i="6"/>
  <c r="F156" i="6"/>
  <c r="E156" i="6"/>
  <c r="D156" i="6"/>
  <c r="C156" i="6"/>
  <c r="B156" i="6"/>
  <c r="U155" i="6"/>
  <c r="T155" i="6"/>
  <c r="S155" i="6"/>
  <c r="R155" i="6"/>
  <c r="Q155" i="6"/>
  <c r="Z155" i="6"/>
  <c r="Y155" i="6"/>
  <c r="X155" i="6"/>
  <c r="W155" i="6"/>
  <c r="V155" i="6"/>
  <c r="P155" i="6"/>
  <c r="O155" i="6"/>
  <c r="N155" i="6"/>
  <c r="L155" i="6"/>
  <c r="J155" i="6"/>
  <c r="I155" i="6"/>
  <c r="H155" i="6"/>
  <c r="G155" i="6"/>
  <c r="F155" i="6"/>
  <c r="E155" i="6"/>
  <c r="D155" i="6"/>
  <c r="C155" i="6"/>
  <c r="B155" i="6"/>
  <c r="U154" i="6"/>
  <c r="T154" i="6"/>
  <c r="S154" i="6"/>
  <c r="R154" i="6"/>
  <c r="Q154" i="6"/>
  <c r="Z154" i="6"/>
  <c r="Y154" i="6"/>
  <c r="X154" i="6"/>
  <c r="W154" i="6"/>
  <c r="V154" i="6"/>
  <c r="P154" i="6"/>
  <c r="O154" i="6"/>
  <c r="N154" i="6"/>
  <c r="L154" i="6"/>
  <c r="J154" i="6"/>
  <c r="I154" i="6"/>
  <c r="H154" i="6"/>
  <c r="G154" i="6"/>
  <c r="F154" i="6"/>
  <c r="E154" i="6"/>
  <c r="D154" i="6"/>
  <c r="C154" i="6"/>
  <c r="B154" i="6"/>
  <c r="U153" i="6"/>
  <c r="T153" i="6"/>
  <c r="S153" i="6"/>
  <c r="R153" i="6"/>
  <c r="Q153" i="6"/>
  <c r="Z153" i="6"/>
  <c r="Y153" i="6"/>
  <c r="X153" i="6"/>
  <c r="W153" i="6"/>
  <c r="V153" i="6"/>
  <c r="P153" i="6"/>
  <c r="O153" i="6"/>
  <c r="N153" i="6"/>
  <c r="L153" i="6"/>
  <c r="J153" i="6"/>
  <c r="I153" i="6"/>
  <c r="H153" i="6"/>
  <c r="G153" i="6"/>
  <c r="F153" i="6"/>
  <c r="E153" i="6"/>
  <c r="D153" i="6"/>
  <c r="C153" i="6"/>
  <c r="B153" i="6"/>
  <c r="U152" i="6"/>
  <c r="T152" i="6"/>
  <c r="S152" i="6"/>
  <c r="R152" i="6"/>
  <c r="Q152" i="6"/>
  <c r="Z152" i="6"/>
  <c r="Y152" i="6"/>
  <c r="X152" i="6"/>
  <c r="W152" i="6"/>
  <c r="V152" i="6"/>
  <c r="P152" i="6"/>
  <c r="O152" i="6"/>
  <c r="N152" i="6"/>
  <c r="L152" i="6"/>
  <c r="J152" i="6"/>
  <c r="I152" i="6"/>
  <c r="H152" i="6"/>
  <c r="G152" i="6"/>
  <c r="F152" i="6"/>
  <c r="E152" i="6"/>
  <c r="D152" i="6"/>
  <c r="C152" i="6"/>
  <c r="B152" i="6"/>
  <c r="U151" i="6"/>
  <c r="T151" i="6"/>
  <c r="S151" i="6"/>
  <c r="R151" i="6"/>
  <c r="Q151" i="6"/>
  <c r="Z151" i="6"/>
  <c r="Y151" i="6"/>
  <c r="X151" i="6"/>
  <c r="W151" i="6"/>
  <c r="V151" i="6"/>
  <c r="P151" i="6"/>
  <c r="O151" i="6"/>
  <c r="N151" i="6"/>
  <c r="L151" i="6"/>
  <c r="J151" i="6"/>
  <c r="I151" i="6"/>
  <c r="H151" i="6"/>
  <c r="G151" i="6"/>
  <c r="F151" i="6"/>
  <c r="E151" i="6"/>
  <c r="D151" i="6"/>
  <c r="C151" i="6"/>
  <c r="B151" i="6"/>
  <c r="U150" i="6"/>
  <c r="T150" i="6"/>
  <c r="S150" i="6"/>
  <c r="R150" i="6"/>
  <c r="Q150" i="6"/>
  <c r="Z150" i="6"/>
  <c r="Y150" i="6"/>
  <c r="X150" i="6"/>
  <c r="W150" i="6"/>
  <c r="V150" i="6"/>
  <c r="P150" i="6"/>
  <c r="O150" i="6"/>
  <c r="N150" i="6"/>
  <c r="L150" i="6"/>
  <c r="J150" i="6"/>
  <c r="I150" i="6"/>
  <c r="H150" i="6"/>
  <c r="G150" i="6"/>
  <c r="F150" i="6"/>
  <c r="E150" i="6"/>
  <c r="D150" i="6"/>
  <c r="C150" i="6"/>
  <c r="B150" i="6"/>
  <c r="U149" i="6"/>
  <c r="T149" i="6"/>
  <c r="S149" i="6"/>
  <c r="R149" i="6"/>
  <c r="Q149" i="6"/>
  <c r="Z149" i="6"/>
  <c r="Y149" i="6"/>
  <c r="X149" i="6"/>
  <c r="W149" i="6"/>
  <c r="V149" i="6"/>
  <c r="P149" i="6"/>
  <c r="O149" i="6"/>
  <c r="N149" i="6"/>
  <c r="L149" i="6"/>
  <c r="J149" i="6"/>
  <c r="I149" i="6"/>
  <c r="H149" i="6"/>
  <c r="G149" i="6"/>
  <c r="F149" i="6"/>
  <c r="E149" i="6"/>
  <c r="D149" i="6"/>
  <c r="C149" i="6"/>
  <c r="B149" i="6"/>
  <c r="U148" i="6"/>
  <c r="T148" i="6"/>
  <c r="S148" i="6"/>
  <c r="R148" i="6"/>
  <c r="Q148" i="6"/>
  <c r="Z148" i="6"/>
  <c r="Y148" i="6"/>
  <c r="X148" i="6"/>
  <c r="W148" i="6"/>
  <c r="V148" i="6"/>
  <c r="P148" i="6"/>
  <c r="O148" i="6"/>
  <c r="N148" i="6"/>
  <c r="L148" i="6"/>
  <c r="J148" i="6"/>
  <c r="I148" i="6"/>
  <c r="H148" i="6"/>
  <c r="G148" i="6"/>
  <c r="F148" i="6"/>
  <c r="E148" i="6"/>
  <c r="D148" i="6"/>
  <c r="C148" i="6"/>
  <c r="B148" i="6"/>
  <c r="U147" i="6"/>
  <c r="T147" i="6"/>
  <c r="S147" i="6"/>
  <c r="R147" i="6"/>
  <c r="Q147" i="6"/>
  <c r="Z147" i="6"/>
  <c r="Y147" i="6"/>
  <c r="X147" i="6"/>
  <c r="W147" i="6"/>
  <c r="V147" i="6"/>
  <c r="P147" i="6"/>
  <c r="O147" i="6"/>
  <c r="N147" i="6"/>
  <c r="L147" i="6"/>
  <c r="J147" i="6"/>
  <c r="I147" i="6"/>
  <c r="H147" i="6"/>
  <c r="G147" i="6"/>
  <c r="F147" i="6"/>
  <c r="E147" i="6"/>
  <c r="D147" i="6"/>
  <c r="C147" i="6"/>
  <c r="B147" i="6"/>
  <c r="U146" i="6"/>
  <c r="T146" i="6"/>
  <c r="S146" i="6"/>
  <c r="R146" i="6"/>
  <c r="Q146" i="6"/>
  <c r="Z146" i="6"/>
  <c r="Y146" i="6"/>
  <c r="X146" i="6"/>
  <c r="W146" i="6"/>
  <c r="V146" i="6"/>
  <c r="P146" i="6"/>
  <c r="O146" i="6"/>
  <c r="N146" i="6"/>
  <c r="L146" i="6"/>
  <c r="J146" i="6"/>
  <c r="I146" i="6"/>
  <c r="H146" i="6"/>
  <c r="G146" i="6"/>
  <c r="F146" i="6"/>
  <c r="E146" i="6"/>
  <c r="D146" i="6"/>
  <c r="C146" i="6"/>
  <c r="B146" i="6"/>
  <c r="U145" i="6"/>
  <c r="T145" i="6"/>
  <c r="S145" i="6"/>
  <c r="R145" i="6"/>
  <c r="Q145" i="6"/>
  <c r="Z145" i="6"/>
  <c r="Y145" i="6"/>
  <c r="X145" i="6"/>
  <c r="W145" i="6"/>
  <c r="V145" i="6"/>
  <c r="P145" i="6"/>
  <c r="O145" i="6"/>
  <c r="N145" i="6"/>
  <c r="L145" i="6"/>
  <c r="J145" i="6"/>
  <c r="I145" i="6"/>
  <c r="H145" i="6"/>
  <c r="G145" i="6"/>
  <c r="F145" i="6"/>
  <c r="E145" i="6"/>
  <c r="D145" i="6"/>
  <c r="C145" i="6"/>
  <c r="B145" i="6"/>
  <c r="U144" i="6"/>
  <c r="T144" i="6"/>
  <c r="S144" i="6"/>
  <c r="R144" i="6"/>
  <c r="Q144" i="6"/>
  <c r="Z144" i="6"/>
  <c r="Y144" i="6"/>
  <c r="X144" i="6"/>
  <c r="W144" i="6"/>
  <c r="V144" i="6"/>
  <c r="P144" i="6"/>
  <c r="O144" i="6"/>
  <c r="N144" i="6"/>
  <c r="L144" i="6"/>
  <c r="J144" i="6"/>
  <c r="I144" i="6"/>
  <c r="H144" i="6"/>
  <c r="G144" i="6"/>
  <c r="F144" i="6"/>
  <c r="E144" i="6"/>
  <c r="D144" i="6"/>
  <c r="C144" i="6"/>
  <c r="B144" i="6"/>
  <c r="U143" i="6"/>
  <c r="T143" i="6"/>
  <c r="S143" i="6"/>
  <c r="R143" i="6"/>
  <c r="Q143" i="6"/>
  <c r="Z143" i="6"/>
  <c r="Y143" i="6"/>
  <c r="X143" i="6"/>
  <c r="W143" i="6"/>
  <c r="V143" i="6"/>
  <c r="P143" i="6"/>
  <c r="O143" i="6"/>
  <c r="N143" i="6"/>
  <c r="L143" i="6"/>
  <c r="J143" i="6"/>
  <c r="I143" i="6"/>
  <c r="H143" i="6"/>
  <c r="G143" i="6"/>
  <c r="F143" i="6"/>
  <c r="E143" i="6"/>
  <c r="D143" i="6"/>
  <c r="C143" i="6"/>
  <c r="B143" i="6"/>
  <c r="U142" i="6"/>
  <c r="T142" i="6"/>
  <c r="S142" i="6"/>
  <c r="R142" i="6"/>
  <c r="Q142" i="6"/>
  <c r="Z142" i="6"/>
  <c r="Y142" i="6"/>
  <c r="X142" i="6"/>
  <c r="W142" i="6"/>
  <c r="V142" i="6"/>
  <c r="P142" i="6"/>
  <c r="O142" i="6"/>
  <c r="N142" i="6"/>
  <c r="L142" i="6"/>
  <c r="J142" i="6"/>
  <c r="I142" i="6"/>
  <c r="H142" i="6"/>
  <c r="G142" i="6"/>
  <c r="F142" i="6"/>
  <c r="E142" i="6"/>
  <c r="D142" i="6"/>
  <c r="C142" i="6"/>
  <c r="B142" i="6"/>
  <c r="U141" i="6"/>
  <c r="T141" i="6"/>
  <c r="S141" i="6"/>
  <c r="R141" i="6"/>
  <c r="Q141" i="6"/>
  <c r="Z141" i="6"/>
  <c r="Y141" i="6"/>
  <c r="X141" i="6"/>
  <c r="W141" i="6"/>
  <c r="V141" i="6"/>
  <c r="P141" i="6"/>
  <c r="O141" i="6"/>
  <c r="N141" i="6"/>
  <c r="L141" i="6"/>
  <c r="J141" i="6"/>
  <c r="I141" i="6"/>
  <c r="H141" i="6"/>
  <c r="G141" i="6"/>
  <c r="F141" i="6"/>
  <c r="E141" i="6"/>
  <c r="D141" i="6"/>
  <c r="C141" i="6"/>
  <c r="B141" i="6"/>
  <c r="U140" i="6"/>
  <c r="T140" i="6"/>
  <c r="S140" i="6"/>
  <c r="R140" i="6"/>
  <c r="Q140" i="6"/>
  <c r="Z140" i="6"/>
  <c r="Y140" i="6"/>
  <c r="X140" i="6"/>
  <c r="W140" i="6"/>
  <c r="V140" i="6"/>
  <c r="P140" i="6"/>
  <c r="O140" i="6"/>
  <c r="N140" i="6"/>
  <c r="L140" i="6"/>
  <c r="J140" i="6"/>
  <c r="I140" i="6"/>
  <c r="H140" i="6"/>
  <c r="G140" i="6"/>
  <c r="F140" i="6"/>
  <c r="E140" i="6"/>
  <c r="D140" i="6"/>
  <c r="C140" i="6"/>
  <c r="B140" i="6"/>
  <c r="U139" i="6"/>
  <c r="T139" i="6"/>
  <c r="S139" i="6"/>
  <c r="R139" i="6"/>
  <c r="Q139" i="6"/>
  <c r="Z139" i="6"/>
  <c r="Y139" i="6"/>
  <c r="X139" i="6"/>
  <c r="W139" i="6"/>
  <c r="V139" i="6"/>
  <c r="P139" i="6"/>
  <c r="O139" i="6"/>
  <c r="N139" i="6"/>
  <c r="L139" i="6"/>
  <c r="J139" i="6"/>
  <c r="I139" i="6"/>
  <c r="H139" i="6"/>
  <c r="G139" i="6"/>
  <c r="F139" i="6"/>
  <c r="E139" i="6"/>
  <c r="D139" i="6"/>
  <c r="C139" i="6"/>
  <c r="B139" i="6"/>
  <c r="U138" i="6"/>
  <c r="T138" i="6"/>
  <c r="S138" i="6"/>
  <c r="R138" i="6"/>
  <c r="Q138" i="6"/>
  <c r="Z138" i="6"/>
  <c r="Y138" i="6"/>
  <c r="X138" i="6"/>
  <c r="W138" i="6"/>
  <c r="V138" i="6"/>
  <c r="P138" i="6"/>
  <c r="O138" i="6"/>
  <c r="N138" i="6"/>
  <c r="L138" i="6"/>
  <c r="J138" i="6"/>
  <c r="I138" i="6"/>
  <c r="H138" i="6"/>
  <c r="G138" i="6"/>
  <c r="F138" i="6"/>
  <c r="E138" i="6"/>
  <c r="D138" i="6"/>
  <c r="C138" i="6"/>
  <c r="B138" i="6"/>
  <c r="U137" i="6"/>
  <c r="T137" i="6"/>
  <c r="S137" i="6"/>
  <c r="R137" i="6"/>
  <c r="Q137" i="6"/>
  <c r="Z137" i="6"/>
  <c r="Y137" i="6"/>
  <c r="X137" i="6"/>
  <c r="W137" i="6"/>
  <c r="V137" i="6"/>
  <c r="P137" i="6"/>
  <c r="O137" i="6"/>
  <c r="N137" i="6"/>
  <c r="L137" i="6"/>
  <c r="J137" i="6"/>
  <c r="I137" i="6"/>
  <c r="H137" i="6"/>
  <c r="G137" i="6"/>
  <c r="F137" i="6"/>
  <c r="E137" i="6"/>
  <c r="D137" i="6"/>
  <c r="C137" i="6"/>
  <c r="B137" i="6"/>
  <c r="U136" i="6"/>
  <c r="T136" i="6"/>
  <c r="S136" i="6"/>
  <c r="R136" i="6"/>
  <c r="Q136" i="6"/>
  <c r="Z136" i="6"/>
  <c r="Y136" i="6"/>
  <c r="X136" i="6"/>
  <c r="W136" i="6"/>
  <c r="V136" i="6"/>
  <c r="P136" i="6"/>
  <c r="O136" i="6"/>
  <c r="N136" i="6"/>
  <c r="L136" i="6"/>
  <c r="J136" i="6"/>
  <c r="I136" i="6"/>
  <c r="H136" i="6"/>
  <c r="G136" i="6"/>
  <c r="F136" i="6"/>
  <c r="E136" i="6"/>
  <c r="D136" i="6"/>
  <c r="C136" i="6"/>
  <c r="B136" i="6"/>
  <c r="U135" i="6"/>
  <c r="T135" i="6"/>
  <c r="S135" i="6"/>
  <c r="R135" i="6"/>
  <c r="Q135" i="6"/>
  <c r="Z135" i="6"/>
  <c r="Y135" i="6"/>
  <c r="X135" i="6"/>
  <c r="W135" i="6"/>
  <c r="V135" i="6"/>
  <c r="P135" i="6"/>
  <c r="O135" i="6"/>
  <c r="N135" i="6"/>
  <c r="L135" i="6"/>
  <c r="J135" i="6"/>
  <c r="I135" i="6"/>
  <c r="H135" i="6"/>
  <c r="G135" i="6"/>
  <c r="F135" i="6"/>
  <c r="E135" i="6"/>
  <c r="D135" i="6"/>
  <c r="C135" i="6"/>
  <c r="B135" i="6"/>
  <c r="U134" i="6"/>
  <c r="T134" i="6"/>
  <c r="S134" i="6"/>
  <c r="R134" i="6"/>
  <c r="Q134" i="6"/>
  <c r="Z134" i="6"/>
  <c r="Y134" i="6"/>
  <c r="X134" i="6"/>
  <c r="W134" i="6"/>
  <c r="V134" i="6"/>
  <c r="P134" i="6"/>
  <c r="O134" i="6"/>
  <c r="N134" i="6"/>
  <c r="L134" i="6"/>
  <c r="J134" i="6"/>
  <c r="I134" i="6"/>
  <c r="H134" i="6"/>
  <c r="G134" i="6"/>
  <c r="F134" i="6"/>
  <c r="E134" i="6"/>
  <c r="D134" i="6"/>
  <c r="C134" i="6"/>
  <c r="B134" i="6"/>
  <c r="U133" i="6"/>
  <c r="T133" i="6"/>
  <c r="S133" i="6"/>
  <c r="R133" i="6"/>
  <c r="Q133" i="6"/>
  <c r="Z133" i="6"/>
  <c r="Y133" i="6"/>
  <c r="X133" i="6"/>
  <c r="W133" i="6"/>
  <c r="V133" i="6"/>
  <c r="P133" i="6"/>
  <c r="O133" i="6"/>
  <c r="N133" i="6"/>
  <c r="L133" i="6"/>
  <c r="J133" i="6"/>
  <c r="I133" i="6"/>
  <c r="H133" i="6"/>
  <c r="G133" i="6"/>
  <c r="F133" i="6"/>
  <c r="E133" i="6"/>
  <c r="D133" i="6"/>
  <c r="C133" i="6"/>
  <c r="B133" i="6"/>
  <c r="U132" i="6"/>
  <c r="T132" i="6"/>
  <c r="S132" i="6"/>
  <c r="R132" i="6"/>
  <c r="Q132" i="6"/>
  <c r="Z132" i="6"/>
  <c r="Y132" i="6"/>
  <c r="X132" i="6"/>
  <c r="W132" i="6"/>
  <c r="V132" i="6"/>
  <c r="P132" i="6"/>
  <c r="O132" i="6"/>
  <c r="N132" i="6"/>
  <c r="L132" i="6"/>
  <c r="J132" i="6"/>
  <c r="I132" i="6"/>
  <c r="H132" i="6"/>
  <c r="G132" i="6"/>
  <c r="F132" i="6"/>
  <c r="E132" i="6"/>
  <c r="D132" i="6"/>
  <c r="C132" i="6"/>
  <c r="B132" i="6"/>
  <c r="U131" i="6"/>
  <c r="T131" i="6"/>
  <c r="S131" i="6"/>
  <c r="R131" i="6"/>
  <c r="Q131" i="6"/>
  <c r="Z131" i="6"/>
  <c r="Y131" i="6"/>
  <c r="X131" i="6"/>
  <c r="W131" i="6"/>
  <c r="V131" i="6"/>
  <c r="P131" i="6"/>
  <c r="O131" i="6"/>
  <c r="N131" i="6"/>
  <c r="L131" i="6"/>
  <c r="J131" i="6"/>
  <c r="I131" i="6"/>
  <c r="H131" i="6"/>
  <c r="G131" i="6"/>
  <c r="F131" i="6"/>
  <c r="E131" i="6"/>
  <c r="D131" i="6"/>
  <c r="C131" i="6"/>
  <c r="B131" i="6"/>
  <c r="U130" i="6"/>
  <c r="T130" i="6"/>
  <c r="S130" i="6"/>
  <c r="R130" i="6"/>
  <c r="Q130" i="6"/>
  <c r="Z130" i="6"/>
  <c r="Y130" i="6"/>
  <c r="X130" i="6"/>
  <c r="W130" i="6"/>
  <c r="V130" i="6"/>
  <c r="P130" i="6"/>
  <c r="O130" i="6"/>
  <c r="N130" i="6"/>
  <c r="L130" i="6"/>
  <c r="J130" i="6"/>
  <c r="I130" i="6"/>
  <c r="H130" i="6"/>
  <c r="G130" i="6"/>
  <c r="F130" i="6"/>
  <c r="E130" i="6"/>
  <c r="D130" i="6"/>
  <c r="C130" i="6"/>
  <c r="B130" i="6"/>
  <c r="U129" i="6"/>
  <c r="T129" i="6"/>
  <c r="S129" i="6"/>
  <c r="R129" i="6"/>
  <c r="Q129" i="6"/>
  <c r="Z129" i="6"/>
  <c r="Y129" i="6"/>
  <c r="X129" i="6"/>
  <c r="W129" i="6"/>
  <c r="V129" i="6"/>
  <c r="P129" i="6"/>
  <c r="O129" i="6"/>
  <c r="N129" i="6"/>
  <c r="L129" i="6"/>
  <c r="J129" i="6"/>
  <c r="I129" i="6"/>
  <c r="H129" i="6"/>
  <c r="G129" i="6"/>
  <c r="F129" i="6"/>
  <c r="E129" i="6"/>
  <c r="D129" i="6"/>
  <c r="C129" i="6"/>
  <c r="B129" i="6"/>
  <c r="U128" i="6"/>
  <c r="T128" i="6"/>
  <c r="S128" i="6"/>
  <c r="R128" i="6"/>
  <c r="Q128" i="6"/>
  <c r="Z128" i="6"/>
  <c r="Y128" i="6"/>
  <c r="X128" i="6"/>
  <c r="W128" i="6"/>
  <c r="V128" i="6"/>
  <c r="P128" i="6"/>
  <c r="O128" i="6"/>
  <c r="N128" i="6"/>
  <c r="L128" i="6"/>
  <c r="J128" i="6"/>
  <c r="I128" i="6"/>
  <c r="H128" i="6"/>
  <c r="G128" i="6"/>
  <c r="F128" i="6"/>
  <c r="E128" i="6"/>
  <c r="D128" i="6"/>
  <c r="C128" i="6"/>
  <c r="B128" i="6"/>
  <c r="U127" i="6"/>
  <c r="T127" i="6"/>
  <c r="S127" i="6"/>
  <c r="R127" i="6"/>
  <c r="Q127" i="6"/>
  <c r="Z127" i="6"/>
  <c r="Y127" i="6"/>
  <c r="X127" i="6"/>
  <c r="W127" i="6"/>
  <c r="V127" i="6"/>
  <c r="P127" i="6"/>
  <c r="O127" i="6"/>
  <c r="N127" i="6"/>
  <c r="L127" i="6"/>
  <c r="J127" i="6"/>
  <c r="I127" i="6"/>
  <c r="H127" i="6"/>
  <c r="G127" i="6"/>
  <c r="F127" i="6"/>
  <c r="E127" i="6"/>
  <c r="D127" i="6"/>
  <c r="C127" i="6"/>
  <c r="B127" i="6"/>
  <c r="U126" i="6"/>
  <c r="T126" i="6"/>
  <c r="S126" i="6"/>
  <c r="R126" i="6"/>
  <c r="Q126" i="6"/>
  <c r="Z126" i="6"/>
  <c r="Y126" i="6"/>
  <c r="X126" i="6"/>
  <c r="W126" i="6"/>
  <c r="V126" i="6"/>
  <c r="P126" i="6"/>
  <c r="O126" i="6"/>
  <c r="N126" i="6"/>
  <c r="L126" i="6"/>
  <c r="J126" i="6"/>
  <c r="I126" i="6"/>
  <c r="H126" i="6"/>
  <c r="G126" i="6"/>
  <c r="F126" i="6"/>
  <c r="E126" i="6"/>
  <c r="D126" i="6"/>
  <c r="C126" i="6"/>
  <c r="B126" i="6"/>
  <c r="U81" i="6"/>
  <c r="T81" i="6"/>
  <c r="S81" i="6"/>
  <c r="R81" i="6"/>
  <c r="Q81" i="6"/>
  <c r="Z81" i="6"/>
  <c r="Y81" i="6"/>
  <c r="X81" i="6"/>
  <c r="W81" i="6"/>
  <c r="V81" i="6"/>
  <c r="P81" i="6"/>
  <c r="O81" i="6"/>
  <c r="N81" i="6"/>
  <c r="M81" i="6"/>
  <c r="L81" i="6"/>
  <c r="K81" i="6"/>
  <c r="J81" i="6"/>
  <c r="I81" i="6"/>
  <c r="H81" i="6"/>
  <c r="G81" i="6"/>
  <c r="F81" i="6"/>
  <c r="E81" i="6"/>
  <c r="D81" i="6"/>
  <c r="C81" i="6"/>
  <c r="B81" i="6"/>
  <c r="U80" i="6"/>
  <c r="T80" i="6"/>
  <c r="S80" i="6"/>
  <c r="R80" i="6"/>
  <c r="Q80" i="6"/>
  <c r="Z80" i="6"/>
  <c r="Y80" i="6"/>
  <c r="X80" i="6"/>
  <c r="W80" i="6"/>
  <c r="V80" i="6"/>
  <c r="P80" i="6"/>
  <c r="O80" i="6"/>
  <c r="N80" i="6"/>
  <c r="M80" i="6"/>
  <c r="L80" i="6"/>
  <c r="K80" i="6"/>
  <c r="J80" i="6"/>
  <c r="I80" i="6"/>
  <c r="H80" i="6"/>
  <c r="G80" i="6"/>
  <c r="F80" i="6"/>
  <c r="E80" i="6"/>
  <c r="D80" i="6"/>
  <c r="C80" i="6"/>
  <c r="B80" i="6"/>
  <c r="U79" i="6"/>
  <c r="T79" i="6"/>
  <c r="S79" i="6"/>
  <c r="R79" i="6"/>
  <c r="Q79" i="6"/>
  <c r="Z79" i="6"/>
  <c r="Y79" i="6"/>
  <c r="X79" i="6"/>
  <c r="W79" i="6"/>
  <c r="V79" i="6"/>
  <c r="P79" i="6"/>
  <c r="O79" i="6"/>
  <c r="N79" i="6"/>
  <c r="M79" i="6"/>
  <c r="L79" i="6"/>
  <c r="K79" i="6"/>
  <c r="J79" i="6"/>
  <c r="I79" i="6"/>
  <c r="H79" i="6"/>
  <c r="G79" i="6"/>
  <c r="F79" i="6"/>
  <c r="E79" i="6"/>
  <c r="D79" i="6"/>
  <c r="C79" i="6"/>
  <c r="B79" i="6"/>
  <c r="U78" i="6"/>
  <c r="T78" i="6"/>
  <c r="S78" i="6"/>
  <c r="R78" i="6"/>
  <c r="Q78" i="6"/>
  <c r="Z78" i="6"/>
  <c r="Y78" i="6"/>
  <c r="X78" i="6"/>
  <c r="W78" i="6"/>
  <c r="V78" i="6"/>
  <c r="P78" i="6"/>
  <c r="O78" i="6"/>
  <c r="N78" i="6"/>
  <c r="M78" i="6"/>
  <c r="L78" i="6"/>
  <c r="K78" i="6"/>
  <c r="J78" i="6"/>
  <c r="I78" i="6"/>
  <c r="H78" i="6"/>
  <c r="G78" i="6"/>
  <c r="F78" i="6"/>
  <c r="E78" i="6"/>
  <c r="D78" i="6"/>
  <c r="C78" i="6"/>
  <c r="U77" i="6"/>
  <c r="T77" i="6"/>
  <c r="S77" i="6"/>
  <c r="R77" i="6"/>
  <c r="Q77" i="6"/>
  <c r="Z77" i="6"/>
  <c r="Y77" i="6"/>
  <c r="X77" i="6"/>
  <c r="W77" i="6"/>
  <c r="V77" i="6"/>
  <c r="P77" i="6"/>
  <c r="O77" i="6"/>
  <c r="N77" i="6"/>
  <c r="M77" i="6"/>
  <c r="L77" i="6"/>
  <c r="K77" i="6"/>
  <c r="J77" i="6"/>
  <c r="I77" i="6"/>
  <c r="H77" i="6"/>
  <c r="G77" i="6"/>
  <c r="F77" i="6"/>
  <c r="E77" i="6"/>
  <c r="D77" i="6"/>
  <c r="C77" i="6"/>
  <c r="B77" i="6"/>
  <c r="U76" i="6"/>
  <c r="T76" i="6"/>
  <c r="S76" i="6"/>
  <c r="R76" i="6"/>
  <c r="Q76" i="6"/>
  <c r="Z76" i="6"/>
  <c r="Y76" i="6"/>
  <c r="X76" i="6"/>
  <c r="W76" i="6"/>
  <c r="V76" i="6"/>
  <c r="P76" i="6"/>
  <c r="O76" i="6"/>
  <c r="N76" i="6"/>
  <c r="M76" i="6"/>
  <c r="L76" i="6"/>
  <c r="K76" i="6"/>
  <c r="J76" i="6"/>
  <c r="I76" i="6"/>
  <c r="H76" i="6"/>
  <c r="G76" i="6"/>
  <c r="F76" i="6"/>
  <c r="E76" i="6"/>
  <c r="D76" i="6"/>
  <c r="C76" i="6"/>
  <c r="B76" i="6"/>
  <c r="U75" i="6"/>
  <c r="T75" i="6"/>
  <c r="S75" i="6"/>
  <c r="R75" i="6"/>
  <c r="Q75" i="6"/>
  <c r="Z75" i="6"/>
  <c r="Y75" i="6"/>
  <c r="X75" i="6"/>
  <c r="W75" i="6"/>
  <c r="V75" i="6"/>
  <c r="P75" i="6"/>
  <c r="O75" i="6"/>
  <c r="N75" i="6"/>
  <c r="M75" i="6"/>
  <c r="L75" i="6"/>
  <c r="K75" i="6"/>
  <c r="J75" i="6"/>
  <c r="I75" i="6"/>
  <c r="H75" i="6"/>
  <c r="G75" i="6"/>
  <c r="F75" i="6"/>
  <c r="E75" i="6"/>
  <c r="D75" i="6"/>
  <c r="C75" i="6"/>
  <c r="B75" i="6"/>
  <c r="U74" i="6"/>
  <c r="T74" i="6"/>
  <c r="S74" i="6"/>
  <c r="R74" i="6"/>
  <c r="Q74" i="6"/>
  <c r="Z74" i="6"/>
  <c r="Y74" i="6"/>
  <c r="X74" i="6"/>
  <c r="W74" i="6"/>
  <c r="V74" i="6"/>
  <c r="P74" i="6"/>
  <c r="O74" i="6"/>
  <c r="N74" i="6"/>
  <c r="M74" i="6"/>
  <c r="L74" i="6"/>
  <c r="K74" i="6"/>
  <c r="J74" i="6"/>
  <c r="I74" i="6"/>
  <c r="H74" i="6"/>
  <c r="G74" i="6"/>
  <c r="F74" i="6"/>
  <c r="E74" i="6"/>
  <c r="D74" i="6"/>
  <c r="C74" i="6"/>
  <c r="B74" i="6"/>
  <c r="U73" i="6"/>
  <c r="T73" i="6"/>
  <c r="S73" i="6"/>
  <c r="R73" i="6"/>
  <c r="Q73" i="6"/>
  <c r="Z73" i="6"/>
  <c r="Y73" i="6"/>
  <c r="X73" i="6"/>
  <c r="W73" i="6"/>
  <c r="V73" i="6"/>
  <c r="P73" i="6"/>
  <c r="O73" i="6"/>
  <c r="N73" i="6"/>
  <c r="M73" i="6"/>
  <c r="L73" i="6"/>
  <c r="K73" i="6"/>
  <c r="J73" i="6"/>
  <c r="I73" i="6"/>
  <c r="H73" i="6"/>
  <c r="G73" i="6"/>
  <c r="F73" i="6"/>
  <c r="E73" i="6"/>
  <c r="D73" i="6"/>
  <c r="C73" i="6"/>
  <c r="B73" i="6"/>
  <c r="U72" i="6"/>
  <c r="T72" i="6"/>
  <c r="S72" i="6"/>
  <c r="R72" i="6"/>
  <c r="Q72" i="6"/>
  <c r="Z72" i="6"/>
  <c r="Y72" i="6"/>
  <c r="X72" i="6"/>
  <c r="W72" i="6"/>
  <c r="V72" i="6"/>
  <c r="P72" i="6"/>
  <c r="O72" i="6"/>
  <c r="N72" i="6"/>
  <c r="M72" i="6"/>
  <c r="L72" i="6"/>
  <c r="K72" i="6"/>
  <c r="J72" i="6"/>
  <c r="I72" i="6"/>
  <c r="H72" i="6"/>
  <c r="G72" i="6"/>
  <c r="F72" i="6"/>
  <c r="E72" i="6"/>
  <c r="D72" i="6"/>
  <c r="C72" i="6"/>
  <c r="B72" i="6"/>
  <c r="U71" i="6"/>
  <c r="T71" i="6"/>
  <c r="S71" i="6"/>
  <c r="R71" i="6"/>
  <c r="Q71" i="6"/>
  <c r="Z71" i="6"/>
  <c r="Y71" i="6"/>
  <c r="X71" i="6"/>
  <c r="W71" i="6"/>
  <c r="V71" i="6"/>
  <c r="P71" i="6"/>
  <c r="O71" i="6"/>
  <c r="N71" i="6"/>
  <c r="M71" i="6"/>
  <c r="L71" i="6"/>
  <c r="K71" i="6"/>
  <c r="J71" i="6"/>
  <c r="I71" i="6"/>
  <c r="H71" i="6"/>
  <c r="G71" i="6"/>
  <c r="F71" i="6"/>
  <c r="E71" i="6"/>
  <c r="D71" i="6"/>
  <c r="C71" i="6"/>
  <c r="B71" i="6"/>
  <c r="U70" i="6"/>
  <c r="T70" i="6"/>
  <c r="S70" i="6"/>
  <c r="R70" i="6"/>
  <c r="Q70" i="6"/>
  <c r="Z70" i="6"/>
  <c r="Y70" i="6"/>
  <c r="X70" i="6"/>
  <c r="W70" i="6"/>
  <c r="V70" i="6"/>
  <c r="P70" i="6"/>
  <c r="O70" i="6"/>
  <c r="N70" i="6"/>
  <c r="M70" i="6"/>
  <c r="L70" i="6"/>
  <c r="K70" i="6"/>
  <c r="J70" i="6"/>
  <c r="I70" i="6"/>
  <c r="H70" i="6"/>
  <c r="G70" i="6"/>
  <c r="F70" i="6"/>
  <c r="E70" i="6"/>
  <c r="D70" i="6"/>
  <c r="C70" i="6"/>
  <c r="B70" i="6"/>
  <c r="U69" i="6"/>
  <c r="T69" i="6"/>
  <c r="S69" i="6"/>
  <c r="R69" i="6"/>
  <c r="Q69" i="6"/>
  <c r="Z69" i="6"/>
  <c r="Y69" i="6"/>
  <c r="X69" i="6"/>
  <c r="W69" i="6"/>
  <c r="V69" i="6"/>
  <c r="P69" i="6"/>
  <c r="O69" i="6"/>
  <c r="N69" i="6"/>
  <c r="M69" i="6"/>
  <c r="L69" i="6"/>
  <c r="K69" i="6"/>
  <c r="J69" i="6"/>
  <c r="I69" i="6"/>
  <c r="H69" i="6"/>
  <c r="G69" i="6"/>
  <c r="F69" i="6"/>
  <c r="E69" i="6"/>
  <c r="D69" i="6"/>
  <c r="C69" i="6"/>
  <c r="B69" i="6"/>
  <c r="U68" i="6"/>
  <c r="T68" i="6"/>
  <c r="S68" i="6"/>
  <c r="R68" i="6"/>
  <c r="Q68" i="6"/>
  <c r="Z68" i="6"/>
  <c r="Y68" i="6"/>
  <c r="X68" i="6"/>
  <c r="W68" i="6"/>
  <c r="V68" i="6"/>
  <c r="P68" i="6"/>
  <c r="O68" i="6"/>
  <c r="N68" i="6"/>
  <c r="M68" i="6"/>
  <c r="L68" i="6"/>
  <c r="K68" i="6"/>
  <c r="J68" i="6"/>
  <c r="I68" i="6"/>
  <c r="H68" i="6"/>
  <c r="G68" i="6"/>
  <c r="F68" i="6"/>
  <c r="E68" i="6"/>
  <c r="D68" i="6"/>
  <c r="C68" i="6"/>
  <c r="B68" i="6"/>
  <c r="U67" i="6"/>
  <c r="T67" i="6"/>
  <c r="S67" i="6"/>
  <c r="R67" i="6"/>
  <c r="Q67" i="6"/>
  <c r="Z67" i="6"/>
  <c r="Y67" i="6"/>
  <c r="X67" i="6"/>
  <c r="W67" i="6"/>
  <c r="V67" i="6"/>
  <c r="P67" i="6"/>
  <c r="O67" i="6"/>
  <c r="N67" i="6"/>
  <c r="M67" i="6"/>
  <c r="L67" i="6"/>
  <c r="K67" i="6"/>
  <c r="J67" i="6"/>
  <c r="I67" i="6"/>
  <c r="H67" i="6"/>
  <c r="G67" i="6"/>
  <c r="F67" i="6"/>
  <c r="E67" i="6"/>
  <c r="D67" i="6"/>
  <c r="C67" i="6"/>
  <c r="B67" i="6"/>
  <c r="U66" i="6"/>
  <c r="T66" i="6"/>
  <c r="S66" i="6"/>
  <c r="R66" i="6"/>
  <c r="Q66" i="6"/>
  <c r="Z66" i="6"/>
  <c r="Y66" i="6"/>
  <c r="X66" i="6"/>
  <c r="W66" i="6"/>
  <c r="V66" i="6"/>
  <c r="P66" i="6"/>
  <c r="O66" i="6"/>
  <c r="N66" i="6"/>
  <c r="M66" i="6"/>
  <c r="L66" i="6"/>
  <c r="K66" i="6"/>
  <c r="J66" i="6"/>
  <c r="I66" i="6"/>
  <c r="H66" i="6"/>
  <c r="G66" i="6"/>
  <c r="F66" i="6"/>
  <c r="E66" i="6"/>
  <c r="D66" i="6"/>
  <c r="C66" i="6"/>
  <c r="B66" i="6"/>
  <c r="U65" i="6"/>
  <c r="T65" i="6"/>
  <c r="S65" i="6"/>
  <c r="R65" i="6"/>
  <c r="Q65" i="6"/>
  <c r="Z65" i="6"/>
  <c r="Y65" i="6"/>
  <c r="X65" i="6"/>
  <c r="W65" i="6"/>
  <c r="V65" i="6"/>
  <c r="P65" i="6"/>
  <c r="O65" i="6"/>
  <c r="N65" i="6"/>
  <c r="M65" i="6"/>
  <c r="L65" i="6"/>
  <c r="K65" i="6"/>
  <c r="J65" i="6"/>
  <c r="I65" i="6"/>
  <c r="H65" i="6"/>
  <c r="G65" i="6"/>
  <c r="F65" i="6"/>
  <c r="E65" i="6"/>
  <c r="D65" i="6"/>
  <c r="C65" i="6"/>
  <c r="B65" i="6"/>
  <c r="U64" i="6"/>
  <c r="T64" i="6"/>
  <c r="S64" i="6"/>
  <c r="R64" i="6"/>
  <c r="Q64" i="6"/>
  <c r="Z64" i="6"/>
  <c r="Y64" i="6"/>
  <c r="X64" i="6"/>
  <c r="W64" i="6"/>
  <c r="V64" i="6"/>
  <c r="P64" i="6"/>
  <c r="O64" i="6"/>
  <c r="N64" i="6"/>
  <c r="M64" i="6"/>
  <c r="L64" i="6"/>
  <c r="K64" i="6"/>
  <c r="J64" i="6"/>
  <c r="I64" i="6"/>
  <c r="H64" i="6"/>
  <c r="G64" i="6"/>
  <c r="F64" i="6"/>
  <c r="E64" i="6"/>
  <c r="D64" i="6"/>
  <c r="C64" i="6"/>
  <c r="B64" i="6"/>
  <c r="U63" i="6"/>
  <c r="T63" i="6"/>
  <c r="S63" i="6"/>
  <c r="R63" i="6"/>
  <c r="Q63" i="6"/>
  <c r="Z63" i="6"/>
  <c r="Y63" i="6"/>
  <c r="X63" i="6"/>
  <c r="W63" i="6"/>
  <c r="V63" i="6"/>
  <c r="P63" i="6"/>
  <c r="O63" i="6"/>
  <c r="N63" i="6"/>
  <c r="M63" i="6"/>
  <c r="L63" i="6"/>
  <c r="K63" i="6"/>
  <c r="J63" i="6"/>
  <c r="I63" i="6"/>
  <c r="H63" i="6"/>
  <c r="G63" i="6"/>
  <c r="F63" i="6"/>
  <c r="E63" i="6"/>
  <c r="D63" i="6"/>
  <c r="C63" i="6"/>
  <c r="B63" i="6"/>
  <c r="U62" i="6"/>
  <c r="T62" i="6"/>
  <c r="S62" i="6"/>
  <c r="R62" i="6"/>
  <c r="Q62" i="6"/>
  <c r="Z62" i="6"/>
  <c r="Y62" i="6"/>
  <c r="X62" i="6"/>
  <c r="W62" i="6"/>
  <c r="V62" i="6"/>
  <c r="P62" i="6"/>
  <c r="O62" i="6"/>
  <c r="N62" i="6"/>
  <c r="M62" i="6"/>
  <c r="L62" i="6"/>
  <c r="K62" i="6"/>
  <c r="J62" i="6"/>
  <c r="I62" i="6"/>
  <c r="H62" i="6"/>
  <c r="G62" i="6"/>
  <c r="F62" i="6"/>
  <c r="E62" i="6"/>
  <c r="D62" i="6"/>
  <c r="C62" i="6"/>
  <c r="B62" i="6"/>
  <c r="U61" i="6"/>
  <c r="T61" i="6"/>
  <c r="S61" i="6"/>
  <c r="R61" i="6"/>
  <c r="Q61" i="6"/>
  <c r="Z61" i="6"/>
  <c r="Y61" i="6"/>
  <c r="X61" i="6"/>
  <c r="W61" i="6"/>
  <c r="V61" i="6"/>
  <c r="P61" i="6"/>
  <c r="O61" i="6"/>
  <c r="N61" i="6"/>
  <c r="M61" i="6"/>
  <c r="L61" i="6"/>
  <c r="K61" i="6"/>
  <c r="J61" i="6"/>
  <c r="I61" i="6"/>
  <c r="H61" i="6"/>
  <c r="G61" i="6"/>
  <c r="F61" i="6"/>
  <c r="E61" i="6"/>
  <c r="D61" i="6"/>
  <c r="C61" i="6"/>
  <c r="B61" i="6"/>
  <c r="U60" i="6"/>
  <c r="T60" i="6"/>
  <c r="S60" i="6"/>
  <c r="R60" i="6"/>
  <c r="Q60" i="6"/>
  <c r="Z60" i="6"/>
  <c r="Y60" i="6"/>
  <c r="X60" i="6"/>
  <c r="W60" i="6"/>
  <c r="V60" i="6"/>
  <c r="P60" i="6"/>
  <c r="O60" i="6"/>
  <c r="N60" i="6"/>
  <c r="M60" i="6"/>
  <c r="L60" i="6"/>
  <c r="K60" i="6"/>
  <c r="J60" i="6"/>
  <c r="I60" i="6"/>
  <c r="H60" i="6"/>
  <c r="G60" i="6"/>
  <c r="F60" i="6"/>
  <c r="E60" i="6"/>
  <c r="D60" i="6"/>
  <c r="C60" i="6"/>
  <c r="B60" i="6"/>
  <c r="U59" i="6"/>
  <c r="T59" i="6"/>
  <c r="S59" i="6"/>
  <c r="R59" i="6"/>
  <c r="Q59" i="6"/>
  <c r="Z59" i="6"/>
  <c r="Y59" i="6"/>
  <c r="X59" i="6"/>
  <c r="W59" i="6"/>
  <c r="V59" i="6"/>
  <c r="P59" i="6"/>
  <c r="O59" i="6"/>
  <c r="N59" i="6"/>
  <c r="M59" i="6"/>
  <c r="L59" i="6"/>
  <c r="K59" i="6"/>
  <c r="J59" i="6"/>
  <c r="I59" i="6"/>
  <c r="H59" i="6"/>
  <c r="G59" i="6"/>
  <c r="F59" i="6"/>
  <c r="E59" i="6"/>
  <c r="D59" i="6"/>
  <c r="C59" i="6"/>
  <c r="B59" i="6"/>
  <c r="U58" i="6"/>
  <c r="T58" i="6"/>
  <c r="S58" i="6"/>
  <c r="R58" i="6"/>
  <c r="Q58" i="6"/>
  <c r="Z58" i="6"/>
  <c r="Y58" i="6"/>
  <c r="X58" i="6"/>
  <c r="W58" i="6"/>
  <c r="V58" i="6"/>
  <c r="P58" i="6"/>
  <c r="O58" i="6"/>
  <c r="N58" i="6"/>
  <c r="M58" i="6"/>
  <c r="L58" i="6"/>
  <c r="K58" i="6"/>
  <c r="J58" i="6"/>
  <c r="I58" i="6"/>
  <c r="H58" i="6"/>
  <c r="G58" i="6"/>
  <c r="F58" i="6"/>
  <c r="E58" i="6"/>
  <c r="D58" i="6"/>
  <c r="C58" i="6"/>
  <c r="B58" i="6"/>
  <c r="U57" i="6"/>
  <c r="T57" i="6"/>
  <c r="S57" i="6"/>
  <c r="R57" i="6"/>
  <c r="Q57" i="6"/>
  <c r="Z57" i="6"/>
  <c r="Y57" i="6"/>
  <c r="X57" i="6"/>
  <c r="W57" i="6"/>
  <c r="V57" i="6"/>
  <c r="P57" i="6"/>
  <c r="O57" i="6"/>
  <c r="N57" i="6"/>
  <c r="M57" i="6"/>
  <c r="L57" i="6"/>
  <c r="K57" i="6"/>
  <c r="J57" i="6"/>
  <c r="I57" i="6"/>
  <c r="H57" i="6"/>
  <c r="G57" i="6"/>
  <c r="F57" i="6"/>
  <c r="E57" i="6"/>
  <c r="D57" i="6"/>
  <c r="C57" i="6"/>
  <c r="B57" i="6"/>
  <c r="U56" i="6"/>
  <c r="T56" i="6"/>
  <c r="S56" i="6"/>
  <c r="R56" i="6"/>
  <c r="Q56" i="6"/>
  <c r="Z56" i="6"/>
  <c r="Y56" i="6"/>
  <c r="X56" i="6"/>
  <c r="W56" i="6"/>
  <c r="V56" i="6"/>
  <c r="P56" i="6"/>
  <c r="O56" i="6"/>
  <c r="N56" i="6"/>
  <c r="M56" i="6"/>
  <c r="L56" i="6"/>
  <c r="K56" i="6"/>
  <c r="J56" i="6"/>
  <c r="I56" i="6"/>
  <c r="H56" i="6"/>
  <c r="G56" i="6"/>
  <c r="F56" i="6"/>
  <c r="E56" i="6"/>
  <c r="D56" i="6"/>
  <c r="C56" i="6"/>
  <c r="B56" i="6"/>
  <c r="U55" i="6"/>
  <c r="T55" i="6"/>
  <c r="S55" i="6"/>
  <c r="R55" i="6"/>
  <c r="Q55" i="6"/>
  <c r="Z55" i="6"/>
  <c r="Y55" i="6"/>
  <c r="X55" i="6"/>
  <c r="W55" i="6"/>
  <c r="V55" i="6"/>
  <c r="P55" i="6"/>
  <c r="O55" i="6"/>
  <c r="N55" i="6"/>
  <c r="M55" i="6"/>
  <c r="L55" i="6"/>
  <c r="K55" i="6"/>
  <c r="J55" i="6"/>
  <c r="I55" i="6"/>
  <c r="H55" i="6"/>
  <c r="G55" i="6"/>
  <c r="F55" i="6"/>
  <c r="E55" i="6"/>
  <c r="D55" i="6"/>
  <c r="C55" i="6"/>
  <c r="B55" i="6"/>
  <c r="U54" i="6"/>
  <c r="T54" i="6"/>
  <c r="S54" i="6"/>
  <c r="R54" i="6"/>
  <c r="Q54" i="6"/>
  <c r="Z54" i="6"/>
  <c r="Y54" i="6"/>
  <c r="X54" i="6"/>
  <c r="W54" i="6"/>
  <c r="V54" i="6"/>
  <c r="P54" i="6"/>
  <c r="O54" i="6"/>
  <c r="N54" i="6"/>
  <c r="M54" i="6"/>
  <c r="L54" i="6"/>
  <c r="K54" i="6"/>
  <c r="J54" i="6"/>
  <c r="I54" i="6"/>
  <c r="H54" i="6"/>
  <c r="G54" i="6"/>
  <c r="F54" i="6"/>
  <c r="E54" i="6"/>
  <c r="D54" i="6"/>
  <c r="C54" i="6"/>
  <c r="B54" i="6"/>
  <c r="U53" i="6"/>
  <c r="T53" i="6"/>
  <c r="S53" i="6"/>
  <c r="R53" i="6"/>
  <c r="Q53" i="6"/>
  <c r="Z53" i="6"/>
  <c r="Y53" i="6"/>
  <c r="X53" i="6"/>
  <c r="W53" i="6"/>
  <c r="V53" i="6"/>
  <c r="P53" i="6"/>
  <c r="O53" i="6"/>
  <c r="N53" i="6"/>
  <c r="M53" i="6"/>
  <c r="L53" i="6"/>
  <c r="K53" i="6"/>
  <c r="J53" i="6"/>
  <c r="I53" i="6"/>
  <c r="H53" i="6"/>
  <c r="G53" i="6"/>
  <c r="F53" i="6"/>
  <c r="E53" i="6"/>
  <c r="D53" i="6"/>
  <c r="C53" i="6"/>
  <c r="B53" i="6"/>
  <c r="U52" i="6"/>
  <c r="T52" i="6"/>
  <c r="S52" i="6"/>
  <c r="R52" i="6"/>
  <c r="Q52" i="6"/>
  <c r="Z52" i="6"/>
  <c r="Y52" i="6"/>
  <c r="X52" i="6"/>
  <c r="W52" i="6"/>
  <c r="V52" i="6"/>
  <c r="P52" i="6"/>
  <c r="O52" i="6"/>
  <c r="N52" i="6"/>
  <c r="M52" i="6"/>
  <c r="L52" i="6"/>
  <c r="K52" i="6"/>
  <c r="J52" i="6"/>
  <c r="I52" i="6"/>
  <c r="H52" i="6"/>
  <c r="G52" i="6"/>
  <c r="F52" i="6"/>
  <c r="E52" i="6"/>
  <c r="D52" i="6"/>
  <c r="C52" i="6"/>
  <c r="B52" i="6"/>
  <c r="U51" i="6"/>
  <c r="T51" i="6"/>
  <c r="S51" i="6"/>
  <c r="R51" i="6"/>
  <c r="Q51" i="6"/>
  <c r="Z51" i="6"/>
  <c r="Y51" i="6"/>
  <c r="X51" i="6"/>
  <c r="W51" i="6"/>
  <c r="V51" i="6"/>
  <c r="P51" i="6"/>
  <c r="O51" i="6"/>
  <c r="N51" i="6"/>
  <c r="M51" i="6"/>
  <c r="L51" i="6"/>
  <c r="K51" i="6"/>
  <c r="J51" i="6"/>
  <c r="I51" i="6"/>
  <c r="H51" i="6"/>
  <c r="G51" i="6"/>
  <c r="F51" i="6"/>
  <c r="E51" i="6"/>
  <c r="D51" i="6"/>
  <c r="C51" i="6"/>
  <c r="B51" i="6"/>
  <c r="U50" i="6"/>
  <c r="T50" i="6"/>
  <c r="S50" i="6"/>
  <c r="R50" i="6"/>
  <c r="Q50" i="6"/>
  <c r="Z50" i="6"/>
  <c r="Y50" i="6"/>
  <c r="X50" i="6"/>
  <c r="W50" i="6"/>
  <c r="V50" i="6"/>
  <c r="P50" i="6"/>
  <c r="O50" i="6"/>
  <c r="N50" i="6"/>
  <c r="M50" i="6"/>
  <c r="L50" i="6"/>
  <c r="K50" i="6"/>
  <c r="J50" i="6"/>
  <c r="I50" i="6"/>
  <c r="H50" i="6"/>
  <c r="G50" i="6"/>
  <c r="F50" i="6"/>
  <c r="E50" i="6"/>
  <c r="D50" i="6"/>
  <c r="C50" i="6"/>
  <c r="B50" i="6"/>
  <c r="U49" i="6"/>
  <c r="T49" i="6"/>
  <c r="S49" i="6"/>
  <c r="R49" i="6"/>
  <c r="Q49" i="6"/>
  <c r="Z49" i="6"/>
  <c r="Y49" i="6"/>
  <c r="X49" i="6"/>
  <c r="W49" i="6"/>
  <c r="V49" i="6"/>
  <c r="P49" i="6"/>
  <c r="O49" i="6"/>
  <c r="N49" i="6"/>
  <c r="M49" i="6"/>
  <c r="L49" i="6"/>
  <c r="K49" i="6"/>
  <c r="J49" i="6"/>
  <c r="I49" i="6"/>
  <c r="H49" i="6"/>
  <c r="G49" i="6"/>
  <c r="F49" i="6"/>
  <c r="E49" i="6"/>
  <c r="D49" i="6"/>
  <c r="C49" i="6"/>
  <c r="B49" i="6"/>
  <c r="U48" i="6"/>
  <c r="T48" i="6"/>
  <c r="S48" i="6"/>
  <c r="R48" i="6"/>
  <c r="Q48" i="6"/>
  <c r="Z48" i="6"/>
  <c r="Y48" i="6"/>
  <c r="X48" i="6"/>
  <c r="W48" i="6"/>
  <c r="V48" i="6"/>
  <c r="P48" i="6"/>
  <c r="O48" i="6"/>
  <c r="N48" i="6"/>
  <c r="M48" i="6"/>
  <c r="L48" i="6"/>
  <c r="K48" i="6"/>
  <c r="J48" i="6"/>
  <c r="I48" i="6"/>
  <c r="H48" i="6"/>
  <c r="G48" i="6"/>
  <c r="F48" i="6"/>
  <c r="E48" i="6"/>
  <c r="D48" i="6"/>
  <c r="C48" i="6"/>
  <c r="B48" i="6"/>
  <c r="U47" i="6"/>
  <c r="T47" i="6"/>
  <c r="S47" i="6"/>
  <c r="R47" i="6"/>
  <c r="Q47" i="6"/>
  <c r="Z47" i="6"/>
  <c r="Y47" i="6"/>
  <c r="X47" i="6"/>
  <c r="W47" i="6"/>
  <c r="V47" i="6"/>
  <c r="P47" i="6"/>
  <c r="O47" i="6"/>
  <c r="N47" i="6"/>
  <c r="M47" i="6"/>
  <c r="L47" i="6"/>
  <c r="K47" i="6"/>
  <c r="J47" i="6"/>
  <c r="I47" i="6"/>
  <c r="H47" i="6"/>
  <c r="G47" i="6"/>
  <c r="F47" i="6"/>
  <c r="E47" i="6"/>
  <c r="D47" i="6"/>
  <c r="C47" i="6"/>
  <c r="B47" i="6"/>
  <c r="U46" i="6"/>
  <c r="T46" i="6"/>
  <c r="S46" i="6"/>
  <c r="R46" i="6"/>
  <c r="Q46" i="6"/>
  <c r="Z46" i="6"/>
  <c r="Y46" i="6"/>
  <c r="X46" i="6"/>
  <c r="W46" i="6"/>
  <c r="V46" i="6"/>
  <c r="P46" i="6"/>
  <c r="O46" i="6"/>
  <c r="N46" i="6"/>
  <c r="M46" i="6"/>
  <c r="L46" i="6"/>
  <c r="K46" i="6"/>
  <c r="J46" i="6"/>
  <c r="I46" i="6"/>
  <c r="H46" i="6"/>
  <c r="G46" i="6"/>
  <c r="F46" i="6"/>
  <c r="E46" i="6"/>
  <c r="D46" i="6"/>
  <c r="C46" i="6"/>
  <c r="B46" i="6"/>
  <c r="U45" i="6"/>
  <c r="T45" i="6"/>
  <c r="S45" i="6"/>
  <c r="R45" i="6"/>
  <c r="Q45" i="6"/>
  <c r="Z45" i="6"/>
  <c r="Y45" i="6"/>
  <c r="X45" i="6"/>
  <c r="W45" i="6"/>
  <c r="V45" i="6"/>
  <c r="P45" i="6"/>
  <c r="O45" i="6"/>
  <c r="N45" i="6"/>
  <c r="M45" i="6"/>
  <c r="L45" i="6"/>
  <c r="K45" i="6"/>
  <c r="J45" i="6"/>
  <c r="I45" i="6"/>
  <c r="H45" i="6"/>
  <c r="G45" i="6"/>
  <c r="F45" i="6"/>
  <c r="E45" i="6"/>
  <c r="D45" i="6"/>
  <c r="C45" i="6"/>
  <c r="B45" i="6"/>
  <c r="U44" i="6"/>
  <c r="T44" i="6"/>
  <c r="S44" i="6"/>
  <c r="R44" i="6"/>
  <c r="Q44" i="6"/>
  <c r="Z44" i="6"/>
  <c r="Y44" i="6"/>
  <c r="X44" i="6"/>
  <c r="W44" i="6"/>
  <c r="V44" i="6"/>
  <c r="P44" i="6"/>
  <c r="O44" i="6"/>
  <c r="N44" i="6"/>
  <c r="M44" i="6"/>
  <c r="L44" i="6"/>
  <c r="K44" i="6"/>
  <c r="J44" i="6"/>
  <c r="I44" i="6"/>
  <c r="H44" i="6"/>
  <c r="G44" i="6"/>
  <c r="F44" i="6"/>
  <c r="E44" i="6"/>
  <c r="D44" i="6"/>
  <c r="C44" i="6"/>
  <c r="B44" i="6"/>
  <c r="U43" i="6"/>
  <c r="T43" i="6"/>
  <c r="S43" i="6"/>
  <c r="R43" i="6"/>
  <c r="Q43" i="6"/>
  <c r="Z43" i="6"/>
  <c r="Y43" i="6"/>
  <c r="X43" i="6"/>
  <c r="W43" i="6"/>
  <c r="V43" i="6"/>
  <c r="P43" i="6"/>
  <c r="O43" i="6"/>
  <c r="N43" i="6"/>
  <c r="M43" i="6"/>
  <c r="L43" i="6"/>
  <c r="K43" i="6"/>
  <c r="J43" i="6"/>
  <c r="I43" i="6"/>
  <c r="H43" i="6"/>
  <c r="G43" i="6"/>
  <c r="F43" i="6"/>
  <c r="E43" i="6"/>
  <c r="D43" i="6"/>
  <c r="C43" i="6"/>
  <c r="B43" i="6"/>
  <c r="U42" i="6"/>
  <c r="T42" i="6"/>
  <c r="S42" i="6"/>
  <c r="R42" i="6"/>
  <c r="Q42" i="6"/>
  <c r="Z42" i="6"/>
  <c r="Y42" i="6"/>
  <c r="X42" i="6"/>
  <c r="W42" i="6"/>
  <c r="V42" i="6"/>
  <c r="P42" i="6"/>
  <c r="O42" i="6"/>
  <c r="N42" i="6"/>
  <c r="M42" i="6"/>
  <c r="L42" i="6"/>
  <c r="K42" i="6"/>
  <c r="J42" i="6"/>
  <c r="I42" i="6"/>
  <c r="H42" i="6"/>
  <c r="G42" i="6"/>
  <c r="F42" i="6"/>
  <c r="E42" i="6"/>
  <c r="D42" i="6"/>
  <c r="C42" i="6"/>
  <c r="B42" i="6"/>
  <c r="U41" i="6"/>
  <c r="T41" i="6"/>
  <c r="S41" i="6"/>
  <c r="R41" i="6"/>
  <c r="Q41" i="6"/>
  <c r="Z41" i="6"/>
  <c r="Y41" i="6"/>
  <c r="X41" i="6"/>
  <c r="W41" i="6"/>
  <c r="V41" i="6"/>
  <c r="P41" i="6"/>
  <c r="O41" i="6"/>
  <c r="N41" i="6"/>
  <c r="M41" i="6"/>
  <c r="L41" i="6"/>
  <c r="K41" i="6"/>
  <c r="J41" i="6"/>
  <c r="I41" i="6"/>
  <c r="H41" i="6"/>
  <c r="G41" i="6"/>
  <c r="F41" i="6"/>
  <c r="E41" i="6"/>
  <c r="D41" i="6"/>
  <c r="C41" i="6"/>
  <c r="B41" i="6"/>
  <c r="U40" i="6"/>
  <c r="T40" i="6"/>
  <c r="S40" i="6"/>
  <c r="R40" i="6"/>
  <c r="Q40" i="6"/>
  <c r="Z40" i="6"/>
  <c r="Y40" i="6"/>
  <c r="X40" i="6"/>
  <c r="W40" i="6"/>
  <c r="V40" i="6"/>
  <c r="P40" i="6"/>
  <c r="O40" i="6"/>
  <c r="N40" i="6"/>
  <c r="M40" i="6"/>
  <c r="L40" i="6"/>
  <c r="K40" i="6"/>
  <c r="J40" i="6"/>
  <c r="I40" i="6"/>
  <c r="H40" i="6"/>
  <c r="G40" i="6"/>
  <c r="F40" i="6"/>
  <c r="E40" i="6"/>
  <c r="D40" i="6"/>
  <c r="C40" i="6"/>
  <c r="B40" i="6"/>
  <c r="U39" i="6"/>
  <c r="T39" i="6"/>
  <c r="S39" i="6"/>
  <c r="R39" i="6"/>
  <c r="Q39" i="6"/>
  <c r="Z39" i="6"/>
  <c r="Y39" i="6"/>
  <c r="X39" i="6"/>
  <c r="W39" i="6"/>
  <c r="V39" i="6"/>
  <c r="P39" i="6"/>
  <c r="O39" i="6"/>
  <c r="N39" i="6"/>
  <c r="M39" i="6"/>
  <c r="L39" i="6"/>
  <c r="K39" i="6"/>
  <c r="J39" i="6"/>
  <c r="I39" i="6"/>
  <c r="H39" i="6"/>
  <c r="G39" i="6"/>
  <c r="F39" i="6"/>
  <c r="E39" i="6"/>
  <c r="D39" i="6"/>
  <c r="C39" i="6"/>
  <c r="B39" i="6"/>
  <c r="U38" i="6"/>
  <c r="T38" i="6"/>
  <c r="S38" i="6"/>
  <c r="R38" i="6"/>
  <c r="Q38" i="6"/>
  <c r="Z38" i="6"/>
  <c r="Y38" i="6"/>
  <c r="X38" i="6"/>
  <c r="W38" i="6"/>
  <c r="V38" i="6"/>
  <c r="P38" i="6"/>
  <c r="O38" i="6"/>
  <c r="N38" i="6"/>
  <c r="M38" i="6"/>
  <c r="L38" i="6"/>
  <c r="K38" i="6"/>
  <c r="J38" i="6"/>
  <c r="I38" i="6"/>
  <c r="H38" i="6"/>
  <c r="G38" i="6"/>
  <c r="F38" i="6"/>
  <c r="E38" i="6"/>
  <c r="D38" i="6"/>
  <c r="C38" i="6"/>
  <c r="B38" i="6"/>
  <c r="U37" i="6"/>
  <c r="T37" i="6"/>
  <c r="S37" i="6"/>
  <c r="R37" i="6"/>
  <c r="Q37" i="6"/>
  <c r="Z37" i="6"/>
  <c r="Y37" i="6"/>
  <c r="X37" i="6"/>
  <c r="W37" i="6"/>
  <c r="V37" i="6"/>
  <c r="P37" i="6"/>
  <c r="O37" i="6"/>
  <c r="N37" i="6"/>
  <c r="M37" i="6"/>
  <c r="L37" i="6"/>
  <c r="K37" i="6"/>
  <c r="J37" i="6"/>
  <c r="I37" i="6"/>
  <c r="H37" i="6"/>
  <c r="G37" i="6"/>
  <c r="F37" i="6"/>
  <c r="E37" i="6"/>
  <c r="D37" i="6"/>
  <c r="C37" i="6"/>
  <c r="B37" i="6"/>
  <c r="U36" i="6"/>
  <c r="T36" i="6"/>
  <c r="S36" i="6"/>
  <c r="R36" i="6"/>
  <c r="Q36" i="6"/>
  <c r="Z36" i="6"/>
  <c r="Y36" i="6"/>
  <c r="X36" i="6"/>
  <c r="W36" i="6"/>
  <c r="V36" i="6"/>
  <c r="P36" i="6"/>
  <c r="O36" i="6"/>
  <c r="N36" i="6"/>
  <c r="M36" i="6"/>
  <c r="L36" i="6"/>
  <c r="K36" i="6"/>
  <c r="J36" i="6"/>
  <c r="I36" i="6"/>
  <c r="H36" i="6"/>
  <c r="G36" i="6"/>
  <c r="F36" i="6"/>
  <c r="E36" i="6"/>
  <c r="D36" i="6"/>
  <c r="C36" i="6"/>
  <c r="B36" i="6"/>
  <c r="U35" i="6"/>
  <c r="T35" i="6"/>
  <c r="S35" i="6"/>
  <c r="R35" i="6"/>
  <c r="Q35" i="6"/>
  <c r="Z35" i="6"/>
  <c r="Y35" i="6"/>
  <c r="X35" i="6"/>
  <c r="W35" i="6"/>
  <c r="V35" i="6"/>
  <c r="P35" i="6"/>
  <c r="O35" i="6"/>
  <c r="N35" i="6"/>
  <c r="M35" i="6"/>
  <c r="L35" i="6"/>
  <c r="K35" i="6"/>
  <c r="J35" i="6"/>
  <c r="I35" i="6"/>
  <c r="H35" i="6"/>
  <c r="G35" i="6"/>
  <c r="F35" i="6"/>
  <c r="E35" i="6"/>
  <c r="D35" i="6"/>
  <c r="C35" i="6"/>
  <c r="B35" i="6"/>
  <c r="U34" i="6"/>
  <c r="T34" i="6"/>
  <c r="S34" i="6"/>
  <c r="R34" i="6"/>
  <c r="Q34" i="6"/>
  <c r="Z34" i="6"/>
  <c r="Y34" i="6"/>
  <c r="X34" i="6"/>
  <c r="W34" i="6"/>
  <c r="V34" i="6"/>
  <c r="P34" i="6"/>
  <c r="O34" i="6"/>
  <c r="N34" i="6"/>
  <c r="M34" i="6"/>
  <c r="L34" i="6"/>
  <c r="K34" i="6"/>
  <c r="J34" i="6"/>
  <c r="I34" i="6"/>
  <c r="H34" i="6"/>
  <c r="G34" i="6"/>
  <c r="F34" i="6"/>
  <c r="E34" i="6"/>
  <c r="D34" i="6"/>
  <c r="C34" i="6"/>
  <c r="B34" i="6"/>
  <c r="U33" i="6"/>
  <c r="T33" i="6"/>
  <c r="S33" i="6"/>
  <c r="R33" i="6"/>
  <c r="Q33" i="6"/>
  <c r="Z33" i="6"/>
  <c r="Y33" i="6"/>
  <c r="X33" i="6"/>
  <c r="W33" i="6"/>
  <c r="V33" i="6"/>
  <c r="P33" i="6"/>
  <c r="O33" i="6"/>
  <c r="N33" i="6"/>
  <c r="M33" i="6"/>
  <c r="L33" i="6"/>
  <c r="K33" i="6"/>
  <c r="J33" i="6"/>
  <c r="I33" i="6"/>
  <c r="H33" i="6"/>
  <c r="G33" i="6"/>
  <c r="F33" i="6"/>
  <c r="E33" i="6"/>
  <c r="D33" i="6"/>
  <c r="C33" i="6"/>
  <c r="B33" i="6"/>
  <c r="U32" i="6"/>
  <c r="T32" i="6"/>
  <c r="S32" i="6"/>
  <c r="R32" i="6"/>
  <c r="Q32" i="6"/>
  <c r="Z32" i="6"/>
  <c r="Y32" i="6"/>
  <c r="X32" i="6"/>
  <c r="W32" i="6"/>
  <c r="V32" i="6"/>
  <c r="P32" i="6"/>
  <c r="O32" i="6"/>
  <c r="N32" i="6"/>
  <c r="M32" i="6"/>
  <c r="L32" i="6"/>
  <c r="K32" i="6"/>
  <c r="J32" i="6"/>
  <c r="I32" i="6"/>
  <c r="H32" i="6"/>
  <c r="G32" i="6"/>
  <c r="F32" i="6"/>
  <c r="E32" i="6"/>
  <c r="D32" i="6"/>
  <c r="C32" i="6"/>
  <c r="B32" i="6"/>
  <c r="U31" i="6"/>
  <c r="T31" i="6"/>
  <c r="S31" i="6"/>
  <c r="R31" i="6"/>
  <c r="Q31" i="6"/>
  <c r="Z31" i="6"/>
  <c r="Y31" i="6"/>
  <c r="X31" i="6"/>
  <c r="W31" i="6"/>
  <c r="V31" i="6"/>
  <c r="P31" i="6"/>
  <c r="O31" i="6"/>
  <c r="N31" i="6"/>
  <c r="M31" i="6"/>
  <c r="L31" i="6"/>
  <c r="K31" i="6"/>
  <c r="J31" i="6"/>
  <c r="I31" i="6"/>
  <c r="H31" i="6"/>
  <c r="G31" i="6"/>
  <c r="F31" i="6"/>
  <c r="E31" i="6"/>
  <c r="D31" i="6"/>
  <c r="C31" i="6"/>
  <c r="B31" i="6"/>
  <c r="U30" i="6"/>
  <c r="T30" i="6"/>
  <c r="S30" i="6"/>
  <c r="R30" i="6"/>
  <c r="Q30" i="6"/>
  <c r="Z30" i="6"/>
  <c r="Y30" i="6"/>
  <c r="X30" i="6"/>
  <c r="W30" i="6"/>
  <c r="V30" i="6"/>
  <c r="P30" i="6"/>
  <c r="O30" i="6"/>
  <c r="N30" i="6"/>
  <c r="M30" i="6"/>
  <c r="L30" i="6"/>
  <c r="K30" i="6"/>
  <c r="J30" i="6"/>
  <c r="I30" i="6"/>
  <c r="H30" i="6"/>
  <c r="G30" i="6"/>
  <c r="F30" i="6"/>
  <c r="E30" i="6"/>
  <c r="D30" i="6"/>
  <c r="C30" i="6"/>
  <c r="B30" i="6"/>
  <c r="U29" i="6"/>
  <c r="T29" i="6"/>
  <c r="S29" i="6"/>
  <c r="R29" i="6"/>
  <c r="Q29" i="6"/>
  <c r="Z29" i="6"/>
  <c r="Y29" i="6"/>
  <c r="X29" i="6"/>
  <c r="W29" i="6"/>
  <c r="V29" i="6"/>
  <c r="P29" i="6"/>
  <c r="O29" i="6"/>
  <c r="N29" i="6"/>
  <c r="M29" i="6"/>
  <c r="L29" i="6"/>
  <c r="K29" i="6"/>
  <c r="J29" i="6"/>
  <c r="I29" i="6"/>
  <c r="H29" i="6"/>
  <c r="G29" i="6"/>
  <c r="F29" i="6"/>
  <c r="E29" i="6"/>
  <c r="D29" i="6"/>
  <c r="C29" i="6"/>
  <c r="B29" i="6"/>
  <c r="U28" i="6"/>
  <c r="T28" i="6"/>
  <c r="S28" i="6"/>
  <c r="R28" i="6"/>
  <c r="Q28" i="6"/>
  <c r="Z28" i="6"/>
  <c r="Y28" i="6"/>
  <c r="X28" i="6"/>
  <c r="W28" i="6"/>
  <c r="V28" i="6"/>
  <c r="P28" i="6"/>
  <c r="O28" i="6"/>
  <c r="N28" i="6"/>
  <c r="M28" i="6"/>
  <c r="L28" i="6"/>
  <c r="K28" i="6"/>
  <c r="J28" i="6"/>
  <c r="I28" i="6"/>
  <c r="H28" i="6"/>
  <c r="G28" i="6"/>
  <c r="F28" i="6"/>
  <c r="E28" i="6"/>
  <c r="D28" i="6"/>
  <c r="C28" i="6"/>
  <c r="B28" i="6"/>
  <c r="U27" i="6"/>
  <c r="T27" i="6"/>
  <c r="S27" i="6"/>
  <c r="R27" i="6"/>
  <c r="Q27" i="6"/>
  <c r="Z27" i="6"/>
  <c r="Y27" i="6"/>
  <c r="X27" i="6"/>
  <c r="W27" i="6"/>
  <c r="V27" i="6"/>
  <c r="P27" i="6"/>
  <c r="O27" i="6"/>
  <c r="N27" i="6"/>
  <c r="M27" i="6"/>
  <c r="L27" i="6"/>
  <c r="K27" i="6"/>
  <c r="J27" i="6"/>
  <c r="I27" i="6"/>
  <c r="H27" i="6"/>
  <c r="G27" i="6"/>
  <c r="F27" i="6"/>
  <c r="E27" i="6"/>
  <c r="D27" i="6"/>
  <c r="C27" i="6"/>
  <c r="B27" i="6"/>
  <c r="U26" i="6"/>
  <c r="T26" i="6"/>
  <c r="S26" i="6"/>
  <c r="R26" i="6"/>
  <c r="Q26" i="6"/>
  <c r="Z26" i="6"/>
  <c r="Y26" i="6"/>
  <c r="X26" i="6"/>
  <c r="W26" i="6"/>
  <c r="V26" i="6"/>
  <c r="P26" i="6"/>
  <c r="O26" i="6"/>
  <c r="N26" i="6"/>
  <c r="M26" i="6"/>
  <c r="L26" i="6"/>
  <c r="K26" i="6"/>
  <c r="J26" i="6"/>
  <c r="I26" i="6"/>
  <c r="H26" i="6"/>
  <c r="G26" i="6"/>
  <c r="F26" i="6"/>
  <c r="E26" i="6"/>
  <c r="D26" i="6"/>
  <c r="C26" i="6"/>
  <c r="B26" i="6"/>
  <c r="U25" i="6"/>
  <c r="T25" i="6"/>
  <c r="S25" i="6"/>
  <c r="R25" i="6"/>
  <c r="Q25" i="6"/>
  <c r="Z25" i="6"/>
  <c r="Y25" i="6"/>
  <c r="X25" i="6"/>
  <c r="W25" i="6"/>
  <c r="V25" i="6"/>
  <c r="P25" i="6"/>
  <c r="O25" i="6"/>
  <c r="N25" i="6"/>
  <c r="M25" i="6"/>
  <c r="L25" i="6"/>
  <c r="K25" i="6"/>
  <c r="J25" i="6"/>
  <c r="I25" i="6"/>
  <c r="H25" i="6"/>
  <c r="G25" i="6"/>
  <c r="F25" i="6"/>
  <c r="E25" i="6"/>
  <c r="D25" i="6"/>
  <c r="C25" i="6"/>
  <c r="B25" i="6"/>
  <c r="U24" i="6"/>
  <c r="T24" i="6"/>
  <c r="S24" i="6"/>
  <c r="R24" i="6"/>
  <c r="Q24" i="6"/>
  <c r="Z24" i="6"/>
  <c r="Y24" i="6"/>
  <c r="X24" i="6"/>
  <c r="W24" i="6"/>
  <c r="V24" i="6"/>
  <c r="P24" i="6"/>
  <c r="O24" i="6"/>
  <c r="N24" i="6"/>
  <c r="M24" i="6"/>
  <c r="L24" i="6"/>
  <c r="K24" i="6"/>
  <c r="J24" i="6"/>
  <c r="I24" i="6"/>
  <c r="H24" i="6"/>
  <c r="G24" i="6"/>
  <c r="F24" i="6"/>
  <c r="E24" i="6"/>
  <c r="D24" i="6"/>
  <c r="C24" i="6"/>
  <c r="B24" i="6"/>
  <c r="U23" i="6"/>
  <c r="T23" i="6"/>
  <c r="S23" i="6"/>
  <c r="R23" i="6"/>
  <c r="Q23" i="6"/>
  <c r="Z23" i="6"/>
  <c r="Y23" i="6"/>
  <c r="X23" i="6"/>
  <c r="W23" i="6"/>
  <c r="V23" i="6"/>
  <c r="P23" i="6"/>
  <c r="O23" i="6"/>
  <c r="N23" i="6"/>
  <c r="M23" i="6"/>
  <c r="L23" i="6"/>
  <c r="K23" i="6"/>
  <c r="J23" i="6"/>
  <c r="I23" i="6"/>
  <c r="H23" i="6"/>
  <c r="G23" i="6"/>
  <c r="F23" i="6"/>
  <c r="E23" i="6"/>
  <c r="D23" i="6"/>
  <c r="C23" i="6"/>
  <c r="B23" i="6"/>
  <c r="U22" i="6"/>
  <c r="T22" i="6"/>
  <c r="S22" i="6"/>
  <c r="R22" i="6"/>
  <c r="Q22" i="6"/>
  <c r="Z22" i="6"/>
  <c r="Y22" i="6"/>
  <c r="X22" i="6"/>
  <c r="W22" i="6"/>
  <c r="V22" i="6"/>
  <c r="P22" i="6"/>
  <c r="O22" i="6"/>
  <c r="N22" i="6"/>
  <c r="M22" i="6"/>
  <c r="L22" i="6"/>
  <c r="K22" i="6"/>
  <c r="J22" i="6"/>
  <c r="I22" i="6"/>
  <c r="H22" i="6"/>
  <c r="G22" i="6"/>
  <c r="F22" i="6"/>
  <c r="E22" i="6"/>
  <c r="D22" i="6"/>
  <c r="C22" i="6"/>
  <c r="B22" i="6"/>
  <c r="U21" i="6"/>
  <c r="T21" i="6"/>
  <c r="S21" i="6"/>
  <c r="R21" i="6"/>
  <c r="Q21" i="6"/>
  <c r="Z21" i="6"/>
  <c r="Y21" i="6"/>
  <c r="X21" i="6"/>
  <c r="W21" i="6"/>
  <c r="V21" i="6"/>
  <c r="P21" i="6"/>
  <c r="O21" i="6"/>
  <c r="N21" i="6"/>
  <c r="M21" i="6"/>
  <c r="L21" i="6"/>
  <c r="K21" i="6"/>
  <c r="J21" i="6"/>
  <c r="I21" i="6"/>
  <c r="H21" i="6"/>
  <c r="G21" i="6"/>
  <c r="F21" i="6"/>
  <c r="E21" i="6"/>
  <c r="D21" i="6"/>
  <c r="C21" i="6"/>
  <c r="B21" i="6"/>
  <c r="U20" i="6"/>
  <c r="T20" i="6"/>
  <c r="S20" i="6"/>
  <c r="R20" i="6"/>
  <c r="Q20" i="6"/>
  <c r="Z20" i="6"/>
  <c r="Y20" i="6"/>
  <c r="X20" i="6"/>
  <c r="W20" i="6"/>
  <c r="V20" i="6"/>
  <c r="P20" i="6"/>
  <c r="O20" i="6"/>
  <c r="N20" i="6"/>
  <c r="M20" i="6"/>
  <c r="L20" i="6"/>
  <c r="K20" i="6"/>
  <c r="J20" i="6"/>
  <c r="I20" i="6"/>
  <c r="H20" i="6"/>
  <c r="G20" i="6"/>
  <c r="F20" i="6"/>
  <c r="E20" i="6"/>
  <c r="D20" i="6"/>
  <c r="C20" i="6"/>
  <c r="B20" i="6"/>
  <c r="U19" i="6"/>
  <c r="T19" i="6"/>
  <c r="S19" i="6"/>
  <c r="R19" i="6"/>
  <c r="Q19" i="6"/>
  <c r="Z19" i="6"/>
  <c r="Y19" i="6"/>
  <c r="X19" i="6"/>
  <c r="W19" i="6"/>
  <c r="V19" i="6"/>
  <c r="P19" i="6"/>
  <c r="O19" i="6"/>
  <c r="N19" i="6"/>
  <c r="M19" i="6"/>
  <c r="L19" i="6"/>
  <c r="K19" i="6"/>
  <c r="J19" i="6"/>
  <c r="I19" i="6"/>
  <c r="H19" i="6"/>
  <c r="G19" i="6"/>
  <c r="F19" i="6"/>
  <c r="E19" i="6"/>
  <c r="D19" i="6"/>
  <c r="C19" i="6"/>
  <c r="B19" i="6"/>
  <c r="U14" i="6"/>
  <c r="T14" i="6"/>
  <c r="S14" i="6"/>
  <c r="R14" i="6"/>
  <c r="Q14" i="6"/>
  <c r="Z14" i="6"/>
  <c r="Y14" i="6"/>
  <c r="X14" i="6"/>
  <c r="W14" i="6"/>
  <c r="V14" i="6"/>
  <c r="P14" i="6"/>
  <c r="O14" i="6"/>
  <c r="N14" i="6"/>
  <c r="M14" i="6"/>
  <c r="L14" i="6"/>
  <c r="K14" i="6"/>
  <c r="J14" i="6"/>
  <c r="I14" i="6"/>
  <c r="H14" i="6"/>
  <c r="G14" i="6"/>
  <c r="F14" i="6"/>
  <c r="E14" i="6"/>
  <c r="D14" i="6"/>
  <c r="C14" i="6"/>
  <c r="B14" i="6"/>
  <c r="U13" i="6"/>
  <c r="T13" i="6"/>
  <c r="S13" i="6"/>
  <c r="R13" i="6"/>
  <c r="Q13" i="6"/>
  <c r="Z13" i="6"/>
  <c r="Y13" i="6"/>
  <c r="X13" i="6"/>
  <c r="W13" i="6"/>
  <c r="V13" i="6"/>
  <c r="P13" i="6"/>
  <c r="O13" i="6"/>
  <c r="N13" i="6"/>
  <c r="M13" i="6"/>
  <c r="L13" i="6"/>
  <c r="K13" i="6"/>
  <c r="J13" i="6"/>
  <c r="I13" i="6"/>
  <c r="H13" i="6"/>
  <c r="G13" i="6"/>
  <c r="F13" i="6"/>
  <c r="E13" i="6"/>
  <c r="D13" i="6"/>
  <c r="C13" i="6"/>
  <c r="B13" i="6"/>
  <c r="U12" i="6"/>
  <c r="T12" i="6"/>
  <c r="S12" i="6"/>
  <c r="R12" i="6"/>
  <c r="Q12" i="6"/>
  <c r="Z12" i="6"/>
  <c r="Y12" i="6"/>
  <c r="X12" i="6"/>
  <c r="W12" i="6"/>
  <c r="V12" i="6"/>
  <c r="P12" i="6"/>
  <c r="O12" i="6"/>
  <c r="N12" i="6"/>
  <c r="M12" i="6"/>
  <c r="L12" i="6"/>
  <c r="K12" i="6"/>
  <c r="J12" i="6"/>
  <c r="I12" i="6"/>
  <c r="H12" i="6"/>
  <c r="G12" i="6"/>
  <c r="F12" i="6"/>
  <c r="E12" i="6"/>
  <c r="D12" i="6"/>
  <c r="C12" i="6"/>
  <c r="B12" i="6"/>
  <c r="U11" i="6"/>
  <c r="T11" i="6"/>
  <c r="S11" i="6"/>
  <c r="R11" i="6"/>
  <c r="Q11" i="6"/>
  <c r="Z11" i="6"/>
  <c r="Y11" i="6"/>
  <c r="X11" i="6"/>
  <c r="W11" i="6"/>
  <c r="V11" i="6"/>
  <c r="P11" i="6"/>
  <c r="O11" i="6"/>
  <c r="N11" i="6"/>
  <c r="M11" i="6"/>
  <c r="L11" i="6"/>
  <c r="K11" i="6"/>
  <c r="J11" i="6"/>
  <c r="I11" i="6"/>
  <c r="H11" i="6"/>
  <c r="G11" i="6"/>
  <c r="F11" i="6"/>
  <c r="E11" i="6"/>
  <c r="D11" i="6"/>
  <c r="C11" i="6"/>
  <c r="B11" i="6"/>
  <c r="U10" i="6"/>
  <c r="T10" i="6"/>
  <c r="S10" i="6"/>
  <c r="R10" i="6"/>
  <c r="Q10" i="6"/>
  <c r="Z10" i="6"/>
  <c r="Y10" i="6"/>
  <c r="X10" i="6"/>
  <c r="W10" i="6"/>
  <c r="V10" i="6"/>
  <c r="P10" i="6"/>
  <c r="O10" i="6"/>
  <c r="N10" i="6"/>
  <c r="M10" i="6"/>
  <c r="L10" i="6"/>
  <c r="K10" i="6"/>
  <c r="J10" i="6"/>
  <c r="I10" i="6"/>
  <c r="H10" i="6"/>
  <c r="G10" i="6"/>
  <c r="F10" i="6"/>
  <c r="E10" i="6"/>
  <c r="D10" i="6"/>
  <c r="C10" i="6"/>
  <c r="B10" i="6"/>
  <c r="U9" i="6"/>
  <c r="T9" i="6"/>
  <c r="S9" i="6"/>
  <c r="R9" i="6"/>
  <c r="Q9" i="6"/>
  <c r="Z9" i="6"/>
  <c r="Y9" i="6"/>
  <c r="X9" i="6"/>
  <c r="W9" i="6"/>
  <c r="V9" i="6"/>
  <c r="P9" i="6"/>
  <c r="O9" i="6"/>
  <c r="N9" i="6"/>
  <c r="M9" i="6"/>
  <c r="L9" i="6"/>
  <c r="K9" i="6"/>
  <c r="J9" i="6"/>
  <c r="I9" i="6"/>
  <c r="H9" i="6"/>
  <c r="G9" i="6"/>
  <c r="F9" i="6"/>
  <c r="E9" i="6"/>
  <c r="D9" i="6"/>
  <c r="C9" i="6"/>
  <c r="B9" i="6"/>
  <c r="U8" i="6"/>
  <c r="T8" i="6"/>
  <c r="S8" i="6"/>
  <c r="R8" i="6"/>
  <c r="Q8" i="6"/>
  <c r="Z8" i="6"/>
  <c r="Y8" i="6"/>
  <c r="X8" i="6"/>
  <c r="W8" i="6"/>
  <c r="V8" i="6"/>
  <c r="P8" i="6"/>
  <c r="O8" i="6"/>
  <c r="N8" i="6"/>
  <c r="M8" i="6"/>
  <c r="L8" i="6"/>
  <c r="K8" i="6"/>
  <c r="J8" i="6"/>
  <c r="I8" i="6"/>
  <c r="H8" i="6"/>
  <c r="G8" i="6"/>
  <c r="F8" i="6"/>
  <c r="E8" i="6"/>
  <c r="D8" i="6"/>
  <c r="C8" i="6"/>
  <c r="B8" i="6"/>
  <c r="U6" i="6"/>
  <c r="T6" i="6"/>
  <c r="S6" i="6"/>
  <c r="R6" i="6"/>
  <c r="Q6" i="6"/>
  <c r="Z6" i="6"/>
  <c r="Y6" i="6"/>
  <c r="X6" i="6"/>
  <c r="W6" i="6"/>
  <c r="V6" i="6"/>
  <c r="P6" i="6"/>
  <c r="O6" i="6"/>
  <c r="N6" i="6"/>
  <c r="M6" i="6"/>
  <c r="L6" i="6"/>
  <c r="K6" i="6"/>
  <c r="J6" i="6"/>
  <c r="I6" i="6"/>
  <c r="H6" i="6"/>
  <c r="G6" i="6"/>
  <c r="F6" i="6"/>
  <c r="E6" i="6"/>
  <c r="D6" i="6"/>
  <c r="C6" i="6"/>
  <c r="B6" i="6"/>
  <c r="U5" i="6"/>
  <c r="T5" i="6"/>
  <c r="S5" i="6"/>
  <c r="R5" i="6"/>
  <c r="Q5" i="6"/>
  <c r="Z5" i="6"/>
  <c r="Y5" i="6"/>
  <c r="X5" i="6"/>
  <c r="W5" i="6"/>
  <c r="V5" i="6"/>
  <c r="P5" i="6"/>
  <c r="O5" i="6"/>
  <c r="N5" i="6"/>
  <c r="M5" i="6"/>
  <c r="L5" i="6"/>
  <c r="K5" i="6"/>
  <c r="J5" i="6"/>
  <c r="I5" i="6"/>
  <c r="H5" i="6"/>
  <c r="G5" i="6"/>
  <c r="F5" i="6"/>
  <c r="E5" i="6"/>
  <c r="D5" i="6"/>
  <c r="C5" i="6"/>
  <c r="B5" i="6"/>
  <c r="U4" i="6"/>
  <c r="T4" i="6"/>
  <c r="S4" i="6"/>
  <c r="R4" i="6"/>
  <c r="Q4" i="6"/>
  <c r="Z4" i="6"/>
  <c r="Y4" i="6"/>
  <c r="X4" i="6"/>
  <c r="W4" i="6"/>
  <c r="V4" i="6"/>
  <c r="P4" i="6"/>
  <c r="O4" i="6"/>
  <c r="N4" i="6"/>
  <c r="M4" i="6"/>
  <c r="L4" i="6"/>
  <c r="K4" i="6"/>
  <c r="J4" i="6"/>
  <c r="I4" i="6"/>
  <c r="H4" i="6"/>
  <c r="G4" i="6"/>
  <c r="F4" i="6"/>
  <c r="E4" i="6"/>
  <c r="D4" i="6"/>
  <c r="C4" i="6"/>
  <c r="B4" i="6"/>
  <c r="N177" i="6" l="1"/>
  <c r="N137" i="7" s="1"/>
  <c r="T177" i="6"/>
  <c r="Y140" i="7" s="1"/>
  <c r="W174" i="6"/>
  <c r="R64" i="7" s="1"/>
  <c r="Y177" i="6"/>
  <c r="T131" i="7" s="1"/>
  <c r="B175" i="6"/>
  <c r="B72" i="7" s="1"/>
  <c r="E172" i="6"/>
  <c r="E25" i="7" s="1"/>
  <c r="M172" i="6"/>
  <c r="Z172" i="6"/>
  <c r="U20" i="7" s="1"/>
  <c r="B173" i="6"/>
  <c r="B56" i="7" s="1"/>
  <c r="E173" i="6"/>
  <c r="I172" i="6"/>
  <c r="I36" i="7" s="1"/>
  <c r="V172" i="6"/>
  <c r="Q21" i="7" s="1"/>
  <c r="T172" i="6"/>
  <c r="F173" i="6"/>
  <c r="F52" i="7" s="1"/>
  <c r="J173" i="6"/>
  <c r="J53" i="7" s="1"/>
  <c r="N173" i="6"/>
  <c r="N46" i="7" s="1"/>
  <c r="W173" i="6"/>
  <c r="Q173" i="6"/>
  <c r="V54" i="7" s="1"/>
  <c r="U173" i="6"/>
  <c r="Z53" i="7" s="1"/>
  <c r="I173" i="6"/>
  <c r="I57" i="7" s="1"/>
  <c r="M173" i="6"/>
  <c r="V173" i="6"/>
  <c r="Z173" i="6"/>
  <c r="U50" i="7" s="1"/>
  <c r="T173" i="6"/>
  <c r="Y58" i="7" s="1"/>
  <c r="E174" i="6"/>
  <c r="I174" i="6"/>
  <c r="I68" i="7" s="1"/>
  <c r="M174" i="6"/>
  <c r="M67" i="7" s="1"/>
  <c r="V174" i="6"/>
  <c r="Q60" i="7" s="1"/>
  <c r="Z174" i="6"/>
  <c r="T174" i="6"/>
  <c r="Y68" i="7" s="1"/>
  <c r="K174" i="6"/>
  <c r="K63" i="7" s="1"/>
  <c r="O174" i="6"/>
  <c r="O64" i="7" s="1"/>
  <c r="R174" i="6"/>
  <c r="W60" i="7" s="1"/>
  <c r="J174" i="6"/>
  <c r="J66" i="7" s="1"/>
  <c r="Q174" i="6"/>
  <c r="V61" i="7" s="1"/>
  <c r="C175" i="6"/>
  <c r="C76" i="7" s="1"/>
  <c r="G175" i="6"/>
  <c r="K175" i="6"/>
  <c r="O175" i="6"/>
  <c r="X175" i="6"/>
  <c r="S73" i="7" s="1"/>
  <c r="R175" i="6"/>
  <c r="F175" i="6"/>
  <c r="F73" i="7" s="1"/>
  <c r="J175" i="6"/>
  <c r="J72" i="7" s="1"/>
  <c r="N175" i="6"/>
  <c r="N80" i="7" s="1"/>
  <c r="W175" i="6"/>
  <c r="Q175" i="6"/>
  <c r="V78" i="7" s="1"/>
  <c r="U175" i="6"/>
  <c r="Z75" i="7" s="1"/>
  <c r="E175" i="6"/>
  <c r="E71" i="7" s="1"/>
  <c r="I175" i="6"/>
  <c r="B172" i="6"/>
  <c r="W172" i="6"/>
  <c r="R39" i="7" s="1"/>
  <c r="C173" i="6"/>
  <c r="C47" i="7" s="1"/>
  <c r="O173" i="6"/>
  <c r="R173" i="6"/>
  <c r="W58" i="7" s="1"/>
  <c r="N174" i="6"/>
  <c r="N62" i="7" s="1"/>
  <c r="D175" i="6"/>
  <c r="D75" i="7" s="1"/>
  <c r="L175" i="6"/>
  <c r="Y175" i="6"/>
  <c r="T70" i="7" s="1"/>
  <c r="X177" i="6"/>
  <c r="S139" i="7" s="1"/>
  <c r="B177" i="6"/>
  <c r="B165" i="7" s="1"/>
  <c r="F177" i="6"/>
  <c r="F151" i="7" s="1"/>
  <c r="J177" i="6"/>
  <c r="Q177" i="6"/>
  <c r="V141" i="7" s="1"/>
  <c r="U177" i="6"/>
  <c r="Z133" i="7" s="1"/>
  <c r="E177" i="6"/>
  <c r="E128" i="7" s="1"/>
  <c r="Z177" i="6"/>
  <c r="U154" i="7" s="1"/>
  <c r="R177" i="6"/>
  <c r="W128" i="7" s="1"/>
  <c r="I177" i="6"/>
  <c r="I149" i="7" s="1"/>
  <c r="N172" i="6"/>
  <c r="N24" i="7" s="1"/>
  <c r="Q172" i="6"/>
  <c r="U172" i="6"/>
  <c r="Z32" i="7" s="1"/>
  <c r="K173" i="6"/>
  <c r="X173" i="6"/>
  <c r="B174" i="6"/>
  <c r="B64" i="7" s="1"/>
  <c r="F174" i="6"/>
  <c r="F64" i="7" s="1"/>
  <c r="U174" i="6"/>
  <c r="H175" i="6"/>
  <c r="H74" i="7" s="1"/>
  <c r="P175" i="6"/>
  <c r="P78" i="7" s="1"/>
  <c r="S175" i="6"/>
  <c r="X77" i="7" s="1"/>
  <c r="C172" i="6"/>
  <c r="G172" i="6"/>
  <c r="G38" i="7" s="1"/>
  <c r="K172" i="6"/>
  <c r="O172" i="6"/>
  <c r="O30" i="7" s="1"/>
  <c r="X172" i="6"/>
  <c r="M175" i="6"/>
  <c r="M78" i="7" s="1"/>
  <c r="Z175" i="6"/>
  <c r="U69" i="7" s="1"/>
  <c r="D177" i="6"/>
  <c r="D139" i="7" s="1"/>
  <c r="H177" i="6"/>
  <c r="H149" i="7" s="1"/>
  <c r="L177" i="6"/>
  <c r="P177" i="6"/>
  <c r="P150" i="7" s="1"/>
  <c r="S177" i="6"/>
  <c r="X151" i="7" s="1"/>
  <c r="W177" i="6"/>
  <c r="R132" i="7" s="1"/>
  <c r="G177" i="6"/>
  <c r="G136" i="7" s="1"/>
  <c r="G173" i="6"/>
  <c r="G58" i="7" s="1"/>
  <c r="J172" i="6"/>
  <c r="J36" i="7" s="1"/>
  <c r="D172" i="6"/>
  <c r="Y172" i="6"/>
  <c r="T31" i="7" s="1"/>
  <c r="O177" i="6"/>
  <c r="O127" i="7" s="1"/>
  <c r="C177" i="6"/>
  <c r="C127" i="7" s="1"/>
  <c r="R172" i="6"/>
  <c r="F172" i="6"/>
  <c r="D173" i="6"/>
  <c r="D53" i="7" s="1"/>
  <c r="H173" i="6"/>
  <c r="H51" i="7" s="1"/>
  <c r="L173" i="6"/>
  <c r="P173" i="6"/>
  <c r="P58" i="7" s="1"/>
  <c r="Y173" i="6"/>
  <c r="S173" i="6"/>
  <c r="X49" i="7" s="1"/>
  <c r="C174" i="6"/>
  <c r="X174" i="6"/>
  <c r="S60" i="7" s="1"/>
  <c r="V175" i="6"/>
  <c r="T175" i="6"/>
  <c r="Y78" i="7" s="1"/>
  <c r="G174" i="6"/>
  <c r="V177" i="6"/>
  <c r="S174" i="6"/>
  <c r="X59" i="7" s="1"/>
  <c r="Y174" i="6"/>
  <c r="T62" i="7" s="1"/>
  <c r="P174" i="6"/>
  <c r="L174" i="6"/>
  <c r="L67" i="7" s="1"/>
  <c r="H174" i="6"/>
  <c r="H59" i="7" s="1"/>
  <c r="D174" i="6"/>
  <c r="S172" i="6"/>
  <c r="X33" i="7" s="1"/>
  <c r="P172" i="6"/>
  <c r="P19" i="7" s="1"/>
  <c r="L172" i="6"/>
  <c r="L42" i="7" s="1"/>
  <c r="H172" i="6"/>
  <c r="H24" i="7" s="1"/>
  <c r="T142" i="7" l="1"/>
  <c r="C149" i="7"/>
  <c r="I34" i="7"/>
  <c r="N68" i="7"/>
  <c r="P134" i="7"/>
  <c r="S133" i="7"/>
  <c r="H60" i="7"/>
  <c r="T140" i="7"/>
  <c r="V151" i="7"/>
  <c r="C52" i="7"/>
  <c r="I28" i="7"/>
  <c r="W156" i="7"/>
  <c r="X158" i="7"/>
  <c r="Z131" i="7"/>
  <c r="K64" i="7"/>
  <c r="X147" i="7"/>
  <c r="C165" i="7"/>
  <c r="D135" i="7"/>
  <c r="N164" i="7"/>
  <c r="V167" i="7"/>
  <c r="D156" i="7"/>
  <c r="N77" i="7"/>
  <c r="X163" i="7"/>
  <c r="N76" i="7"/>
  <c r="L45" i="7"/>
  <c r="P166" i="7"/>
  <c r="O159" i="7"/>
  <c r="N152" i="7"/>
  <c r="F144" i="7"/>
  <c r="W135" i="7"/>
  <c r="V128" i="7"/>
  <c r="U160" i="7"/>
  <c r="P141" i="7"/>
  <c r="F135" i="7"/>
  <c r="S165" i="7"/>
  <c r="T156" i="7"/>
  <c r="S149" i="7"/>
  <c r="R142" i="7"/>
  <c r="X136" i="7"/>
  <c r="W129" i="7"/>
  <c r="O68" i="7"/>
  <c r="I38" i="7"/>
  <c r="O164" i="7"/>
  <c r="N157" i="7"/>
  <c r="S148" i="7"/>
  <c r="B141" i="7"/>
  <c r="C80" i="7"/>
  <c r="X68" i="7"/>
  <c r="R28" i="7"/>
  <c r="Z47" i="7"/>
  <c r="E160" i="7"/>
  <c r="T162" i="7"/>
  <c r="Z156" i="7"/>
  <c r="B148" i="7"/>
  <c r="C139" i="7"/>
  <c r="B132" i="7"/>
  <c r="F167" i="7"/>
  <c r="P157" i="7"/>
  <c r="Z147" i="7"/>
  <c r="B139" i="7"/>
  <c r="U128" i="7"/>
  <c r="N162" i="7"/>
  <c r="O153" i="7"/>
  <c r="N146" i="7"/>
  <c r="D140" i="7"/>
  <c r="C133" i="7"/>
  <c r="Y74" i="7"/>
  <c r="N49" i="7"/>
  <c r="T167" i="7"/>
  <c r="S160" i="7"/>
  <c r="V153" i="7"/>
  <c r="O144" i="7"/>
  <c r="U130" i="7"/>
  <c r="S75" i="7"/>
  <c r="B127" i="7"/>
  <c r="I39" i="7"/>
  <c r="R31" i="7"/>
  <c r="S167" i="7"/>
  <c r="D162" i="7"/>
  <c r="S155" i="7"/>
  <c r="V144" i="7"/>
  <c r="U137" i="7"/>
  <c r="D130" i="7"/>
  <c r="Z163" i="7"/>
  <c r="B155" i="7"/>
  <c r="U144" i="7"/>
  <c r="V135" i="7"/>
  <c r="W161" i="7"/>
  <c r="X152" i="7"/>
  <c r="W145" i="7"/>
  <c r="O137" i="7"/>
  <c r="N130" i="7"/>
  <c r="D71" i="7"/>
  <c r="X55" i="7"/>
  <c r="G48" i="7"/>
  <c r="D167" i="7"/>
  <c r="C160" i="7"/>
  <c r="B153" i="7"/>
  <c r="P143" i="7"/>
  <c r="Z129" i="7"/>
  <c r="E73" i="7"/>
  <c r="B74" i="7"/>
  <c r="H50" i="7"/>
  <c r="Z28" i="7"/>
  <c r="P68" i="7"/>
  <c r="P67" i="7"/>
  <c r="P66" i="7"/>
  <c r="I126" i="7"/>
  <c r="I133" i="7"/>
  <c r="I165" i="7"/>
  <c r="I134" i="7"/>
  <c r="I140" i="7"/>
  <c r="I156" i="7"/>
  <c r="I127" i="7"/>
  <c r="E130" i="7"/>
  <c r="E146" i="7"/>
  <c r="E158" i="7"/>
  <c r="E131" i="7"/>
  <c r="E147" i="7"/>
  <c r="E163" i="7"/>
  <c r="E137" i="7"/>
  <c r="L79" i="7"/>
  <c r="L73" i="7"/>
  <c r="I73" i="7"/>
  <c r="I75" i="7"/>
  <c r="I78" i="7"/>
  <c r="R77" i="7"/>
  <c r="R81" i="7"/>
  <c r="R73" i="7"/>
  <c r="W75" i="7"/>
  <c r="W77" i="7"/>
  <c r="W70" i="7"/>
  <c r="W80" i="7"/>
  <c r="G79" i="7"/>
  <c r="G76" i="7"/>
  <c r="U67" i="7"/>
  <c r="U64" i="7"/>
  <c r="U66" i="7"/>
  <c r="M53" i="7"/>
  <c r="M58" i="7"/>
  <c r="R49" i="7"/>
  <c r="R55" i="7"/>
  <c r="Y23" i="7"/>
  <c r="Y34" i="7"/>
  <c r="Y20" i="7"/>
  <c r="Y42" i="7"/>
  <c r="Y26" i="7"/>
  <c r="Y30" i="7"/>
  <c r="Y38" i="7"/>
  <c r="Y142" i="7"/>
  <c r="Y127" i="7"/>
  <c r="Y143" i="7"/>
  <c r="Y159" i="7"/>
  <c r="Y133" i="7"/>
  <c r="Y165" i="7"/>
  <c r="R164" i="7"/>
  <c r="E153" i="7"/>
  <c r="H165" i="7"/>
  <c r="H133" i="7"/>
  <c r="I159" i="7"/>
  <c r="R126" i="7"/>
  <c r="I74" i="7"/>
  <c r="H142" i="7"/>
  <c r="Y156" i="7"/>
  <c r="E144" i="7"/>
  <c r="R158" i="7"/>
  <c r="Y149" i="7"/>
  <c r="I143" i="7"/>
  <c r="W76" i="7"/>
  <c r="L47" i="7"/>
  <c r="L51" i="7"/>
  <c r="S32" i="7"/>
  <c r="S39" i="7"/>
  <c r="S22" i="7"/>
  <c r="S42" i="7"/>
  <c r="S23" i="7"/>
  <c r="W41" i="7"/>
  <c r="W40" i="7"/>
  <c r="W36" i="7"/>
  <c r="W33" i="7"/>
  <c r="W32" i="7"/>
  <c r="W44" i="7"/>
  <c r="D20" i="7"/>
  <c r="D34" i="7"/>
  <c r="R133" i="7"/>
  <c r="R149" i="7"/>
  <c r="R139" i="7"/>
  <c r="R155" i="7"/>
  <c r="R148" i="7"/>
  <c r="R137" i="7"/>
  <c r="H158" i="7"/>
  <c r="H151" i="7"/>
  <c r="H163" i="7"/>
  <c r="H136" i="7"/>
  <c r="H152" i="7"/>
  <c r="C38" i="7"/>
  <c r="C23" i="7"/>
  <c r="Z64" i="7"/>
  <c r="Z65" i="7"/>
  <c r="K48" i="7"/>
  <c r="K57" i="7"/>
  <c r="K55" i="7"/>
  <c r="F165" i="7"/>
  <c r="F138" i="7"/>
  <c r="F154" i="7"/>
  <c r="F160" i="7"/>
  <c r="F129" i="7"/>
  <c r="F128" i="7"/>
  <c r="O50" i="7"/>
  <c r="O56" i="7"/>
  <c r="B164" i="7"/>
  <c r="V160" i="7"/>
  <c r="T158" i="7"/>
  <c r="C155" i="7"/>
  <c r="W151" i="7"/>
  <c r="T146" i="7"/>
  <c r="O143" i="7"/>
  <c r="Z140" i="7"/>
  <c r="O166" i="7"/>
  <c r="S162" i="7"/>
  <c r="N159" i="7"/>
  <c r="T153" i="7"/>
  <c r="O150" i="7"/>
  <c r="S146" i="7"/>
  <c r="N143" i="7"/>
  <c r="T137" i="7"/>
  <c r="O134" i="7"/>
  <c r="S130" i="7"/>
  <c r="N127" i="7"/>
  <c r="U163" i="7"/>
  <c r="P160" i="7"/>
  <c r="B158" i="7"/>
  <c r="V154" i="7"/>
  <c r="U147" i="7"/>
  <c r="P144" i="7"/>
  <c r="B142" i="7"/>
  <c r="V138" i="7"/>
  <c r="U131" i="7"/>
  <c r="P128" i="7"/>
  <c r="B126" i="7"/>
  <c r="Q62" i="7"/>
  <c r="H55" i="7"/>
  <c r="Y46" i="7"/>
  <c r="I42" i="7"/>
  <c r="V165" i="7"/>
  <c r="U158" i="7"/>
  <c r="P155" i="7"/>
  <c r="D147" i="7"/>
  <c r="U142" i="7"/>
  <c r="W136" i="7"/>
  <c r="O132" i="7"/>
  <c r="D79" i="7"/>
  <c r="X74" i="7"/>
  <c r="P70" i="7"/>
  <c r="P76" i="7"/>
  <c r="H52" i="7"/>
  <c r="I31" i="7"/>
  <c r="E81" i="7"/>
  <c r="Q32" i="7"/>
  <c r="W167" i="7"/>
  <c r="U153" i="7"/>
  <c r="N148" i="7"/>
  <c r="D146" i="7"/>
  <c r="X142" i="7"/>
  <c r="N136" i="7"/>
  <c r="T130" i="7"/>
  <c r="X165" i="7"/>
  <c r="C162" i="7"/>
  <c r="W158" i="7"/>
  <c r="D153" i="7"/>
  <c r="X149" i="7"/>
  <c r="C146" i="7"/>
  <c r="W142" i="7"/>
  <c r="D137" i="7"/>
  <c r="X133" i="7"/>
  <c r="C130" i="7"/>
  <c r="Z166" i="7"/>
  <c r="Z150" i="7"/>
  <c r="Z134" i="7"/>
  <c r="D80" i="7"/>
  <c r="P75" i="7"/>
  <c r="B73" i="7"/>
  <c r="I46" i="7"/>
  <c r="I30" i="7"/>
  <c r="Z161" i="7"/>
  <c r="Z141" i="7"/>
  <c r="X135" i="7"/>
  <c r="Y73" i="7"/>
  <c r="Y57" i="7"/>
  <c r="H34" i="7"/>
  <c r="U24" i="7"/>
  <c r="Q138" i="7"/>
  <c r="Q154" i="7"/>
  <c r="F27" i="7"/>
  <c r="F19" i="7"/>
  <c r="F23" i="7"/>
  <c r="F28" i="7"/>
  <c r="F21" i="7"/>
  <c r="F25" i="7"/>
  <c r="F39" i="7"/>
  <c r="F35" i="7"/>
  <c r="F32" i="7"/>
  <c r="F30" i="7"/>
  <c r="F34" i="7"/>
  <c r="F38" i="7"/>
  <c r="F42" i="7"/>
  <c r="F31" i="7"/>
  <c r="F43" i="7"/>
  <c r="F24" i="7"/>
  <c r="F36" i="7"/>
  <c r="F40" i="7"/>
  <c r="F44" i="7"/>
  <c r="L135" i="7"/>
  <c r="L151" i="7"/>
  <c r="S50" i="7"/>
  <c r="S51" i="7"/>
  <c r="S53" i="7"/>
  <c r="S54" i="7"/>
  <c r="S55" i="7"/>
  <c r="S57" i="7"/>
  <c r="S58" i="7"/>
  <c r="J137" i="7"/>
  <c r="J153" i="7"/>
  <c r="B31" i="7"/>
  <c r="B35" i="7"/>
  <c r="B24" i="7"/>
  <c r="B21" i="7"/>
  <c r="B25" i="7"/>
  <c r="B29" i="7"/>
  <c r="B27" i="7"/>
  <c r="B30" i="7"/>
  <c r="B34" i="7"/>
  <c r="B38" i="7"/>
  <c r="B42" i="7"/>
  <c r="B32" i="7"/>
  <c r="B43" i="7"/>
  <c r="B39" i="7"/>
  <c r="B28" i="7"/>
  <c r="B36" i="7"/>
  <c r="B40" i="7"/>
  <c r="B44" i="7"/>
  <c r="K70" i="7"/>
  <c r="K79" i="7"/>
  <c r="K69" i="7"/>
  <c r="K78" i="7"/>
  <c r="K75" i="7"/>
  <c r="K74" i="7"/>
  <c r="K77" i="7"/>
  <c r="Q52" i="7"/>
  <c r="Q53" i="7"/>
  <c r="Q55" i="7"/>
  <c r="Q56" i="7"/>
  <c r="Q57" i="7"/>
  <c r="Q47" i="7"/>
  <c r="E48" i="7"/>
  <c r="E49" i="7"/>
  <c r="E51" i="7"/>
  <c r="E52" i="7"/>
  <c r="E53" i="7"/>
  <c r="E55" i="7"/>
  <c r="E56" i="7"/>
  <c r="E57" i="7"/>
  <c r="J156" i="7"/>
  <c r="Q164" i="7"/>
  <c r="J163" i="7"/>
  <c r="Q167" i="7"/>
  <c r="J134" i="7"/>
  <c r="L132" i="7"/>
  <c r="G129" i="7"/>
  <c r="K81" i="7"/>
  <c r="M79" i="7"/>
  <c r="V69" i="7"/>
  <c r="J65" i="7"/>
  <c r="S52" i="7"/>
  <c r="W48" i="7"/>
  <c r="G44" i="7"/>
  <c r="G40" i="7"/>
  <c r="N33" i="7"/>
  <c r="P31" i="7"/>
  <c r="G128" i="7"/>
  <c r="Q126" i="7"/>
  <c r="K71" i="7"/>
  <c r="M80" i="7"/>
  <c r="F70" i="7"/>
  <c r="S49" i="7"/>
  <c r="P36" i="7"/>
  <c r="L61" i="7"/>
  <c r="G24" i="7"/>
  <c r="W38" i="7"/>
  <c r="W27" i="7"/>
  <c r="W42" i="7"/>
  <c r="W30" i="7"/>
  <c r="W31" i="7"/>
  <c r="W35" i="7"/>
  <c r="W39" i="7"/>
  <c r="W43" i="7"/>
  <c r="W34" i="7"/>
  <c r="W23" i="7"/>
  <c r="W19" i="7"/>
  <c r="W26" i="7"/>
  <c r="H139" i="7"/>
  <c r="H155" i="7"/>
  <c r="H126" i="7"/>
  <c r="Z59" i="7"/>
  <c r="Z62" i="7"/>
  <c r="Z68" i="7"/>
  <c r="Z67" i="7"/>
  <c r="Z60" i="7"/>
  <c r="F141" i="7"/>
  <c r="F127" i="7"/>
  <c r="L24" i="7"/>
  <c r="L29" i="7"/>
  <c r="L28" i="7"/>
  <c r="L20" i="7"/>
  <c r="L21" i="7"/>
  <c r="L30" i="7"/>
  <c r="L34" i="7"/>
  <c r="L37" i="7"/>
  <c r="L22" i="7"/>
  <c r="L19" i="7"/>
  <c r="L23" i="7"/>
  <c r="L27" i="7"/>
  <c r="L33" i="7"/>
  <c r="L32" i="7"/>
  <c r="L36" i="7"/>
  <c r="L40" i="7"/>
  <c r="L44" i="7"/>
  <c r="H62" i="7"/>
  <c r="H65" i="7"/>
  <c r="H61" i="7"/>
  <c r="H64" i="7"/>
  <c r="X62" i="7"/>
  <c r="X65" i="7"/>
  <c r="X61" i="7"/>
  <c r="X64" i="7"/>
  <c r="Q69" i="7"/>
  <c r="Q78" i="7"/>
  <c r="Q72" i="7"/>
  <c r="Q81" i="7"/>
  <c r="Q71" i="7"/>
  <c r="Q80" i="7"/>
  <c r="T57" i="7"/>
  <c r="T58" i="7"/>
  <c r="T46" i="7"/>
  <c r="T48" i="7"/>
  <c r="T49" i="7"/>
  <c r="T50" i="7"/>
  <c r="T52" i="7"/>
  <c r="D57" i="7"/>
  <c r="D58" i="7"/>
  <c r="D46" i="7"/>
  <c r="D48" i="7"/>
  <c r="D49" i="7"/>
  <c r="D50" i="7"/>
  <c r="D52" i="7"/>
  <c r="O140" i="7"/>
  <c r="O126" i="7"/>
  <c r="G46" i="7"/>
  <c r="G47" i="7"/>
  <c r="G49" i="7"/>
  <c r="G50" i="7"/>
  <c r="G51" i="7"/>
  <c r="G53" i="7"/>
  <c r="G54" i="7"/>
  <c r="G55" i="7"/>
  <c r="G57" i="7"/>
  <c r="P126" i="7"/>
  <c r="P131" i="7"/>
  <c r="P147" i="7"/>
  <c r="U76" i="7"/>
  <c r="U75" i="7"/>
  <c r="K20" i="7"/>
  <c r="K24" i="7"/>
  <c r="K28" i="7"/>
  <c r="K34" i="7"/>
  <c r="K23" i="7"/>
  <c r="K29" i="7"/>
  <c r="K33" i="7"/>
  <c r="K37" i="7"/>
  <c r="K41" i="7"/>
  <c r="K45" i="7"/>
  <c r="K26" i="7"/>
  <c r="K42" i="7"/>
  <c r="K19" i="7"/>
  <c r="K35" i="7"/>
  <c r="K39" i="7"/>
  <c r="K43" i="7"/>
  <c r="K25" i="7"/>
  <c r="K27" i="7"/>
  <c r="K21" i="7"/>
  <c r="K22" i="7"/>
  <c r="P73" i="7"/>
  <c r="P72" i="7"/>
  <c r="P81" i="7"/>
  <c r="P77" i="7"/>
  <c r="U134" i="7"/>
  <c r="U150" i="7"/>
  <c r="S136" i="7"/>
  <c r="S152" i="7"/>
  <c r="N63" i="7"/>
  <c r="N66" i="7"/>
  <c r="N59" i="7"/>
  <c r="N64" i="7"/>
  <c r="R21" i="7"/>
  <c r="R25" i="7"/>
  <c r="R22" i="7"/>
  <c r="R26" i="7"/>
  <c r="R30" i="7"/>
  <c r="R34" i="7"/>
  <c r="R38" i="7"/>
  <c r="R42" i="7"/>
  <c r="R27" i="7"/>
  <c r="R35" i="7"/>
  <c r="R20" i="7"/>
  <c r="R19" i="7"/>
  <c r="R43" i="7"/>
  <c r="R23" i="7"/>
  <c r="R36" i="7"/>
  <c r="R40" i="7"/>
  <c r="R44" i="7"/>
  <c r="R24" i="7"/>
  <c r="Z71" i="7"/>
  <c r="Z80" i="7"/>
  <c r="Z70" i="7"/>
  <c r="Z79" i="7"/>
  <c r="J71" i="7"/>
  <c r="J80" i="7"/>
  <c r="J70" i="7"/>
  <c r="J79" i="7"/>
  <c r="O71" i="7"/>
  <c r="O80" i="7"/>
  <c r="O70" i="7"/>
  <c r="O79" i="7"/>
  <c r="O74" i="7"/>
  <c r="O73" i="7"/>
  <c r="V64" i="7"/>
  <c r="V67" i="7"/>
  <c r="V60" i="7"/>
  <c r="V63" i="7"/>
  <c r="V66" i="7"/>
  <c r="K61" i="7"/>
  <c r="K67" i="7"/>
  <c r="K66" i="7"/>
  <c r="K59" i="7"/>
  <c r="M68" i="7"/>
  <c r="M61" i="7"/>
  <c r="M64" i="7"/>
  <c r="M60" i="7"/>
  <c r="M63" i="7"/>
  <c r="U48" i="7"/>
  <c r="U49" i="7"/>
  <c r="U51" i="7"/>
  <c r="U52" i="7"/>
  <c r="U53" i="7"/>
  <c r="U55" i="7"/>
  <c r="U56" i="7"/>
  <c r="U57" i="7"/>
  <c r="Z51" i="7"/>
  <c r="Z52" i="7"/>
  <c r="Z54" i="7"/>
  <c r="Z55" i="7"/>
  <c r="Z56" i="7"/>
  <c r="Z58" i="7"/>
  <c r="Z46" i="7"/>
  <c r="J51" i="7"/>
  <c r="J52" i="7"/>
  <c r="J54" i="7"/>
  <c r="J55" i="7"/>
  <c r="J56" i="7"/>
  <c r="J58" i="7"/>
  <c r="J46" i="7"/>
  <c r="I29" i="7"/>
  <c r="I44" i="7"/>
  <c r="I33" i="7"/>
  <c r="I37" i="7"/>
  <c r="I41" i="7"/>
  <c r="I45" i="7"/>
  <c r="I20" i="7"/>
  <c r="I19" i="7"/>
  <c r="I23" i="7"/>
  <c r="I25" i="7"/>
  <c r="I24" i="7"/>
  <c r="I32" i="7"/>
  <c r="I27" i="7"/>
  <c r="I40" i="7"/>
  <c r="I21" i="7"/>
  <c r="M25" i="7"/>
  <c r="M22" i="7"/>
  <c r="M26" i="7"/>
  <c r="M31" i="7"/>
  <c r="M35" i="7"/>
  <c r="M39" i="7"/>
  <c r="M43" i="7"/>
  <c r="M33" i="7"/>
  <c r="M24" i="7"/>
  <c r="M44" i="7"/>
  <c r="M27" i="7"/>
  <c r="M29" i="7"/>
  <c r="M37" i="7"/>
  <c r="M41" i="7"/>
  <c r="M45" i="7"/>
  <c r="M23" i="7"/>
  <c r="M28" i="7"/>
  <c r="M19" i="7"/>
  <c r="M20" i="7"/>
  <c r="M40" i="7"/>
  <c r="T127" i="7"/>
  <c r="T143" i="7"/>
  <c r="T126" i="7"/>
  <c r="B78" i="7"/>
  <c r="T166" i="7"/>
  <c r="D166" i="7"/>
  <c r="V164" i="7"/>
  <c r="F164" i="7"/>
  <c r="O163" i="7"/>
  <c r="X162" i="7"/>
  <c r="H162" i="7"/>
  <c r="Q161" i="7"/>
  <c r="Z160" i="7"/>
  <c r="J160" i="7"/>
  <c r="S159" i="7"/>
  <c r="C159" i="7"/>
  <c r="L158" i="7"/>
  <c r="U157" i="7"/>
  <c r="E157" i="7"/>
  <c r="N156" i="7"/>
  <c r="W155" i="7"/>
  <c r="G155" i="7"/>
  <c r="P154" i="7"/>
  <c r="Y153" i="7"/>
  <c r="I153" i="7"/>
  <c r="R152" i="7"/>
  <c r="B152" i="7"/>
  <c r="T150" i="7"/>
  <c r="D150" i="7"/>
  <c r="V148" i="7"/>
  <c r="F148" i="7"/>
  <c r="O147" i="7"/>
  <c r="X146" i="7"/>
  <c r="H146" i="7"/>
  <c r="Q145" i="7"/>
  <c r="Z144" i="7"/>
  <c r="J144" i="7"/>
  <c r="S143" i="7"/>
  <c r="C143" i="7"/>
  <c r="L142" i="7"/>
  <c r="U141" i="7"/>
  <c r="E141" i="7"/>
  <c r="N140" i="7"/>
  <c r="W139" i="7"/>
  <c r="G139" i="7"/>
  <c r="P138" i="7"/>
  <c r="Y137" i="7"/>
  <c r="I137" i="7"/>
  <c r="R136" i="7"/>
  <c r="B136" i="7"/>
  <c r="T134" i="7"/>
  <c r="D134" i="7"/>
  <c r="V132" i="7"/>
  <c r="F132" i="7"/>
  <c r="O131" i="7"/>
  <c r="X130" i="7"/>
  <c r="H130" i="7"/>
  <c r="Q129" i="7"/>
  <c r="Z128" i="7"/>
  <c r="J128" i="7"/>
  <c r="S127" i="7"/>
  <c r="Z167" i="7"/>
  <c r="J167" i="7"/>
  <c r="S166" i="7"/>
  <c r="C166" i="7"/>
  <c r="L165" i="7"/>
  <c r="U164" i="7"/>
  <c r="E164" i="7"/>
  <c r="N163" i="7"/>
  <c r="W162" i="7"/>
  <c r="G162" i="7"/>
  <c r="P161" i="7"/>
  <c r="Y160" i="7"/>
  <c r="I160" i="7"/>
  <c r="R159" i="7"/>
  <c r="B159" i="7"/>
  <c r="T157" i="7"/>
  <c r="D157" i="7"/>
  <c r="V155" i="7"/>
  <c r="F155" i="7"/>
  <c r="O154" i="7"/>
  <c r="X153" i="7"/>
  <c r="H153" i="7"/>
  <c r="Q152" i="7"/>
  <c r="Z151" i="7"/>
  <c r="J151" i="7"/>
  <c r="S150" i="7"/>
  <c r="C150" i="7"/>
  <c r="L149" i="7"/>
  <c r="U148" i="7"/>
  <c r="E148" i="7"/>
  <c r="N147" i="7"/>
  <c r="W146" i="7"/>
  <c r="G146" i="7"/>
  <c r="P145" i="7"/>
  <c r="Y144" i="7"/>
  <c r="I144" i="7"/>
  <c r="R143" i="7"/>
  <c r="B143" i="7"/>
  <c r="T141" i="7"/>
  <c r="D141" i="7"/>
  <c r="V139" i="7"/>
  <c r="F139" i="7"/>
  <c r="O138" i="7"/>
  <c r="X137" i="7"/>
  <c r="H137" i="7"/>
  <c r="Q136" i="7"/>
  <c r="Z135" i="7"/>
  <c r="J135" i="7"/>
  <c r="S134" i="7"/>
  <c r="C134" i="7"/>
  <c r="L133" i="7"/>
  <c r="U132" i="7"/>
  <c r="E132" i="7"/>
  <c r="N131" i="7"/>
  <c r="W130" i="7"/>
  <c r="G130" i="7"/>
  <c r="P129" i="7"/>
  <c r="Y128" i="7"/>
  <c r="I128" i="7"/>
  <c r="R127" i="7"/>
  <c r="U167" i="7"/>
  <c r="E167" i="7"/>
  <c r="N166" i="7"/>
  <c r="W165" i="7"/>
  <c r="G165" i="7"/>
  <c r="P164" i="7"/>
  <c r="Y163" i="7"/>
  <c r="I163" i="7"/>
  <c r="R162" i="7"/>
  <c r="B162" i="7"/>
  <c r="T160" i="7"/>
  <c r="D160" i="7"/>
  <c r="V158" i="7"/>
  <c r="F158" i="7"/>
  <c r="O157" i="7"/>
  <c r="X156" i="7"/>
  <c r="H156" i="7"/>
  <c r="Q155" i="7"/>
  <c r="Z154" i="7"/>
  <c r="J154" i="7"/>
  <c r="S153" i="7"/>
  <c r="C153" i="7"/>
  <c r="L152" i="7"/>
  <c r="U151" i="7"/>
  <c r="E151" i="7"/>
  <c r="N150" i="7"/>
  <c r="W149" i="7"/>
  <c r="G149" i="7"/>
  <c r="P148" i="7"/>
  <c r="Y147" i="7"/>
  <c r="I147" i="7"/>
  <c r="R146" i="7"/>
  <c r="B146" i="7"/>
  <c r="T144" i="7"/>
  <c r="D144" i="7"/>
  <c r="V142" i="7"/>
  <c r="F142" i="7"/>
  <c r="O141" i="7"/>
  <c r="X140" i="7"/>
  <c r="H140" i="7"/>
  <c r="Q139" i="7"/>
  <c r="Z138" i="7"/>
  <c r="J138" i="7"/>
  <c r="S137" i="7"/>
  <c r="C137" i="7"/>
  <c r="L136" i="7"/>
  <c r="U135" i="7"/>
  <c r="E135" i="7"/>
  <c r="N134" i="7"/>
  <c r="W133" i="7"/>
  <c r="G133" i="7"/>
  <c r="P132" i="7"/>
  <c r="Y131" i="7"/>
  <c r="I131" i="7"/>
  <c r="R130" i="7"/>
  <c r="B130" i="7"/>
  <c r="T128" i="7"/>
  <c r="D128" i="7"/>
  <c r="V126" i="7"/>
  <c r="F126" i="7"/>
  <c r="O81" i="7"/>
  <c r="X80" i="7"/>
  <c r="H80" i="7"/>
  <c r="Q79" i="7"/>
  <c r="Z78" i="7"/>
  <c r="J78" i="7"/>
  <c r="B77" i="7"/>
  <c r="K76" i="7"/>
  <c r="T75" i="7"/>
  <c r="M74" i="7"/>
  <c r="V73" i="7"/>
  <c r="O72" i="7"/>
  <c r="X71" i="7"/>
  <c r="H71" i="7"/>
  <c r="Q70" i="7"/>
  <c r="Z69" i="7"/>
  <c r="J69" i="7"/>
  <c r="S68" i="7"/>
  <c r="T67" i="7"/>
  <c r="Y66" i="7"/>
  <c r="I66" i="7"/>
  <c r="N65" i="7"/>
  <c r="P63" i="7"/>
  <c r="U62" i="7"/>
  <c r="Z61" i="7"/>
  <c r="J61" i="7"/>
  <c r="K60" i="7"/>
  <c r="L59" i="7"/>
  <c r="Q58" i="7"/>
  <c r="Z57" i="7"/>
  <c r="J57" i="7"/>
  <c r="S56" i="7"/>
  <c r="C56" i="7"/>
  <c r="L55" i="7"/>
  <c r="U54" i="7"/>
  <c r="E54" i="7"/>
  <c r="N53" i="7"/>
  <c r="W52" i="7"/>
  <c r="G52" i="7"/>
  <c r="P51" i="7"/>
  <c r="Y50" i="7"/>
  <c r="I50" i="7"/>
  <c r="B49" i="7"/>
  <c r="T47" i="7"/>
  <c r="D47" i="7"/>
  <c r="M46" i="7"/>
  <c r="R45" i="7"/>
  <c r="B45" i="7"/>
  <c r="K44" i="7"/>
  <c r="T43" i="7"/>
  <c r="D43" i="7"/>
  <c r="M42" i="7"/>
  <c r="R41" i="7"/>
  <c r="B41" i="7"/>
  <c r="K40" i="7"/>
  <c r="T39" i="7"/>
  <c r="D39" i="7"/>
  <c r="M38" i="7"/>
  <c r="R37" i="7"/>
  <c r="B37" i="7"/>
  <c r="K36" i="7"/>
  <c r="T35" i="7"/>
  <c r="D35" i="7"/>
  <c r="M34" i="7"/>
  <c r="R33" i="7"/>
  <c r="B33" i="7"/>
  <c r="K32" i="7"/>
  <c r="D31" i="7"/>
  <c r="M30" i="7"/>
  <c r="R29" i="7"/>
  <c r="X167" i="7"/>
  <c r="H167" i="7"/>
  <c r="Q166" i="7"/>
  <c r="Z165" i="7"/>
  <c r="J165" i="7"/>
  <c r="S164" i="7"/>
  <c r="C164" i="7"/>
  <c r="L163" i="7"/>
  <c r="U162" i="7"/>
  <c r="E162" i="7"/>
  <c r="N161" i="7"/>
  <c r="W160" i="7"/>
  <c r="G160" i="7"/>
  <c r="P159" i="7"/>
  <c r="Y158" i="7"/>
  <c r="I158" i="7"/>
  <c r="R157" i="7"/>
  <c r="B157" i="7"/>
  <c r="T155" i="7"/>
  <c r="Y154" i="7"/>
  <c r="E154" i="7"/>
  <c r="F153" i="7"/>
  <c r="P151" i="7"/>
  <c r="Q150" i="7"/>
  <c r="V149" i="7"/>
  <c r="B149" i="7"/>
  <c r="C148" i="7"/>
  <c r="H147" i="7"/>
  <c r="N145" i="7"/>
  <c r="S144" i="7"/>
  <c r="X143" i="7"/>
  <c r="E142" i="7"/>
  <c r="J141" i="7"/>
  <c r="P139" i="7"/>
  <c r="U138" i="7"/>
  <c r="V137" i="7"/>
  <c r="B137" i="7"/>
  <c r="H135" i="7"/>
  <c r="S132" i="7"/>
  <c r="X131" i="7"/>
  <c r="D131" i="7"/>
  <c r="J129" i="7"/>
  <c r="O128" i="7"/>
  <c r="P127" i="7"/>
  <c r="U126" i="7"/>
  <c r="Z81" i="7"/>
  <c r="B81" i="7"/>
  <c r="G80" i="7"/>
  <c r="Q77" i="7"/>
  <c r="V76" i="7"/>
  <c r="C75" i="7"/>
  <c r="N72" i="7"/>
  <c r="S71" i="7"/>
  <c r="Y69" i="7"/>
  <c r="V68" i="7"/>
  <c r="X66" i="7"/>
  <c r="M65" i="7"/>
  <c r="S63" i="7"/>
  <c r="Y61" i="7"/>
  <c r="C126" i="7"/>
  <c r="U80" i="7"/>
  <c r="N79" i="7"/>
  <c r="G78" i="7"/>
  <c r="X76" i="7"/>
  <c r="Q75" i="7"/>
  <c r="J74" i="7"/>
  <c r="C73" i="7"/>
  <c r="U71" i="7"/>
  <c r="N70" i="7"/>
  <c r="G69" i="7"/>
  <c r="L64" i="7"/>
  <c r="V62" i="7"/>
  <c r="X60" i="7"/>
  <c r="B58" i="7"/>
  <c r="M55" i="7"/>
  <c r="X52" i="7"/>
  <c r="J50" i="7"/>
  <c r="U47" i="7"/>
  <c r="G45" i="7"/>
  <c r="N42" i="7"/>
  <c r="Y39" i="7"/>
  <c r="G37" i="7"/>
  <c r="N34" i="7"/>
  <c r="Y31" i="7"/>
  <c r="G29" i="7"/>
  <c r="X50" i="7"/>
  <c r="J48" i="7"/>
  <c r="U45" i="7"/>
  <c r="C43" i="7"/>
  <c r="J40" i="7"/>
  <c r="U37" i="7"/>
  <c r="X34" i="7"/>
  <c r="D30" i="7"/>
  <c r="K30" i="7"/>
  <c r="W22" i="7"/>
  <c r="H28" i="7"/>
  <c r="Y19" i="7"/>
  <c r="U81" i="7"/>
  <c r="Q76" i="7"/>
  <c r="C74" i="7"/>
  <c r="N71" i="7"/>
  <c r="P65" i="7"/>
  <c r="K62" i="7"/>
  <c r="I56" i="7"/>
  <c r="T53" i="7"/>
  <c r="F51" i="7"/>
  <c r="Q48" i="7"/>
  <c r="C46" i="7"/>
  <c r="J43" i="7"/>
  <c r="Q40" i="7"/>
  <c r="L25" i="7"/>
  <c r="Y27" i="7"/>
  <c r="H20" i="7"/>
  <c r="P27" i="7"/>
  <c r="W24" i="7"/>
  <c r="I22" i="7"/>
  <c r="H30" i="7"/>
  <c r="B20" i="7"/>
  <c r="O34" i="7"/>
  <c r="S26" i="7"/>
  <c r="P20" i="7"/>
  <c r="P28" i="7"/>
  <c r="P21" i="7"/>
  <c r="P30" i="7"/>
  <c r="P24" i="7"/>
  <c r="P41" i="7"/>
  <c r="P45" i="7"/>
  <c r="P38" i="7"/>
  <c r="P42" i="7"/>
  <c r="P33" i="7"/>
  <c r="P25" i="7"/>
  <c r="P26" i="7"/>
  <c r="P34" i="7"/>
  <c r="P37" i="7"/>
  <c r="P46" i="7"/>
  <c r="P48" i="7"/>
  <c r="P49" i="7"/>
  <c r="P50" i="7"/>
  <c r="P52" i="7"/>
  <c r="P53" i="7"/>
  <c r="P54" i="7"/>
  <c r="P56" i="7"/>
  <c r="G126" i="7"/>
  <c r="G132" i="7"/>
  <c r="G148" i="7"/>
  <c r="M73" i="7"/>
  <c r="M72" i="7"/>
  <c r="M81" i="7"/>
  <c r="M76" i="7"/>
  <c r="M75" i="7"/>
  <c r="H70" i="7"/>
  <c r="H79" i="7"/>
  <c r="H69" i="7"/>
  <c r="H78" i="7"/>
  <c r="H73" i="7"/>
  <c r="H72" i="7"/>
  <c r="H81" i="7"/>
  <c r="N22" i="7"/>
  <c r="N19" i="7"/>
  <c r="N23" i="7"/>
  <c r="N26" i="7"/>
  <c r="N43" i="7"/>
  <c r="N20" i="7"/>
  <c r="N36" i="7"/>
  <c r="N40" i="7"/>
  <c r="N44" i="7"/>
  <c r="N31" i="7"/>
  <c r="N27" i="7"/>
  <c r="N28" i="7"/>
  <c r="N39" i="7"/>
  <c r="N35" i="7"/>
  <c r="N32" i="7"/>
  <c r="T69" i="7"/>
  <c r="T78" i="7"/>
  <c r="T74" i="7"/>
  <c r="T73" i="7"/>
  <c r="T77" i="7"/>
  <c r="T76" i="7"/>
  <c r="F72" i="7"/>
  <c r="F81" i="7"/>
  <c r="F71" i="7"/>
  <c r="F80" i="7"/>
  <c r="F75" i="7"/>
  <c r="F74" i="7"/>
  <c r="Y64" i="7"/>
  <c r="Y67" i="7"/>
  <c r="Y60" i="7"/>
  <c r="Y59" i="7"/>
  <c r="Y65" i="7"/>
  <c r="V55" i="7"/>
  <c r="V56" i="7"/>
  <c r="V58" i="7"/>
  <c r="V46" i="7"/>
  <c r="V47" i="7"/>
  <c r="V48" i="7"/>
  <c r="V50" i="7"/>
  <c r="E33" i="7"/>
  <c r="E28" i="7"/>
  <c r="E32" i="7"/>
  <c r="E29" i="7"/>
  <c r="E27" i="7"/>
  <c r="E23" i="7"/>
  <c r="E40" i="7"/>
  <c r="E19" i="7"/>
  <c r="E36" i="7"/>
  <c r="E21" i="7"/>
  <c r="E22" i="7"/>
  <c r="E26" i="7"/>
  <c r="E20" i="7"/>
  <c r="E24" i="7"/>
  <c r="E31" i="7"/>
  <c r="E35" i="7"/>
  <c r="E39" i="7"/>
  <c r="E43" i="7"/>
  <c r="G167" i="7"/>
  <c r="Q157" i="7"/>
  <c r="L154" i="7"/>
  <c r="J140" i="7"/>
  <c r="L138" i="7"/>
  <c r="G158" i="7"/>
  <c r="Q148" i="7"/>
  <c r="J147" i="7"/>
  <c r="L145" i="7"/>
  <c r="J131" i="7"/>
  <c r="L129" i="7"/>
  <c r="J166" i="7"/>
  <c r="G161" i="7"/>
  <c r="Q151" i="7"/>
  <c r="J150" i="7"/>
  <c r="L148" i="7"/>
  <c r="T80" i="7"/>
  <c r="T71" i="7"/>
  <c r="F69" i="7"/>
  <c r="L63" i="7"/>
  <c r="V57" i="7"/>
  <c r="Q54" i="7"/>
  <c r="N45" i="7"/>
  <c r="P35" i="7"/>
  <c r="N29" i="7"/>
  <c r="J161" i="7"/>
  <c r="L159" i="7"/>
  <c r="J145" i="7"/>
  <c r="G140" i="7"/>
  <c r="J133" i="7"/>
  <c r="L127" i="7"/>
  <c r="T81" i="7"/>
  <c r="F79" i="7"/>
  <c r="M71" i="7"/>
  <c r="P44" i="7"/>
  <c r="I61" i="7"/>
  <c r="V52" i="7"/>
  <c r="B26" i="7"/>
  <c r="N21" i="7"/>
  <c r="X22" i="7"/>
  <c r="X25" i="7"/>
  <c r="X24" i="7"/>
  <c r="X28" i="7"/>
  <c r="X30" i="7"/>
  <c r="X19" i="7"/>
  <c r="X23" i="7"/>
  <c r="X27" i="7"/>
  <c r="X20" i="7"/>
  <c r="X21" i="7"/>
  <c r="X32" i="7"/>
  <c r="X36" i="7"/>
  <c r="X40" i="7"/>
  <c r="X44" i="7"/>
  <c r="X37" i="7"/>
  <c r="X41" i="7"/>
  <c r="X45" i="7"/>
  <c r="X29" i="7"/>
  <c r="X26" i="7"/>
  <c r="X38" i="7"/>
  <c r="X42" i="7"/>
  <c r="R129" i="7"/>
  <c r="R145" i="7"/>
  <c r="C35" i="7"/>
  <c r="C30" i="7"/>
  <c r="C19" i="7"/>
  <c r="C21" i="7"/>
  <c r="C22" i="7"/>
  <c r="C27" i="7"/>
  <c r="C25" i="7"/>
  <c r="C29" i="7"/>
  <c r="C34" i="7"/>
  <c r="C31" i="7"/>
  <c r="C20" i="7"/>
  <c r="C24" i="7"/>
  <c r="C28" i="7"/>
  <c r="C26" i="7"/>
  <c r="C33" i="7"/>
  <c r="C37" i="7"/>
  <c r="C41" i="7"/>
  <c r="C45" i="7"/>
  <c r="K58" i="7"/>
  <c r="K46" i="7"/>
  <c r="K47" i="7"/>
  <c r="K49" i="7"/>
  <c r="K50" i="7"/>
  <c r="K51" i="7"/>
  <c r="K53" i="7"/>
  <c r="E134" i="7"/>
  <c r="E150" i="7"/>
  <c r="L77" i="7"/>
  <c r="L76" i="7"/>
  <c r="L69" i="7"/>
  <c r="L78" i="7"/>
  <c r="O54" i="7"/>
  <c r="O55" i="7"/>
  <c r="O57" i="7"/>
  <c r="O58" i="7"/>
  <c r="O46" i="7"/>
  <c r="O47" i="7"/>
  <c r="O49" i="7"/>
  <c r="I72" i="7"/>
  <c r="I81" i="7"/>
  <c r="I71" i="7"/>
  <c r="I80" i="7"/>
  <c r="I77" i="7"/>
  <c r="I76" i="7"/>
  <c r="I69" i="7"/>
  <c r="R71" i="7"/>
  <c r="R80" i="7"/>
  <c r="R70" i="7"/>
  <c r="R79" i="7"/>
  <c r="R76" i="7"/>
  <c r="R75" i="7"/>
  <c r="W74" i="7"/>
  <c r="W73" i="7"/>
  <c r="G74" i="7"/>
  <c r="G73" i="7"/>
  <c r="W63" i="7"/>
  <c r="W66" i="7"/>
  <c r="W59" i="7"/>
  <c r="W62" i="7"/>
  <c r="W65" i="7"/>
  <c r="U60" i="7"/>
  <c r="U63" i="7"/>
  <c r="U59" i="7"/>
  <c r="U68" i="7"/>
  <c r="U61" i="7"/>
  <c r="M56" i="7"/>
  <c r="M57" i="7"/>
  <c r="M47" i="7"/>
  <c r="M48" i="7"/>
  <c r="M49" i="7"/>
  <c r="M51" i="7"/>
  <c r="R46" i="7"/>
  <c r="R47" i="7"/>
  <c r="R48" i="7"/>
  <c r="R50" i="7"/>
  <c r="R51" i="7"/>
  <c r="R52" i="7"/>
  <c r="R54" i="7"/>
  <c r="Y36" i="7"/>
  <c r="Y40" i="7"/>
  <c r="Y44" i="7"/>
  <c r="Y21" i="7"/>
  <c r="Y37" i="7"/>
  <c r="Y41" i="7"/>
  <c r="Y45" i="7"/>
  <c r="Y32" i="7"/>
  <c r="Y29" i="7"/>
  <c r="Y24" i="7"/>
  <c r="Y33" i="7"/>
  <c r="B46" i="7"/>
  <c r="B47" i="7"/>
  <c r="B48" i="7"/>
  <c r="B50" i="7"/>
  <c r="B51" i="7"/>
  <c r="B52" i="7"/>
  <c r="B54" i="7"/>
  <c r="Y130" i="7"/>
  <c r="Y146" i="7"/>
  <c r="C167" i="7"/>
  <c r="L166" i="7"/>
  <c r="U165" i="7"/>
  <c r="E165" i="7"/>
  <c r="W163" i="7"/>
  <c r="G163" i="7"/>
  <c r="P162" i="7"/>
  <c r="Y161" i="7"/>
  <c r="I161" i="7"/>
  <c r="R160" i="7"/>
  <c r="B160" i="7"/>
  <c r="D158" i="7"/>
  <c r="V156" i="7"/>
  <c r="F156" i="7"/>
  <c r="O155" i="7"/>
  <c r="X154" i="7"/>
  <c r="H154" i="7"/>
  <c r="Q153" i="7"/>
  <c r="Z152" i="7"/>
  <c r="J152" i="7"/>
  <c r="S151" i="7"/>
  <c r="C151" i="7"/>
  <c r="L150" i="7"/>
  <c r="U149" i="7"/>
  <c r="E149" i="7"/>
  <c r="W147" i="7"/>
  <c r="G147" i="7"/>
  <c r="P146" i="7"/>
  <c r="Y145" i="7"/>
  <c r="I145" i="7"/>
  <c r="R144" i="7"/>
  <c r="B144" i="7"/>
  <c r="D142" i="7"/>
  <c r="V140" i="7"/>
  <c r="F140" i="7"/>
  <c r="O139" i="7"/>
  <c r="X138" i="7"/>
  <c r="H138" i="7"/>
  <c r="Q137" i="7"/>
  <c r="Z136" i="7"/>
  <c r="J136" i="7"/>
  <c r="S135" i="7"/>
  <c r="C135" i="7"/>
  <c r="L134" i="7"/>
  <c r="U133" i="7"/>
  <c r="E133" i="7"/>
  <c r="N132" i="7"/>
  <c r="W131" i="7"/>
  <c r="G131" i="7"/>
  <c r="P130" i="7"/>
  <c r="Y129" i="7"/>
  <c r="I129" i="7"/>
  <c r="R128" i="7"/>
  <c r="B128" i="7"/>
  <c r="R167" i="7"/>
  <c r="B167" i="7"/>
  <c r="T165" i="7"/>
  <c r="D165" i="7"/>
  <c r="V163" i="7"/>
  <c r="F163" i="7"/>
  <c r="O162" i="7"/>
  <c r="X161" i="7"/>
  <c r="H161" i="7"/>
  <c r="Q160" i="7"/>
  <c r="Z159" i="7"/>
  <c r="J159" i="7"/>
  <c r="S158" i="7"/>
  <c r="C158" i="7"/>
  <c r="L157" i="7"/>
  <c r="U156" i="7"/>
  <c r="E156" i="7"/>
  <c r="N155" i="7"/>
  <c r="W154" i="7"/>
  <c r="G154" i="7"/>
  <c r="P153" i="7"/>
  <c r="Y152" i="7"/>
  <c r="I152" i="7"/>
  <c r="R151" i="7"/>
  <c r="B151" i="7"/>
  <c r="T149" i="7"/>
  <c r="D149" i="7"/>
  <c r="V147" i="7"/>
  <c r="F147" i="7"/>
  <c r="O146" i="7"/>
  <c r="X145" i="7"/>
  <c r="H145" i="7"/>
  <c r="Q144" i="7"/>
  <c r="Z143" i="7"/>
  <c r="J143" i="7"/>
  <c r="S142" i="7"/>
  <c r="C142" i="7"/>
  <c r="L141" i="7"/>
  <c r="U140" i="7"/>
  <c r="E140" i="7"/>
  <c r="N139" i="7"/>
  <c r="W138" i="7"/>
  <c r="G138" i="7"/>
  <c r="P137" i="7"/>
  <c r="Y136" i="7"/>
  <c r="I136" i="7"/>
  <c r="R135" i="7"/>
  <c r="B135" i="7"/>
  <c r="T133" i="7"/>
  <c r="D133" i="7"/>
  <c r="V131" i="7"/>
  <c r="F131" i="7"/>
  <c r="O130" i="7"/>
  <c r="X129" i="7"/>
  <c r="H129" i="7"/>
  <c r="Q128" i="7"/>
  <c r="Z127" i="7"/>
  <c r="J127" i="7"/>
  <c r="V166" i="7"/>
  <c r="F166" i="7"/>
  <c r="O165" i="7"/>
  <c r="X164" i="7"/>
  <c r="H164" i="7"/>
  <c r="Q163" i="7"/>
  <c r="Z162" i="7"/>
  <c r="J162" i="7"/>
  <c r="S161" i="7"/>
  <c r="C161" i="7"/>
  <c r="L160" i="7"/>
  <c r="U159" i="7"/>
  <c r="E159" i="7"/>
  <c r="N158" i="7"/>
  <c r="W157" i="7"/>
  <c r="G157" i="7"/>
  <c r="P156" i="7"/>
  <c r="Y155" i="7"/>
  <c r="I155" i="7"/>
  <c r="R154" i="7"/>
  <c r="B154" i="7"/>
  <c r="T152" i="7"/>
  <c r="D152" i="7"/>
  <c r="V150" i="7"/>
  <c r="F150" i="7"/>
  <c r="O149" i="7"/>
  <c r="X148" i="7"/>
  <c r="H148" i="7"/>
  <c r="Q147" i="7"/>
  <c r="Z146" i="7"/>
  <c r="J146" i="7"/>
  <c r="S145" i="7"/>
  <c r="C145" i="7"/>
  <c r="L144" i="7"/>
  <c r="U143" i="7"/>
  <c r="E143" i="7"/>
  <c r="N142" i="7"/>
  <c r="W141" i="7"/>
  <c r="G141" i="7"/>
  <c r="P140" i="7"/>
  <c r="Y139" i="7"/>
  <c r="I139" i="7"/>
  <c r="R138" i="7"/>
  <c r="B138" i="7"/>
  <c r="T136" i="7"/>
  <c r="D136" i="7"/>
  <c r="V134" i="7"/>
  <c r="F134" i="7"/>
  <c r="O133" i="7"/>
  <c r="X132" i="7"/>
  <c r="H132" i="7"/>
  <c r="Q131" i="7"/>
  <c r="Z130" i="7"/>
  <c r="J130" i="7"/>
  <c r="S129" i="7"/>
  <c r="C129" i="7"/>
  <c r="L128" i="7"/>
  <c r="U127" i="7"/>
  <c r="E127" i="7"/>
  <c r="N126" i="7"/>
  <c r="W81" i="7"/>
  <c r="G81" i="7"/>
  <c r="P80" i="7"/>
  <c r="Y79" i="7"/>
  <c r="I79" i="7"/>
  <c r="R78" i="7"/>
  <c r="Z77" i="7"/>
  <c r="J77" i="7"/>
  <c r="S76" i="7"/>
  <c r="L75" i="7"/>
  <c r="U74" i="7"/>
  <c r="E74" i="7"/>
  <c r="N73" i="7"/>
  <c r="W72" i="7"/>
  <c r="G72" i="7"/>
  <c r="P71" i="7"/>
  <c r="Y70" i="7"/>
  <c r="I70" i="7"/>
  <c r="R69" i="7"/>
  <c r="B69" i="7"/>
  <c r="K68" i="7"/>
  <c r="Q66" i="7"/>
  <c r="V65" i="7"/>
  <c r="W64" i="7"/>
  <c r="X63" i="7"/>
  <c r="H63" i="7"/>
  <c r="M62" i="7"/>
  <c r="R61" i="7"/>
  <c r="T59" i="7"/>
  <c r="I58" i="7"/>
  <c r="R57" i="7"/>
  <c r="B57" i="7"/>
  <c r="K56" i="7"/>
  <c r="T55" i="7"/>
  <c r="D55" i="7"/>
  <c r="M54" i="7"/>
  <c r="V53" i="7"/>
  <c r="F53" i="7"/>
  <c r="O52" i="7"/>
  <c r="X51" i="7"/>
  <c r="Q50" i="7"/>
  <c r="Z49" i="7"/>
  <c r="J49" i="7"/>
  <c r="S48" i="7"/>
  <c r="C48" i="7"/>
  <c r="U46" i="7"/>
  <c r="E46" i="7"/>
  <c r="J45" i="7"/>
  <c r="S44" i="7"/>
  <c r="C44" i="7"/>
  <c r="L43" i="7"/>
  <c r="U42" i="7"/>
  <c r="E42" i="7"/>
  <c r="J41" i="7"/>
  <c r="S40" i="7"/>
  <c r="C40" i="7"/>
  <c r="L39" i="7"/>
  <c r="U38" i="7"/>
  <c r="E38" i="7"/>
  <c r="J37" i="7"/>
  <c r="S36" i="7"/>
  <c r="C36" i="7"/>
  <c r="L35" i="7"/>
  <c r="U34" i="7"/>
  <c r="E34" i="7"/>
  <c r="J33" i="7"/>
  <c r="C32" i="7"/>
  <c r="L31" i="7"/>
  <c r="U30" i="7"/>
  <c r="E30" i="7"/>
  <c r="J29" i="7"/>
  <c r="P167" i="7"/>
  <c r="Y166" i="7"/>
  <c r="I166" i="7"/>
  <c r="R165" i="7"/>
  <c r="T163" i="7"/>
  <c r="D163" i="7"/>
  <c r="V161" i="7"/>
  <c r="F161" i="7"/>
  <c r="O160" i="7"/>
  <c r="X159" i="7"/>
  <c r="H159" i="7"/>
  <c r="Q158" i="7"/>
  <c r="Z157" i="7"/>
  <c r="J157" i="7"/>
  <c r="S156" i="7"/>
  <c r="C156" i="7"/>
  <c r="L155" i="7"/>
  <c r="R153" i="7"/>
  <c r="W152" i="7"/>
  <c r="D151" i="7"/>
  <c r="I150" i="7"/>
  <c r="J149" i="7"/>
  <c r="O148" i="7"/>
  <c r="T147" i="7"/>
  <c r="U146" i="7"/>
  <c r="Z145" i="7"/>
  <c r="F145" i="7"/>
  <c r="G144" i="7"/>
  <c r="L143" i="7"/>
  <c r="Q142" i="7"/>
  <c r="R141" i="7"/>
  <c r="W140" i="7"/>
  <c r="C140" i="7"/>
  <c r="I138" i="7"/>
  <c r="O136" i="7"/>
  <c r="T135" i="7"/>
  <c r="Y134" i="7"/>
  <c r="F133" i="7"/>
  <c r="L131" i="7"/>
  <c r="Q130" i="7"/>
  <c r="V129" i="7"/>
  <c r="C128" i="7"/>
  <c r="H127" i="7"/>
  <c r="N81" i="7"/>
  <c r="S80" i="7"/>
  <c r="T79" i="7"/>
  <c r="E78" i="7"/>
  <c r="E77" i="7"/>
  <c r="J76" i="7"/>
  <c r="O75" i="7"/>
  <c r="P74" i="7"/>
  <c r="U73" i="7"/>
  <c r="Z72" i="7"/>
  <c r="G71" i="7"/>
  <c r="L70" i="7"/>
  <c r="M69" i="7"/>
  <c r="W67" i="7"/>
  <c r="H66" i="7"/>
  <c r="S126" i="7"/>
  <c r="L81" i="7"/>
  <c r="E80" i="7"/>
  <c r="W78" i="7"/>
  <c r="O77" i="7"/>
  <c r="H76" i="7"/>
  <c r="Z74" i="7"/>
  <c r="L72" i="7"/>
  <c r="W69" i="7"/>
  <c r="Z66" i="7"/>
  <c r="K65" i="7"/>
  <c r="Q63" i="7"/>
  <c r="W61" i="7"/>
  <c r="M59" i="7"/>
  <c r="T56" i="7"/>
  <c r="F54" i="7"/>
  <c r="Q51" i="7"/>
  <c r="C49" i="7"/>
  <c r="Y43" i="7"/>
  <c r="G41" i="7"/>
  <c r="N38" i="7"/>
  <c r="Y35" i="7"/>
  <c r="G33" i="7"/>
  <c r="N30" i="7"/>
  <c r="N60" i="7"/>
  <c r="T54" i="7"/>
  <c r="Q49" i="7"/>
  <c r="J44" i="7"/>
  <c r="U41" i="7"/>
  <c r="C39" i="7"/>
  <c r="G27" i="7"/>
  <c r="G34" i="7"/>
  <c r="O26" i="7"/>
  <c r="B19" i="7"/>
  <c r="J75" i="7"/>
  <c r="U72" i="7"/>
  <c r="G70" i="7"/>
  <c r="N67" i="7"/>
  <c r="Z63" i="7"/>
  <c r="P57" i="7"/>
  <c r="B55" i="7"/>
  <c r="M52" i="7"/>
  <c r="J47" i="7"/>
  <c r="U44" i="7"/>
  <c r="C42" i="7"/>
  <c r="P29" i="7"/>
  <c r="D24" i="7"/>
  <c r="W28" i="7"/>
  <c r="I26" i="7"/>
  <c r="P23" i="7"/>
  <c r="W20" i="7"/>
  <c r="R32" i="7"/>
  <c r="O27" i="7"/>
  <c r="P22" i="7"/>
  <c r="K38" i="7"/>
  <c r="B23" i="7"/>
  <c r="D28" i="7"/>
  <c r="L60" i="7"/>
  <c r="L66" i="7"/>
  <c r="L65" i="7"/>
  <c r="L68" i="7"/>
  <c r="S66" i="7"/>
  <c r="S59" i="7"/>
  <c r="S62" i="7"/>
  <c r="S61" i="7"/>
  <c r="S67" i="7"/>
  <c r="T26" i="7"/>
  <c r="T19" i="7"/>
  <c r="T23" i="7"/>
  <c r="T27" i="7"/>
  <c r="T20" i="7"/>
  <c r="T24" i="7"/>
  <c r="T28" i="7"/>
  <c r="T32" i="7"/>
  <c r="T36" i="7"/>
  <c r="T40" i="7"/>
  <c r="T44" i="7"/>
  <c r="T25" i="7"/>
  <c r="T29" i="7"/>
  <c r="T21" i="7"/>
  <c r="T41" i="7"/>
  <c r="T45" i="7"/>
  <c r="T30" i="7"/>
  <c r="T38" i="7"/>
  <c r="T42" i="7"/>
  <c r="T33" i="7"/>
  <c r="T37" i="7"/>
  <c r="T22" i="7"/>
  <c r="T34" i="7"/>
  <c r="G19" i="7"/>
  <c r="G42" i="7"/>
  <c r="G35" i="7"/>
  <c r="G39" i="7"/>
  <c r="G43" i="7"/>
  <c r="G23" i="7"/>
  <c r="G21" i="7"/>
  <c r="G25" i="7"/>
  <c r="G26" i="7"/>
  <c r="G30" i="7"/>
  <c r="G22" i="7"/>
  <c r="G31" i="7"/>
  <c r="W46" i="7"/>
  <c r="W47" i="7"/>
  <c r="W49" i="7"/>
  <c r="W50" i="7"/>
  <c r="W51" i="7"/>
  <c r="W53" i="7"/>
  <c r="W54" i="7"/>
  <c r="W55" i="7"/>
  <c r="W57" i="7"/>
  <c r="V72" i="7"/>
  <c r="V81" i="7"/>
  <c r="V71" i="7"/>
  <c r="V80" i="7"/>
  <c r="V75" i="7"/>
  <c r="V74" i="7"/>
  <c r="J59" i="7"/>
  <c r="J62" i="7"/>
  <c r="J68" i="7"/>
  <c r="J67" i="7"/>
  <c r="J60" i="7"/>
  <c r="I64" i="7"/>
  <c r="I67" i="7"/>
  <c r="I60" i="7"/>
  <c r="I59" i="7"/>
  <c r="I65" i="7"/>
  <c r="F55" i="7"/>
  <c r="F56" i="7"/>
  <c r="F58" i="7"/>
  <c r="F46" i="7"/>
  <c r="F47" i="7"/>
  <c r="F48" i="7"/>
  <c r="F50" i="7"/>
  <c r="R67" i="7"/>
  <c r="R60" i="7"/>
  <c r="R63" i="7"/>
  <c r="R59" i="7"/>
  <c r="R62" i="7"/>
  <c r="R68" i="7"/>
  <c r="G151" i="7"/>
  <c r="Q141" i="7"/>
  <c r="G135" i="7"/>
  <c r="L161" i="7"/>
  <c r="G142" i="7"/>
  <c r="Q132" i="7"/>
  <c r="L164" i="7"/>
  <c r="G145" i="7"/>
  <c r="Q135" i="7"/>
  <c r="F78" i="7"/>
  <c r="K72" i="7"/>
  <c r="M70" i="7"/>
  <c r="F57" i="7"/>
  <c r="E50" i="7"/>
  <c r="P47" i="7"/>
  <c r="P43" i="7"/>
  <c r="N41" i="7"/>
  <c r="P39" i="7"/>
  <c r="N37" i="7"/>
  <c r="G36" i="7"/>
  <c r="G32" i="7"/>
  <c r="Q162" i="7"/>
  <c r="G156" i="7"/>
  <c r="G152" i="7"/>
  <c r="L139" i="7"/>
  <c r="M77" i="7"/>
  <c r="T72" i="7"/>
  <c r="S65" i="7"/>
  <c r="Y63" i="7"/>
  <c r="E47" i="7"/>
  <c r="S47" i="7"/>
  <c r="E45" i="7"/>
  <c r="E37" i="7"/>
  <c r="F26" i="7"/>
  <c r="B22" i="7"/>
  <c r="P61" i="7"/>
  <c r="P64" i="7"/>
  <c r="P60" i="7"/>
  <c r="P62" i="7"/>
  <c r="L49" i="7"/>
  <c r="L50" i="7"/>
  <c r="L52" i="7"/>
  <c r="L53" i="7"/>
  <c r="L54" i="7"/>
  <c r="L56" i="7"/>
  <c r="L57" i="7"/>
  <c r="L58" i="7"/>
  <c r="D33" i="7"/>
  <c r="D19" i="7"/>
  <c r="D23" i="7"/>
  <c r="D27" i="7"/>
  <c r="D25" i="7"/>
  <c r="D32" i="7"/>
  <c r="D36" i="7"/>
  <c r="D40" i="7"/>
  <c r="D44" i="7"/>
  <c r="D22" i="7"/>
  <c r="D37" i="7"/>
  <c r="D41" i="7"/>
  <c r="D45" i="7"/>
  <c r="D38" i="7"/>
  <c r="D42" i="7"/>
  <c r="D26" i="7"/>
  <c r="D29" i="7"/>
  <c r="S31" i="7"/>
  <c r="S38" i="7"/>
  <c r="S34" i="7"/>
  <c r="S27" i="7"/>
  <c r="S30" i="7"/>
  <c r="S20" i="7"/>
  <c r="S24" i="7"/>
  <c r="S28" i="7"/>
  <c r="S21" i="7"/>
  <c r="S25" i="7"/>
  <c r="S19" i="7"/>
  <c r="S29" i="7"/>
  <c r="S33" i="7"/>
  <c r="S37" i="7"/>
  <c r="S41" i="7"/>
  <c r="S45" i="7"/>
  <c r="I130" i="7"/>
  <c r="I146" i="7"/>
  <c r="H25" i="7"/>
  <c r="H21" i="7"/>
  <c r="H26" i="7"/>
  <c r="H19" i="7"/>
  <c r="H23" i="7"/>
  <c r="H27" i="7"/>
  <c r="H29" i="7"/>
  <c r="H33" i="7"/>
  <c r="H37" i="7"/>
  <c r="H32" i="7"/>
  <c r="H36" i="7"/>
  <c r="H40" i="7"/>
  <c r="H44" i="7"/>
  <c r="H22" i="7"/>
  <c r="H41" i="7"/>
  <c r="H45" i="7"/>
  <c r="H38" i="7"/>
  <c r="H42" i="7"/>
  <c r="T65" i="7"/>
  <c r="T68" i="7"/>
  <c r="T61" i="7"/>
  <c r="T60" i="7"/>
  <c r="T66" i="7"/>
  <c r="Y72" i="7"/>
  <c r="Y81" i="7"/>
  <c r="Y71" i="7"/>
  <c r="Y80" i="7"/>
  <c r="Y77" i="7"/>
  <c r="Y76" i="7"/>
  <c r="X53" i="7"/>
  <c r="X54" i="7"/>
  <c r="X56" i="7"/>
  <c r="X57" i="7"/>
  <c r="X58" i="7"/>
  <c r="X46" i="7"/>
  <c r="X48" i="7"/>
  <c r="H53" i="7"/>
  <c r="H54" i="7"/>
  <c r="H56" i="7"/>
  <c r="H57" i="7"/>
  <c r="H58" i="7"/>
  <c r="H46" i="7"/>
  <c r="H48" i="7"/>
  <c r="C136" i="7"/>
  <c r="C152" i="7"/>
  <c r="J26" i="7"/>
  <c r="J20" i="7"/>
  <c r="J23" i="7"/>
  <c r="J22" i="7"/>
  <c r="J19" i="7"/>
  <c r="J39" i="7"/>
  <c r="J24" i="7"/>
  <c r="J31" i="7"/>
  <c r="J32" i="7"/>
  <c r="J21" i="7"/>
  <c r="J25" i="7"/>
  <c r="J35" i="7"/>
  <c r="J28" i="7"/>
  <c r="J30" i="7"/>
  <c r="J34" i="7"/>
  <c r="J38" i="7"/>
  <c r="J42" i="7"/>
  <c r="X139" i="7"/>
  <c r="X126" i="7"/>
  <c r="D127" i="7"/>
  <c r="D143" i="7"/>
  <c r="D126" i="7"/>
  <c r="O38" i="7"/>
  <c r="O19" i="7"/>
  <c r="O20" i="7"/>
  <c r="O24" i="7"/>
  <c r="O28" i="7"/>
  <c r="O29" i="7"/>
  <c r="O33" i="7"/>
  <c r="O37" i="7"/>
  <c r="O41" i="7"/>
  <c r="O45" i="7"/>
  <c r="O21" i="7"/>
  <c r="O22" i="7"/>
  <c r="O23" i="7"/>
  <c r="O25" i="7"/>
  <c r="O42" i="7"/>
  <c r="O35" i="7"/>
  <c r="O39" i="7"/>
  <c r="O43" i="7"/>
  <c r="X70" i="7"/>
  <c r="X79" i="7"/>
  <c r="X69" i="7"/>
  <c r="X78" i="7"/>
  <c r="X73" i="7"/>
  <c r="X72" i="7"/>
  <c r="X81" i="7"/>
  <c r="Z39" i="7"/>
  <c r="Z24" i="7"/>
  <c r="Z22" i="7"/>
  <c r="Z23" i="7"/>
  <c r="Z21" i="7"/>
  <c r="Z25" i="7"/>
  <c r="Z26" i="7"/>
  <c r="Z19" i="7"/>
  <c r="Z20" i="7"/>
  <c r="Z30" i="7"/>
  <c r="Z34" i="7"/>
  <c r="Z38" i="7"/>
  <c r="Z42" i="7"/>
  <c r="Z43" i="7"/>
  <c r="Z27" i="7"/>
  <c r="Z31" i="7"/>
  <c r="Z36" i="7"/>
  <c r="Z40" i="7"/>
  <c r="Z44" i="7"/>
  <c r="W126" i="7"/>
  <c r="W132" i="7"/>
  <c r="W148" i="7"/>
  <c r="Z137" i="7"/>
  <c r="Z153" i="7"/>
  <c r="B129" i="7"/>
  <c r="B145" i="7"/>
  <c r="D69" i="7"/>
  <c r="D78" i="7"/>
  <c r="D74" i="7"/>
  <c r="D73" i="7"/>
  <c r="D77" i="7"/>
  <c r="D76" i="7"/>
  <c r="C50" i="7"/>
  <c r="C51" i="7"/>
  <c r="C53" i="7"/>
  <c r="C54" i="7"/>
  <c r="C55" i="7"/>
  <c r="C57" i="7"/>
  <c r="C58" i="7"/>
  <c r="E76" i="7"/>
  <c r="E75" i="7"/>
  <c r="N75" i="7"/>
  <c r="N74" i="7"/>
  <c r="S77" i="7"/>
  <c r="S70" i="7"/>
  <c r="S79" i="7"/>
  <c r="S69" i="7"/>
  <c r="S78" i="7"/>
  <c r="C77" i="7"/>
  <c r="C70" i="7"/>
  <c r="C79" i="7"/>
  <c r="C69" i="7"/>
  <c r="C78" i="7"/>
  <c r="O62" i="7"/>
  <c r="O65" i="7"/>
  <c r="O63" i="7"/>
  <c r="Q59" i="7"/>
  <c r="Q65" i="7"/>
  <c r="Q68" i="7"/>
  <c r="Q61" i="7"/>
  <c r="Q64" i="7"/>
  <c r="Q67" i="7"/>
  <c r="Y47" i="7"/>
  <c r="Y48" i="7"/>
  <c r="Y49" i="7"/>
  <c r="Y51" i="7"/>
  <c r="Y52" i="7"/>
  <c r="Y53" i="7"/>
  <c r="Y55" i="7"/>
  <c r="I47" i="7"/>
  <c r="I48" i="7"/>
  <c r="I49" i="7"/>
  <c r="I51" i="7"/>
  <c r="I52" i="7"/>
  <c r="I53" i="7"/>
  <c r="I55" i="7"/>
  <c r="N47" i="7"/>
  <c r="N48" i="7"/>
  <c r="N50" i="7"/>
  <c r="N51" i="7"/>
  <c r="N52" i="7"/>
  <c r="N54" i="7"/>
  <c r="N55" i="7"/>
  <c r="N56" i="7"/>
  <c r="N58" i="7"/>
  <c r="Q36" i="7"/>
  <c r="Q29" i="7"/>
  <c r="Q22" i="7"/>
  <c r="Q26" i="7"/>
  <c r="Q28" i="7"/>
  <c r="Q33" i="7"/>
  <c r="Q31" i="7"/>
  <c r="Q35" i="7"/>
  <c r="Q39" i="7"/>
  <c r="Q43" i="7"/>
  <c r="Q19" i="7"/>
  <c r="Q27" i="7"/>
  <c r="Q20" i="7"/>
  <c r="Q23" i="7"/>
  <c r="Q44" i="7"/>
  <c r="Q25" i="7"/>
  <c r="Q37" i="7"/>
  <c r="Q41" i="7"/>
  <c r="Q45" i="7"/>
  <c r="U21" i="7"/>
  <c r="U28" i="7"/>
  <c r="U32" i="7"/>
  <c r="U36" i="7"/>
  <c r="U25" i="7"/>
  <c r="U40" i="7"/>
  <c r="U33" i="7"/>
  <c r="U22" i="7"/>
  <c r="U26" i="7"/>
  <c r="U19" i="7"/>
  <c r="U23" i="7"/>
  <c r="U27" i="7"/>
  <c r="U29" i="7"/>
  <c r="U31" i="7"/>
  <c r="U35" i="7"/>
  <c r="U39" i="7"/>
  <c r="U43" i="7"/>
  <c r="B71" i="7"/>
  <c r="B80" i="7"/>
  <c r="B70" i="7"/>
  <c r="B79" i="7"/>
  <c r="B76" i="7"/>
  <c r="B75" i="7"/>
  <c r="N133" i="7"/>
  <c r="N149" i="7"/>
  <c r="O167" i="7"/>
  <c r="X166" i="7"/>
  <c r="H166" i="7"/>
  <c r="Q165" i="7"/>
  <c r="Z164" i="7"/>
  <c r="J164" i="7"/>
  <c r="S163" i="7"/>
  <c r="C163" i="7"/>
  <c r="L162" i="7"/>
  <c r="U161" i="7"/>
  <c r="E161" i="7"/>
  <c r="N160" i="7"/>
  <c r="W159" i="7"/>
  <c r="G159" i="7"/>
  <c r="P158" i="7"/>
  <c r="Y157" i="7"/>
  <c r="I157" i="7"/>
  <c r="R156" i="7"/>
  <c r="B156" i="7"/>
  <c r="T154" i="7"/>
  <c r="D154" i="7"/>
  <c r="V152" i="7"/>
  <c r="F152" i="7"/>
  <c r="O151" i="7"/>
  <c r="X150" i="7"/>
  <c r="H150" i="7"/>
  <c r="Q149" i="7"/>
  <c r="Z148" i="7"/>
  <c r="J148" i="7"/>
  <c r="S147" i="7"/>
  <c r="C147" i="7"/>
  <c r="L146" i="7"/>
  <c r="U145" i="7"/>
  <c r="E145" i="7"/>
  <c r="N144" i="7"/>
  <c r="W143" i="7"/>
  <c r="G143" i="7"/>
  <c r="P142" i="7"/>
  <c r="Y141" i="7"/>
  <c r="I141" i="7"/>
  <c r="R140" i="7"/>
  <c r="B140" i="7"/>
  <c r="T138" i="7"/>
  <c r="D138" i="7"/>
  <c r="V136" i="7"/>
  <c r="F136" i="7"/>
  <c r="O135" i="7"/>
  <c r="X134" i="7"/>
  <c r="H134" i="7"/>
  <c r="Q133" i="7"/>
  <c r="Z132" i="7"/>
  <c r="J132" i="7"/>
  <c r="S131" i="7"/>
  <c r="C131" i="7"/>
  <c r="L130" i="7"/>
  <c r="U129" i="7"/>
  <c r="E129" i="7"/>
  <c r="N128" i="7"/>
  <c r="W127" i="7"/>
  <c r="G127" i="7"/>
  <c r="N167" i="7"/>
  <c r="W166" i="7"/>
  <c r="G166" i="7"/>
  <c r="P165" i="7"/>
  <c r="Y164" i="7"/>
  <c r="I164" i="7"/>
  <c r="R163" i="7"/>
  <c r="B163" i="7"/>
  <c r="T161" i="7"/>
  <c r="D161" i="7"/>
  <c r="V159" i="7"/>
  <c r="F159" i="7"/>
  <c r="O158" i="7"/>
  <c r="X157" i="7"/>
  <c r="H157" i="7"/>
  <c r="Q156" i="7"/>
  <c r="Z155" i="7"/>
  <c r="J155" i="7"/>
  <c r="S154" i="7"/>
  <c r="C154" i="7"/>
  <c r="L153" i="7"/>
  <c r="U152" i="7"/>
  <c r="E152" i="7"/>
  <c r="N151" i="7"/>
  <c r="W150" i="7"/>
  <c r="G150" i="7"/>
  <c r="P149" i="7"/>
  <c r="Y148" i="7"/>
  <c r="I148" i="7"/>
  <c r="R147" i="7"/>
  <c r="B147" i="7"/>
  <c r="T145" i="7"/>
  <c r="D145" i="7"/>
  <c r="V143" i="7"/>
  <c r="F143" i="7"/>
  <c r="O142" i="7"/>
  <c r="X141" i="7"/>
  <c r="H141" i="7"/>
  <c r="Q140" i="7"/>
  <c r="Z139" i="7"/>
  <c r="J139" i="7"/>
  <c r="S138" i="7"/>
  <c r="C138" i="7"/>
  <c r="L137" i="7"/>
  <c r="U136" i="7"/>
  <c r="E136" i="7"/>
  <c r="N135" i="7"/>
  <c r="W134" i="7"/>
  <c r="G134" i="7"/>
  <c r="P133" i="7"/>
  <c r="Y132" i="7"/>
  <c r="I132" i="7"/>
  <c r="R131" i="7"/>
  <c r="B131" i="7"/>
  <c r="T129" i="7"/>
  <c r="D129" i="7"/>
  <c r="V127" i="7"/>
  <c r="Y167" i="7"/>
  <c r="I167" i="7"/>
  <c r="R166" i="7"/>
  <c r="B166" i="7"/>
  <c r="T164" i="7"/>
  <c r="D164" i="7"/>
  <c r="V162" i="7"/>
  <c r="F162" i="7"/>
  <c r="O161" i="7"/>
  <c r="X160" i="7"/>
  <c r="H160" i="7"/>
  <c r="Q159" i="7"/>
  <c r="Z158" i="7"/>
  <c r="J158" i="7"/>
  <c r="S157" i="7"/>
  <c r="C157" i="7"/>
  <c r="L156" i="7"/>
  <c r="U155" i="7"/>
  <c r="E155" i="7"/>
  <c r="N154" i="7"/>
  <c r="W153" i="7"/>
  <c r="G153" i="7"/>
  <c r="P152" i="7"/>
  <c r="Y151" i="7"/>
  <c r="I151" i="7"/>
  <c r="R150" i="7"/>
  <c r="B150" i="7"/>
  <c r="T148" i="7"/>
  <c r="D148" i="7"/>
  <c r="V146" i="7"/>
  <c r="F146" i="7"/>
  <c r="O145" i="7"/>
  <c r="X144" i="7"/>
  <c r="H144" i="7"/>
  <c r="Q143" i="7"/>
  <c r="Z142" i="7"/>
  <c r="J142" i="7"/>
  <c r="S141" i="7"/>
  <c r="C141" i="7"/>
  <c r="L140" i="7"/>
  <c r="U139" i="7"/>
  <c r="E139" i="7"/>
  <c r="N138" i="7"/>
  <c r="W137" i="7"/>
  <c r="G137" i="7"/>
  <c r="P136" i="7"/>
  <c r="Y135" i="7"/>
  <c r="I135" i="7"/>
  <c r="R134" i="7"/>
  <c r="B134" i="7"/>
  <c r="T132" i="7"/>
  <c r="D132" i="7"/>
  <c r="V130" i="7"/>
  <c r="F130" i="7"/>
  <c r="O129" i="7"/>
  <c r="X128" i="7"/>
  <c r="H128" i="7"/>
  <c r="Q127" i="7"/>
  <c r="Z126" i="7"/>
  <c r="J126" i="7"/>
  <c r="S81" i="7"/>
  <c r="C81" i="7"/>
  <c r="L80" i="7"/>
  <c r="U79" i="7"/>
  <c r="E79" i="7"/>
  <c r="N78" i="7"/>
  <c r="V77" i="7"/>
  <c r="F77" i="7"/>
  <c r="O76" i="7"/>
  <c r="X75" i="7"/>
  <c r="H75" i="7"/>
  <c r="Q74" i="7"/>
  <c r="Z73" i="7"/>
  <c r="J73" i="7"/>
  <c r="S72" i="7"/>
  <c r="C72" i="7"/>
  <c r="L71" i="7"/>
  <c r="U70" i="7"/>
  <c r="E70" i="7"/>
  <c r="N69" i="7"/>
  <c r="W68" i="7"/>
  <c r="X67" i="7"/>
  <c r="H67" i="7"/>
  <c r="M66" i="7"/>
  <c r="R65" i="7"/>
  <c r="S64" i="7"/>
  <c r="T63" i="7"/>
  <c r="Y62" i="7"/>
  <c r="I62" i="7"/>
  <c r="N61" i="7"/>
  <c r="O60" i="7"/>
  <c r="P59" i="7"/>
  <c r="U58" i="7"/>
  <c r="E58" i="7"/>
  <c r="N57" i="7"/>
  <c r="W56" i="7"/>
  <c r="G56" i="7"/>
  <c r="P55" i="7"/>
  <c r="Y54" i="7"/>
  <c r="I54" i="7"/>
  <c r="R53" i="7"/>
  <c r="B53" i="7"/>
  <c r="K52" i="7"/>
  <c r="T51" i="7"/>
  <c r="D51" i="7"/>
  <c r="M50" i="7"/>
  <c r="V49" i="7"/>
  <c r="F49" i="7"/>
  <c r="O48" i="7"/>
  <c r="X47" i="7"/>
  <c r="H47" i="7"/>
  <c r="Q46" i="7"/>
  <c r="Z45" i="7"/>
  <c r="F45" i="7"/>
  <c r="O44" i="7"/>
  <c r="X43" i="7"/>
  <c r="H43" i="7"/>
  <c r="Q42" i="7"/>
  <c r="Z41" i="7"/>
  <c r="F41" i="7"/>
  <c r="O40" i="7"/>
  <c r="X39" i="7"/>
  <c r="H39" i="7"/>
  <c r="Q38" i="7"/>
  <c r="Z37" i="7"/>
  <c r="F37" i="7"/>
  <c r="O36" i="7"/>
  <c r="X35" i="7"/>
  <c r="H35" i="7"/>
  <c r="Q34" i="7"/>
  <c r="Z33" i="7"/>
  <c r="F33" i="7"/>
  <c r="O32" i="7"/>
  <c r="X31" i="7"/>
  <c r="H31" i="7"/>
  <c r="Q30" i="7"/>
  <c r="Z29" i="7"/>
  <c r="F29" i="7"/>
  <c r="L167" i="7"/>
  <c r="U166" i="7"/>
  <c r="E166" i="7"/>
  <c r="N165" i="7"/>
  <c r="W164" i="7"/>
  <c r="G164" i="7"/>
  <c r="P163" i="7"/>
  <c r="Y162" i="7"/>
  <c r="I162" i="7"/>
  <c r="R161" i="7"/>
  <c r="B161" i="7"/>
  <c r="T159" i="7"/>
  <c r="D159" i="7"/>
  <c r="V157" i="7"/>
  <c r="F157" i="7"/>
  <c r="O156" i="7"/>
  <c r="X155" i="7"/>
  <c r="D155" i="7"/>
  <c r="I154" i="7"/>
  <c r="N153" i="7"/>
  <c r="O152" i="7"/>
  <c r="T151" i="7"/>
  <c r="Y150" i="7"/>
  <c r="Z149" i="7"/>
  <c r="F149" i="7"/>
  <c r="L147" i="7"/>
  <c r="Q146" i="7"/>
  <c r="V145" i="7"/>
  <c r="W144" i="7"/>
  <c r="C144" i="7"/>
  <c r="H143" i="7"/>
  <c r="I142" i="7"/>
  <c r="N141" i="7"/>
  <c r="S140" i="7"/>
  <c r="T139" i="7"/>
  <c r="Y138" i="7"/>
  <c r="E138" i="7"/>
  <c r="F137" i="7"/>
  <c r="P135" i="7"/>
  <c r="Q134" i="7"/>
  <c r="V133" i="7"/>
  <c r="B133" i="7"/>
  <c r="C132" i="7"/>
  <c r="H131" i="7"/>
  <c r="N129" i="7"/>
  <c r="S128" i="7"/>
  <c r="X127" i="7"/>
  <c r="Y126" i="7"/>
  <c r="E126" i="7"/>
  <c r="J81" i="7"/>
  <c r="K80" i="7"/>
  <c r="P79" i="7"/>
  <c r="U78" i="7"/>
  <c r="U77" i="7"/>
  <c r="Z76" i="7"/>
  <c r="F76" i="7"/>
  <c r="G75" i="7"/>
  <c r="L74" i="7"/>
  <c r="Q73" i="7"/>
  <c r="R72" i="7"/>
  <c r="W71" i="7"/>
  <c r="C71" i="7"/>
  <c r="D70" i="7"/>
  <c r="E69" i="7"/>
  <c r="O67" i="7"/>
  <c r="U65" i="7"/>
  <c r="J64" i="7"/>
  <c r="L62" i="7"/>
  <c r="D81" i="7"/>
  <c r="V79" i="7"/>
  <c r="O78" i="7"/>
  <c r="G77" i="7"/>
  <c r="Y75" i="7"/>
  <c r="R74" i="7"/>
  <c r="K73" i="7"/>
  <c r="D72" i="7"/>
  <c r="V70" i="7"/>
  <c r="O69" i="7"/>
  <c r="H68" i="7"/>
  <c r="R66" i="7"/>
  <c r="T64" i="7"/>
  <c r="I63" i="7"/>
  <c r="O61" i="7"/>
  <c r="R58" i="7"/>
  <c r="D56" i="7"/>
  <c r="O53" i="7"/>
  <c r="Z50" i="7"/>
  <c r="L48" i="7"/>
  <c r="W45" i="7"/>
  <c r="I43" i="7"/>
  <c r="P40" i="7"/>
  <c r="W37" i="7"/>
  <c r="I35" i="7"/>
  <c r="P32" i="7"/>
  <c r="W29" i="7"/>
  <c r="O59" i="7"/>
  <c r="R56" i="7"/>
  <c r="D54" i="7"/>
  <c r="O51" i="7"/>
  <c r="Z48" i="7"/>
  <c r="L46" i="7"/>
  <c r="S43" i="7"/>
  <c r="E41" i="7"/>
  <c r="L38" i="7"/>
  <c r="S35" i="7"/>
  <c r="O31" i="7"/>
  <c r="Y25" i="7"/>
  <c r="F20" i="7"/>
  <c r="M32" i="7"/>
  <c r="Q24" i="7"/>
  <c r="W21" i="7"/>
  <c r="L126" i="7"/>
  <c r="W79" i="7"/>
  <c r="H77" i="7"/>
  <c r="S74" i="7"/>
  <c r="E72" i="7"/>
  <c r="P69" i="7"/>
  <c r="O66" i="7"/>
  <c r="J63" i="7"/>
  <c r="V59" i="7"/>
  <c r="Y56" i="7"/>
  <c r="K54" i="7"/>
  <c r="V51" i="7"/>
  <c r="H49" i="7"/>
  <c r="S46" i="7"/>
  <c r="E44" i="7"/>
  <c r="L41" i="7"/>
  <c r="Z35" i="7"/>
  <c r="J27" i="7"/>
  <c r="F22" i="7"/>
  <c r="G28" i="7"/>
  <c r="N25" i="7"/>
  <c r="Y22" i="7"/>
  <c r="G20" i="7"/>
  <c r="K31" i="7"/>
  <c r="L26" i="7"/>
  <c r="M21" i="7"/>
  <c r="M36" i="7"/>
  <c r="Y28" i="7"/>
  <c r="D21" i="7"/>
  <c r="W25" i="7"/>
  <c r="V43" i="7"/>
  <c r="V39" i="7"/>
  <c r="V35" i="7"/>
  <c r="V31" i="7"/>
  <c r="V27" i="7"/>
  <c r="V23" i="7"/>
  <c r="V19" i="7"/>
  <c r="V42" i="7"/>
  <c r="V34" i="7"/>
  <c r="V30" i="7"/>
  <c r="V26" i="7"/>
  <c r="V22" i="7"/>
  <c r="V41" i="7"/>
  <c r="V37" i="7"/>
  <c r="V25" i="7"/>
  <c r="V45" i="7"/>
  <c r="V33" i="7"/>
  <c r="V29" i="7"/>
  <c r="V21" i="7"/>
  <c r="V44" i="7"/>
  <c r="V40" i="7"/>
  <c r="V36" i="7"/>
  <c r="V32" i="7"/>
  <c r="V28" i="7"/>
  <c r="V24" i="7"/>
  <c r="V20" i="7"/>
  <c r="V38" i="7"/>
  <c r="G66" i="7"/>
  <c r="G62" i="7"/>
  <c r="G65" i="7"/>
  <c r="G61" i="7"/>
  <c r="G68" i="7"/>
  <c r="G60" i="7"/>
  <c r="G67" i="7"/>
  <c r="G63" i="7"/>
  <c r="G59" i="7"/>
  <c r="C66" i="7"/>
  <c r="C65" i="7"/>
  <c r="C61" i="7"/>
  <c r="C68" i="7"/>
  <c r="C60" i="7"/>
  <c r="C67" i="7"/>
  <c r="C63" i="7"/>
  <c r="C59" i="7"/>
  <c r="C62" i="7"/>
  <c r="E68" i="7"/>
  <c r="E67" i="7"/>
  <c r="E63" i="7"/>
  <c r="E59" i="7"/>
  <c r="E66" i="7"/>
  <c r="E62" i="7"/>
  <c r="E60" i="7"/>
  <c r="E65" i="7"/>
  <c r="E61" i="7"/>
  <c r="D65" i="7"/>
  <c r="D61" i="7"/>
  <c r="D68" i="7"/>
  <c r="D60" i="7"/>
  <c r="D67" i="7"/>
  <c r="D63" i="7"/>
  <c r="D59" i="7"/>
  <c r="D66" i="7"/>
  <c r="D62" i="7"/>
  <c r="F67" i="7"/>
  <c r="F66" i="7"/>
  <c r="F62" i="7"/>
  <c r="F65" i="7"/>
  <c r="F61" i="7"/>
  <c r="F59" i="7"/>
  <c r="F68" i="7"/>
  <c r="F60" i="7"/>
  <c r="F63" i="7"/>
  <c r="G64" i="7"/>
  <c r="E64" i="7"/>
  <c r="B63" i="7"/>
  <c r="B66" i="7"/>
  <c r="B62" i="7"/>
  <c r="B65" i="7"/>
  <c r="B61" i="7"/>
  <c r="B67" i="7"/>
  <c r="B68" i="7"/>
  <c r="B60" i="7"/>
  <c r="B59" i="7"/>
  <c r="C64" i="7"/>
  <c r="D64" i="7"/>
  <c r="E343" i="1"/>
  <c r="E342" i="1"/>
  <c r="E340" i="1"/>
  <c r="E339" i="1"/>
  <c r="E337" i="1"/>
  <c r="E336" i="1"/>
  <c r="E334" i="1"/>
  <c r="E333" i="1"/>
  <c r="E331" i="1"/>
  <c r="E329" i="1"/>
  <c r="E328" i="1"/>
  <c r="E326" i="1"/>
  <c r="E325" i="1"/>
  <c r="E323" i="1"/>
  <c r="E322" i="1"/>
  <c r="E320" i="1"/>
  <c r="E319" i="1"/>
  <c r="E317" i="1"/>
  <c r="E316" i="1"/>
  <c r="E314" i="1"/>
  <c r="E313" i="1"/>
  <c r="E311" i="1"/>
  <c r="E310" i="1"/>
  <c r="E308" i="1"/>
  <c r="E307" i="1"/>
  <c r="E305" i="1"/>
  <c r="E304" i="1"/>
  <c r="E302" i="1"/>
  <c r="E301" i="1"/>
  <c r="E299" i="1"/>
  <c r="E298" i="1"/>
  <c r="E296" i="1"/>
  <c r="E294" i="1"/>
  <c r="E293" i="1"/>
  <c r="E291" i="1"/>
  <c r="E290" i="1"/>
  <c r="E288" i="1"/>
  <c r="E287" i="1"/>
  <c r="E285" i="1"/>
  <c r="E283" i="1"/>
  <c r="E282" i="1"/>
  <c r="E280" i="1"/>
  <c r="E279" i="1"/>
  <c r="E277" i="1"/>
  <c r="E276" i="1"/>
  <c r="E274" i="1"/>
  <c r="E273" i="1"/>
  <c r="E271" i="1"/>
  <c r="E269" i="1"/>
  <c r="E268" i="1"/>
  <c r="E266" i="1"/>
  <c r="E265" i="1"/>
  <c r="E263" i="1"/>
  <c r="E262" i="1"/>
  <c r="E260" i="1"/>
  <c r="E259" i="1"/>
  <c r="E257" i="1"/>
  <c r="E256" i="1"/>
  <c r="E254" i="1"/>
  <c r="E252" i="1"/>
  <c r="E251" i="1"/>
  <c r="E249" i="1"/>
  <c r="E248" i="1"/>
  <c r="E246" i="1"/>
  <c r="E245" i="1"/>
  <c r="E243" i="1"/>
  <c r="E242" i="1"/>
  <c r="E240" i="1"/>
  <c r="E239" i="1"/>
  <c r="E237" i="1"/>
  <c r="E236" i="1"/>
  <c r="E234" i="1"/>
  <c r="E233" i="1"/>
  <c r="E231" i="1"/>
  <c r="E230" i="1"/>
  <c r="E228" i="1"/>
  <c r="E226" i="1"/>
  <c r="E225" i="1"/>
  <c r="E223" i="1"/>
  <c r="E221" i="1"/>
  <c r="E220" i="1"/>
  <c r="N183" i="7" l="1"/>
  <c r="D180" i="7"/>
  <c r="Y183" i="7"/>
  <c r="P183" i="7"/>
  <c r="O182" i="7"/>
  <c r="P182" i="7"/>
  <c r="O180" i="7"/>
  <c r="B180" i="7"/>
  <c r="U185" i="7"/>
  <c r="D178" i="7"/>
  <c r="V182" i="7"/>
  <c r="W187" i="7"/>
  <c r="U179" i="7"/>
  <c r="Z181" i="7"/>
  <c r="D187" i="7"/>
  <c r="Q179" i="7"/>
  <c r="Q183" i="7"/>
  <c r="O183" i="7"/>
  <c r="Y187" i="7"/>
  <c r="J183" i="7"/>
  <c r="E187" i="7"/>
  <c r="L181" i="7"/>
  <c r="J180" i="7"/>
  <c r="M183" i="7"/>
  <c r="U182" i="7"/>
  <c r="U186" i="7"/>
  <c r="M178" i="7"/>
  <c r="S179" i="7"/>
  <c r="I183" i="7"/>
  <c r="I180" i="7"/>
  <c r="T183" i="7"/>
  <c r="S184" i="7"/>
  <c r="W184" i="7"/>
  <c r="C181" i="7"/>
  <c r="P180" i="7"/>
  <c r="Z183" i="7"/>
  <c r="W178" i="7"/>
  <c r="L183" i="7"/>
  <c r="H181" i="7"/>
  <c r="H184" i="7"/>
  <c r="N179" i="7"/>
  <c r="S181" i="7"/>
  <c r="R182" i="7"/>
  <c r="S182" i="7"/>
  <c r="J181" i="7"/>
  <c r="Z180" i="7"/>
  <c r="Q178" i="7"/>
  <c r="Q184" i="7"/>
  <c r="E181" i="7"/>
  <c r="M180" i="7"/>
  <c r="P176" i="7"/>
  <c r="P186" i="7"/>
  <c r="P185" i="7"/>
  <c r="L179" i="7"/>
  <c r="C187" i="7"/>
  <c r="R180" i="7"/>
  <c r="L187" i="7"/>
  <c r="Y181" i="7"/>
  <c r="S185" i="7"/>
  <c r="S186" i="7"/>
  <c r="C180" i="7"/>
  <c r="D185" i="7"/>
  <c r="D186" i="7"/>
  <c r="J178" i="7"/>
  <c r="X179" i="7"/>
  <c r="S178" i="7"/>
  <c r="D177" i="7"/>
  <c r="D176" i="7"/>
  <c r="P181" i="7"/>
  <c r="H182" i="7"/>
  <c r="R183" i="7"/>
  <c r="F179" i="7"/>
  <c r="W179" i="7"/>
  <c r="G178" i="7"/>
  <c r="T178" i="7"/>
  <c r="T177" i="7"/>
  <c r="T176" i="7"/>
  <c r="S183" i="7"/>
  <c r="G187" i="7"/>
  <c r="B186" i="7"/>
  <c r="B185" i="7"/>
  <c r="P187" i="7"/>
  <c r="R179" i="7"/>
  <c r="M181" i="7"/>
  <c r="O179" i="7"/>
  <c r="K179" i="7"/>
  <c r="C178" i="7"/>
  <c r="V179" i="7"/>
  <c r="F187" i="7"/>
  <c r="T185" i="7"/>
  <c r="T186" i="7"/>
  <c r="H186" i="7"/>
  <c r="H185" i="7"/>
  <c r="T180" i="7"/>
  <c r="N187" i="7"/>
  <c r="Y177" i="7"/>
  <c r="Y176" i="7"/>
  <c r="X184" i="7"/>
  <c r="S187" i="7"/>
  <c r="K184" i="7"/>
  <c r="I178" i="7"/>
  <c r="U180" i="7"/>
  <c r="V184" i="7"/>
  <c r="O187" i="7"/>
  <c r="J187" i="7"/>
  <c r="Z187" i="7"/>
  <c r="N182" i="7"/>
  <c r="K178" i="7"/>
  <c r="G179" i="7"/>
  <c r="V185" i="7"/>
  <c r="V186" i="7"/>
  <c r="K185" i="7"/>
  <c r="K186" i="7"/>
  <c r="V178" i="7"/>
  <c r="B187" i="7"/>
  <c r="U176" i="7"/>
  <c r="U177" i="7"/>
  <c r="I181" i="7"/>
  <c r="O178" i="7"/>
  <c r="J176" i="7"/>
  <c r="J177" i="7"/>
  <c r="H179" i="7"/>
  <c r="X180" i="7"/>
  <c r="T184" i="7"/>
  <c r="H178" i="7"/>
  <c r="I182" i="7"/>
  <c r="J184" i="7"/>
  <c r="J182" i="7"/>
  <c r="V187" i="7"/>
  <c r="E179" i="7"/>
  <c r="R186" i="7"/>
  <c r="R185" i="7"/>
  <c r="B181" i="7"/>
  <c r="W183" i="7"/>
  <c r="C177" i="7"/>
  <c r="C176" i="7"/>
  <c r="X178" i="7"/>
  <c r="X177" i="7"/>
  <c r="X176" i="7"/>
  <c r="Y179" i="7"/>
  <c r="E176" i="7"/>
  <c r="E177" i="7"/>
  <c r="Y182" i="7"/>
  <c r="C179" i="7"/>
  <c r="V183" i="7"/>
  <c r="U187" i="7"/>
  <c r="M179" i="7"/>
  <c r="H187" i="7"/>
  <c r="K187" i="7"/>
  <c r="I179" i="7"/>
  <c r="X182" i="7"/>
  <c r="E180" i="7"/>
  <c r="B178" i="7"/>
  <c r="F176" i="7"/>
  <c r="F177" i="7"/>
  <c r="E186" i="7"/>
  <c r="E185" i="7"/>
  <c r="O184" i="7"/>
  <c r="U178" i="7"/>
  <c r="N181" i="7"/>
  <c r="Q182" i="7"/>
  <c r="Z178" i="7"/>
  <c r="O177" i="7"/>
  <c r="O176" i="7"/>
  <c r="H180" i="7"/>
  <c r="S176" i="7"/>
  <c r="S177" i="7"/>
  <c r="L180" i="7"/>
  <c r="I184" i="7"/>
  <c r="G176" i="7"/>
  <c r="G177" i="7"/>
  <c r="L184" i="7"/>
  <c r="B176" i="7"/>
  <c r="B177" i="7"/>
  <c r="M182" i="7"/>
  <c r="M185" i="7"/>
  <c r="M186" i="7"/>
  <c r="F180" i="7"/>
  <c r="B179" i="7"/>
  <c r="Y178" i="7"/>
  <c r="W182" i="7"/>
  <c r="R187" i="7"/>
  <c r="L185" i="7"/>
  <c r="L186" i="7"/>
  <c r="M187" i="7"/>
  <c r="F185" i="7"/>
  <c r="F186" i="7"/>
  <c r="Y184" i="7"/>
  <c r="N176" i="7"/>
  <c r="N177" i="7"/>
  <c r="P179" i="7"/>
  <c r="P178" i="7"/>
  <c r="K183" i="7"/>
  <c r="D181" i="7"/>
  <c r="N180" i="7"/>
  <c r="J186" i="7"/>
  <c r="J185" i="7"/>
  <c r="X187" i="7"/>
  <c r="M176" i="7"/>
  <c r="M177" i="7"/>
  <c r="Z179" i="7"/>
  <c r="M184" i="7"/>
  <c r="K182" i="7"/>
  <c r="R178" i="7"/>
  <c r="K176" i="7"/>
  <c r="K177" i="7"/>
  <c r="T179" i="7"/>
  <c r="Q187" i="7"/>
  <c r="Q186" i="7"/>
  <c r="Q185" i="7"/>
  <c r="X183" i="7"/>
  <c r="H183" i="7"/>
  <c r="L176" i="7"/>
  <c r="L177" i="7"/>
  <c r="Z184" i="7"/>
  <c r="Z182" i="7"/>
  <c r="Q181" i="7"/>
  <c r="Q180" i="7"/>
  <c r="F178" i="7"/>
  <c r="P177" i="7"/>
  <c r="N185" i="7"/>
  <c r="N186" i="7"/>
  <c r="F182" i="7"/>
  <c r="D182" i="7"/>
  <c r="E182" i="7"/>
  <c r="C183" i="7"/>
  <c r="C184" i="7"/>
  <c r="G183" i="7"/>
  <c r="O186" i="7"/>
  <c r="O185" i="7"/>
  <c r="X181" i="7"/>
  <c r="Q177" i="7"/>
  <c r="Q176" i="7"/>
  <c r="Y180" i="7"/>
  <c r="C185" i="7"/>
  <c r="C186" i="7"/>
  <c r="Z176" i="7"/>
  <c r="Z177" i="7"/>
  <c r="X186" i="7"/>
  <c r="X185" i="7"/>
  <c r="H177" i="7"/>
  <c r="H176" i="7"/>
  <c r="P184" i="7"/>
  <c r="R184" i="7"/>
  <c r="F181" i="7"/>
  <c r="W180" i="7"/>
  <c r="W181" i="7"/>
  <c r="N184" i="7"/>
  <c r="W186" i="7"/>
  <c r="W185" i="7"/>
  <c r="V180" i="7"/>
  <c r="T182" i="7"/>
  <c r="R181" i="7"/>
  <c r="U184" i="7"/>
  <c r="I185" i="7"/>
  <c r="I186" i="7"/>
  <c r="I187" i="7"/>
  <c r="O181" i="7"/>
  <c r="K180" i="7"/>
  <c r="K181" i="7"/>
  <c r="N178" i="7"/>
  <c r="T187" i="7"/>
  <c r="E178" i="7"/>
  <c r="V181" i="7"/>
  <c r="U181" i="7"/>
  <c r="G186" i="7"/>
  <c r="G185" i="7"/>
  <c r="Y185" i="7"/>
  <c r="Y186" i="7"/>
  <c r="T181" i="7"/>
  <c r="L182" i="7"/>
  <c r="U183" i="7"/>
  <c r="Z186" i="7"/>
  <c r="Z185" i="7"/>
  <c r="I177" i="7"/>
  <c r="I176" i="7"/>
  <c r="J179" i="7"/>
  <c r="R176" i="7"/>
  <c r="R177" i="7"/>
  <c r="G180" i="7"/>
  <c r="G181" i="7"/>
  <c r="D179" i="7"/>
  <c r="L178" i="7"/>
  <c r="W176" i="7"/>
  <c r="W177" i="7"/>
  <c r="S180" i="7"/>
  <c r="V176" i="7"/>
  <c r="V177" i="7"/>
  <c r="B182" i="7"/>
  <c r="F184" i="7"/>
  <c r="D183" i="7"/>
  <c r="E183" i="7"/>
  <c r="B184" i="7"/>
  <c r="F183" i="7"/>
  <c r="D184" i="7"/>
  <c r="B183" i="7"/>
  <c r="G184" i="7"/>
  <c r="E184" i="7"/>
  <c r="C182" i="7"/>
  <c r="G182" i="7"/>
  <c r="R89" i="6"/>
  <c r="X89" i="6"/>
  <c r="O89" i="6"/>
  <c r="K89" i="6"/>
  <c r="G89" i="6"/>
  <c r="C89" i="6"/>
  <c r="S89" i="6"/>
  <c r="W89" i="6"/>
  <c r="M89" i="6"/>
  <c r="H89" i="6"/>
  <c r="B89" i="6"/>
  <c r="U89" i="6"/>
  <c r="Y89" i="6"/>
  <c r="L89" i="6"/>
  <c r="E89" i="6"/>
  <c r="T89" i="6"/>
  <c r="V89" i="6"/>
  <c r="J89" i="6"/>
  <c r="D89" i="6"/>
  <c r="N89" i="6"/>
  <c r="F89" i="6"/>
  <c r="Q89" i="6"/>
  <c r="P89" i="6"/>
  <c r="I89" i="6"/>
  <c r="Z89" i="6"/>
  <c r="R93" i="6"/>
  <c r="X93" i="6"/>
  <c r="O93" i="6"/>
  <c r="K93" i="6"/>
  <c r="G93" i="6"/>
  <c r="C93" i="6"/>
  <c r="T93" i="6"/>
  <c r="Y93" i="6"/>
  <c r="N93" i="6"/>
  <c r="I93" i="6"/>
  <c r="D93" i="6"/>
  <c r="U93" i="6"/>
  <c r="W93" i="6"/>
  <c r="L93" i="6"/>
  <c r="E93" i="6"/>
  <c r="S93" i="6"/>
  <c r="V93" i="6"/>
  <c r="J93" i="6"/>
  <c r="B93" i="6"/>
  <c r="Z93" i="6"/>
  <c r="F93" i="6"/>
  <c r="Q93" i="6"/>
  <c r="P93" i="6"/>
  <c r="H93" i="6"/>
  <c r="M93" i="6"/>
  <c r="U102" i="6"/>
  <c r="Q102" i="6"/>
  <c r="W102" i="6"/>
  <c r="N102" i="6"/>
  <c r="J102" i="6"/>
  <c r="F102" i="6"/>
  <c r="B102" i="6"/>
  <c r="T102" i="6"/>
  <c r="S102" i="6"/>
  <c r="X102" i="6"/>
  <c r="M102" i="6"/>
  <c r="H102" i="6"/>
  <c r="C102" i="6"/>
  <c r="Z102" i="6"/>
  <c r="O102" i="6"/>
  <c r="G102" i="6"/>
  <c r="Y102" i="6"/>
  <c r="L102" i="6"/>
  <c r="E102" i="6"/>
  <c r="R102" i="6"/>
  <c r="I102" i="6"/>
  <c r="V102" i="6"/>
  <c r="K102" i="6"/>
  <c r="D102" i="6"/>
  <c r="P102" i="6"/>
  <c r="T111" i="6"/>
  <c r="Z111" i="6"/>
  <c r="V111" i="6"/>
  <c r="M111" i="6"/>
  <c r="I111" i="6"/>
  <c r="E111" i="6"/>
  <c r="S111" i="6"/>
  <c r="X111" i="6"/>
  <c r="N111" i="6"/>
  <c r="H111" i="6"/>
  <c r="C111" i="6"/>
  <c r="Y111" i="6"/>
  <c r="L111" i="6"/>
  <c r="F111" i="6"/>
  <c r="R111" i="6"/>
  <c r="O111" i="6"/>
  <c r="D111" i="6"/>
  <c r="Q111" i="6"/>
  <c r="K111" i="6"/>
  <c r="B111" i="6"/>
  <c r="P111" i="6"/>
  <c r="W111" i="6"/>
  <c r="J111" i="6"/>
  <c r="U111" i="6"/>
  <c r="G111" i="6"/>
  <c r="T115" i="6"/>
  <c r="Z115" i="6"/>
  <c r="V115" i="6"/>
  <c r="M115" i="6"/>
  <c r="I115" i="6"/>
  <c r="E115" i="6"/>
  <c r="U115" i="6"/>
  <c r="Y115" i="6"/>
  <c r="O115" i="6"/>
  <c r="J115" i="6"/>
  <c r="D115" i="6"/>
  <c r="X115" i="6"/>
  <c r="L115" i="6"/>
  <c r="F115" i="6"/>
  <c r="W115" i="6"/>
  <c r="H115" i="6"/>
  <c r="S115" i="6"/>
  <c r="P115" i="6"/>
  <c r="G115" i="6"/>
  <c r="K115" i="6"/>
  <c r="R115" i="6"/>
  <c r="N115" i="6"/>
  <c r="C115" i="6"/>
  <c r="Q115" i="6"/>
  <c r="B115" i="6"/>
  <c r="T119" i="6"/>
  <c r="Z119" i="6"/>
  <c r="V119" i="6"/>
  <c r="M119" i="6"/>
  <c r="I119" i="6"/>
  <c r="E119" i="6"/>
  <c r="Q119" i="6"/>
  <c r="P119" i="6"/>
  <c r="K119" i="6"/>
  <c r="F119" i="6"/>
  <c r="U119" i="6"/>
  <c r="X119" i="6"/>
  <c r="L119" i="6"/>
  <c r="D119" i="6"/>
  <c r="R119" i="6"/>
  <c r="N119" i="6"/>
  <c r="C119" i="6"/>
  <c r="Y119" i="6"/>
  <c r="J119" i="6"/>
  <c r="B119" i="6"/>
  <c r="S119" i="6"/>
  <c r="G119" i="6"/>
  <c r="W119" i="6"/>
  <c r="H119" i="6"/>
  <c r="O119" i="6"/>
  <c r="R85" i="6"/>
  <c r="X85" i="6"/>
  <c r="O85" i="6"/>
  <c r="K85" i="6"/>
  <c r="G85" i="6"/>
  <c r="C85" i="6"/>
  <c r="Q85" i="6"/>
  <c r="V85" i="6"/>
  <c r="L85" i="6"/>
  <c r="F85" i="6"/>
  <c r="U85" i="6"/>
  <c r="Y85" i="6"/>
  <c r="M85" i="6"/>
  <c r="E85" i="6"/>
  <c r="T85" i="6"/>
  <c r="W85" i="6"/>
  <c r="J85" i="6"/>
  <c r="D85" i="6"/>
  <c r="N85" i="6"/>
  <c r="S85" i="6"/>
  <c r="P85" i="6"/>
  <c r="I85" i="6"/>
  <c r="B85" i="6"/>
  <c r="Z85" i="6"/>
  <c r="H85" i="6"/>
  <c r="S96" i="6"/>
  <c r="Y96" i="6"/>
  <c r="P96" i="6"/>
  <c r="L96" i="6"/>
  <c r="H96" i="6"/>
  <c r="D96" i="6"/>
  <c r="T96" i="6"/>
  <c r="X96" i="6"/>
  <c r="N96" i="6"/>
  <c r="I96" i="6"/>
  <c r="C96" i="6"/>
  <c r="Q96" i="6"/>
  <c r="O96" i="6"/>
  <c r="G96" i="6"/>
  <c r="Z96" i="6"/>
  <c r="M96" i="6"/>
  <c r="F96" i="6"/>
  <c r="V96" i="6"/>
  <c r="B96" i="6"/>
  <c r="U96" i="6"/>
  <c r="W96" i="6"/>
  <c r="K96" i="6"/>
  <c r="E96" i="6"/>
  <c r="R96" i="6"/>
  <c r="J96" i="6"/>
  <c r="U98" i="6"/>
  <c r="Q98" i="6"/>
  <c r="W98" i="6"/>
  <c r="N98" i="6"/>
  <c r="J98" i="6"/>
  <c r="F98" i="6"/>
  <c r="B98" i="6"/>
  <c r="R98" i="6"/>
  <c r="V98" i="6"/>
  <c r="L98" i="6"/>
  <c r="G98" i="6"/>
  <c r="Z98" i="6"/>
  <c r="O98" i="6"/>
  <c r="H98" i="6"/>
  <c r="Y98" i="6"/>
  <c r="M98" i="6"/>
  <c r="E98" i="6"/>
  <c r="S98" i="6"/>
  <c r="I98" i="6"/>
  <c r="T98" i="6"/>
  <c r="X98" i="6"/>
  <c r="K98" i="6"/>
  <c r="D98" i="6"/>
  <c r="P98" i="6"/>
  <c r="C98" i="6"/>
  <c r="S100" i="6"/>
  <c r="Y100" i="6"/>
  <c r="P100" i="6"/>
  <c r="L100" i="6"/>
  <c r="H100" i="6"/>
  <c r="D100" i="6"/>
  <c r="U100" i="6"/>
  <c r="Z100" i="6"/>
  <c r="O100" i="6"/>
  <c r="J100" i="6"/>
  <c r="E100" i="6"/>
  <c r="Q100" i="6"/>
  <c r="N100" i="6"/>
  <c r="G100" i="6"/>
  <c r="X100" i="6"/>
  <c r="M100" i="6"/>
  <c r="F100" i="6"/>
  <c r="V100" i="6"/>
  <c r="B100" i="6"/>
  <c r="T100" i="6"/>
  <c r="W100" i="6"/>
  <c r="K100" i="6"/>
  <c r="C100" i="6"/>
  <c r="R100" i="6"/>
  <c r="I100" i="6"/>
  <c r="T107" i="6"/>
  <c r="Z107" i="6"/>
  <c r="V107" i="6"/>
  <c r="M107" i="6"/>
  <c r="I107" i="6"/>
  <c r="E107" i="6"/>
  <c r="R107" i="6"/>
  <c r="W107" i="6"/>
  <c r="L107" i="6"/>
  <c r="G107" i="6"/>
  <c r="B107" i="6"/>
  <c r="Y107" i="6"/>
  <c r="N107" i="6"/>
  <c r="F107" i="6"/>
  <c r="X107" i="6"/>
  <c r="J107" i="6"/>
  <c r="U107" i="6"/>
  <c r="P107" i="6"/>
  <c r="H107" i="6"/>
  <c r="K107" i="6"/>
  <c r="S107" i="6"/>
  <c r="O107" i="6"/>
  <c r="D107" i="6"/>
  <c r="Q107" i="6"/>
  <c r="C107" i="6"/>
  <c r="R109" i="6"/>
  <c r="X109" i="6"/>
  <c r="O109" i="6"/>
  <c r="K109" i="6"/>
  <c r="G109" i="6"/>
  <c r="C109" i="6"/>
  <c r="U109" i="6"/>
  <c r="Z109" i="6"/>
  <c r="P109" i="6"/>
  <c r="J109" i="6"/>
  <c r="E109" i="6"/>
  <c r="Y109" i="6"/>
  <c r="M109" i="6"/>
  <c r="F109" i="6"/>
  <c r="T109" i="6"/>
  <c r="V109" i="6"/>
  <c r="H109" i="6"/>
  <c r="S109" i="6"/>
  <c r="N109" i="6"/>
  <c r="D109" i="6"/>
  <c r="W109" i="6"/>
  <c r="Q109" i="6"/>
  <c r="L109" i="6"/>
  <c r="B109" i="6"/>
  <c r="I109" i="6"/>
  <c r="U122" i="6"/>
  <c r="Q122" i="6"/>
  <c r="W122" i="6"/>
  <c r="N122" i="6"/>
  <c r="J122" i="6"/>
  <c r="F122" i="6"/>
  <c r="B122" i="6"/>
  <c r="Z122" i="6"/>
  <c r="P122" i="6"/>
  <c r="K122" i="6"/>
  <c r="E122" i="6"/>
  <c r="R122" i="6"/>
  <c r="O122" i="6"/>
  <c r="H122" i="6"/>
  <c r="S122" i="6"/>
  <c r="M122" i="6"/>
  <c r="D122" i="6"/>
  <c r="Y122" i="6"/>
  <c r="L122" i="6"/>
  <c r="C122" i="6"/>
  <c r="T122" i="6"/>
  <c r="G122" i="6"/>
  <c r="X122" i="6"/>
  <c r="I122" i="6"/>
  <c r="V122" i="6"/>
  <c r="S124" i="6"/>
  <c r="Y124" i="6"/>
  <c r="P124" i="6"/>
  <c r="L124" i="6"/>
  <c r="H124" i="6"/>
  <c r="D124" i="6"/>
  <c r="T124" i="6"/>
  <c r="X124" i="6"/>
  <c r="N124" i="6"/>
  <c r="I124" i="6"/>
  <c r="C124" i="6"/>
  <c r="Q124" i="6"/>
  <c r="O124" i="6"/>
  <c r="G124" i="6"/>
  <c r="Z124" i="6"/>
  <c r="K124" i="6"/>
  <c r="B124" i="6"/>
  <c r="W124" i="6"/>
  <c r="J124" i="6"/>
  <c r="R124" i="6"/>
  <c r="M124" i="6"/>
  <c r="U124" i="6"/>
  <c r="V124" i="6"/>
  <c r="F124" i="6"/>
  <c r="E124" i="6"/>
  <c r="U82" i="6"/>
  <c r="Q82" i="6"/>
  <c r="W82" i="6"/>
  <c r="N82" i="6"/>
  <c r="J82" i="6"/>
  <c r="F82" i="6"/>
  <c r="B82" i="6"/>
  <c r="R82" i="6"/>
  <c r="V82" i="6"/>
  <c r="L82" i="6"/>
  <c r="G82" i="6"/>
  <c r="S82" i="6"/>
  <c r="P82" i="6"/>
  <c r="I82" i="6"/>
  <c r="C82" i="6"/>
  <c r="Z82" i="6"/>
  <c r="O82" i="6"/>
  <c r="H82" i="6"/>
  <c r="X82" i="6"/>
  <c r="D82" i="6"/>
  <c r="Y82" i="6"/>
  <c r="M82" i="6"/>
  <c r="E82" i="6"/>
  <c r="T82" i="6"/>
  <c r="K82" i="6"/>
  <c r="T87" i="6"/>
  <c r="Z87" i="6"/>
  <c r="V87" i="6"/>
  <c r="M87" i="6"/>
  <c r="I87" i="6"/>
  <c r="E87" i="6"/>
  <c r="U87" i="6"/>
  <c r="Y87" i="6"/>
  <c r="O87" i="6"/>
  <c r="J87" i="6"/>
  <c r="D87" i="6"/>
  <c r="X87" i="6"/>
  <c r="L87" i="6"/>
  <c r="F87" i="6"/>
  <c r="S87" i="6"/>
  <c r="W87" i="6"/>
  <c r="K87" i="6"/>
  <c r="C87" i="6"/>
  <c r="N87" i="6"/>
  <c r="R87" i="6"/>
  <c r="P87" i="6"/>
  <c r="H87" i="6"/>
  <c r="B87" i="6"/>
  <c r="Q87" i="6"/>
  <c r="G87" i="6"/>
  <c r="T91" i="6"/>
  <c r="Z91" i="6"/>
  <c r="V91" i="6"/>
  <c r="M91" i="6"/>
  <c r="I91" i="6"/>
  <c r="E91" i="6"/>
  <c r="Q91" i="6"/>
  <c r="P91" i="6"/>
  <c r="K91" i="6"/>
  <c r="F91" i="6"/>
  <c r="U91" i="6"/>
  <c r="X91" i="6"/>
  <c r="L91" i="6"/>
  <c r="D91" i="6"/>
  <c r="S91" i="6"/>
  <c r="W91" i="6"/>
  <c r="J91" i="6"/>
  <c r="C91" i="6"/>
  <c r="N91" i="6"/>
  <c r="R91" i="6"/>
  <c r="O91" i="6"/>
  <c r="H91" i="6"/>
  <c r="B91" i="6"/>
  <c r="Y91" i="6"/>
  <c r="G91" i="6"/>
  <c r="S104" i="6"/>
  <c r="Y104" i="6"/>
  <c r="P104" i="6"/>
  <c r="L104" i="6"/>
  <c r="H104" i="6"/>
  <c r="D104" i="6"/>
  <c r="R104" i="6"/>
  <c r="W104" i="6"/>
  <c r="M104" i="6"/>
  <c r="G104" i="6"/>
  <c r="B104" i="6"/>
  <c r="T104" i="6"/>
  <c r="V104" i="6"/>
  <c r="J104" i="6"/>
  <c r="C104" i="6"/>
  <c r="X104" i="6"/>
  <c r="I104" i="6"/>
  <c r="U104" i="6"/>
  <c r="O104" i="6"/>
  <c r="F104" i="6"/>
  <c r="K104" i="6"/>
  <c r="Q104" i="6"/>
  <c r="N104" i="6"/>
  <c r="E104" i="6"/>
  <c r="Z104" i="6"/>
  <c r="R113" i="6"/>
  <c r="X113" i="6"/>
  <c r="O113" i="6"/>
  <c r="K113" i="6"/>
  <c r="G113" i="6"/>
  <c r="C113" i="6"/>
  <c r="Q113" i="6"/>
  <c r="V113" i="6"/>
  <c r="L113" i="6"/>
  <c r="F113" i="6"/>
  <c r="U113" i="6"/>
  <c r="Y113" i="6"/>
  <c r="M113" i="6"/>
  <c r="E113" i="6"/>
  <c r="Z113" i="6"/>
  <c r="J113" i="6"/>
  <c r="B113" i="6"/>
  <c r="W113" i="6"/>
  <c r="I113" i="6"/>
  <c r="S113" i="6"/>
  <c r="D113" i="6"/>
  <c r="T113" i="6"/>
  <c r="P113" i="6"/>
  <c r="H113" i="6"/>
  <c r="N113" i="6"/>
  <c r="R117" i="6"/>
  <c r="X117" i="6"/>
  <c r="O117" i="6"/>
  <c r="K117" i="6"/>
  <c r="G117" i="6"/>
  <c r="C117" i="6"/>
  <c r="S117" i="6"/>
  <c r="W117" i="6"/>
  <c r="M117" i="6"/>
  <c r="H117" i="6"/>
  <c r="B117" i="6"/>
  <c r="U117" i="6"/>
  <c r="Y117" i="6"/>
  <c r="L117" i="6"/>
  <c r="E117" i="6"/>
  <c r="T117" i="6"/>
  <c r="P117" i="6"/>
  <c r="F117" i="6"/>
  <c r="Q117" i="6"/>
  <c r="N117" i="6"/>
  <c r="D117" i="6"/>
  <c r="V117" i="6"/>
  <c r="Z117" i="6"/>
  <c r="J117" i="6"/>
  <c r="I117" i="6"/>
  <c r="R121" i="6"/>
  <c r="X121" i="6"/>
  <c r="O121" i="6"/>
  <c r="K121" i="6"/>
  <c r="G121" i="6"/>
  <c r="C121" i="6"/>
  <c r="T121" i="6"/>
  <c r="Y121" i="6"/>
  <c r="N121" i="6"/>
  <c r="I121" i="6"/>
  <c r="D121" i="6"/>
  <c r="U121" i="6"/>
  <c r="W121" i="6"/>
  <c r="L121" i="6"/>
  <c r="E121" i="6"/>
  <c r="Z121" i="6"/>
  <c r="J121" i="6"/>
  <c r="V121" i="6"/>
  <c r="H121" i="6"/>
  <c r="M121" i="6"/>
  <c r="S121" i="6"/>
  <c r="P121" i="6"/>
  <c r="F121" i="6"/>
  <c r="Q121" i="6"/>
  <c r="B121" i="6"/>
  <c r="T83" i="6"/>
  <c r="Z83" i="6"/>
  <c r="V83" i="6"/>
  <c r="M83" i="6"/>
  <c r="I83" i="6"/>
  <c r="E83" i="6"/>
  <c r="S83" i="6"/>
  <c r="X83" i="6"/>
  <c r="N83" i="6"/>
  <c r="H83" i="6"/>
  <c r="C83" i="6"/>
  <c r="Y83" i="6"/>
  <c r="L83" i="6"/>
  <c r="F83" i="6"/>
  <c r="U83" i="6"/>
  <c r="W83" i="6"/>
  <c r="K83" i="6"/>
  <c r="D83" i="6"/>
  <c r="Q83" i="6"/>
  <c r="G83" i="6"/>
  <c r="R83" i="6"/>
  <c r="P83" i="6"/>
  <c r="J83" i="6"/>
  <c r="B83" i="6"/>
  <c r="O83" i="6"/>
  <c r="U86" i="6"/>
  <c r="Q86" i="6"/>
  <c r="W86" i="6"/>
  <c r="N86" i="6"/>
  <c r="J86" i="6"/>
  <c r="F86" i="6"/>
  <c r="B86" i="6"/>
  <c r="S86" i="6"/>
  <c r="X86" i="6"/>
  <c r="M86" i="6"/>
  <c r="H86" i="6"/>
  <c r="C86" i="6"/>
  <c r="R86" i="6"/>
  <c r="P86" i="6"/>
  <c r="I86" i="6"/>
  <c r="Z86" i="6"/>
  <c r="O86" i="6"/>
  <c r="G86" i="6"/>
  <c r="T86" i="6"/>
  <c r="K86" i="6"/>
  <c r="Y86" i="6"/>
  <c r="L86" i="6"/>
  <c r="E86" i="6"/>
  <c r="V86" i="6"/>
  <c r="D86" i="6"/>
  <c r="S88" i="6"/>
  <c r="Y88" i="6"/>
  <c r="P88" i="6"/>
  <c r="L88" i="6"/>
  <c r="H88" i="6"/>
  <c r="D88" i="6"/>
  <c r="Q88" i="6"/>
  <c r="V88" i="6"/>
  <c r="K88" i="6"/>
  <c r="F88" i="6"/>
  <c r="R88" i="6"/>
  <c r="O88" i="6"/>
  <c r="I88" i="6"/>
  <c r="B88" i="6"/>
  <c r="Z88" i="6"/>
  <c r="N88" i="6"/>
  <c r="G88" i="6"/>
  <c r="W88" i="6"/>
  <c r="C88" i="6"/>
  <c r="U88" i="6"/>
  <c r="X88" i="6"/>
  <c r="M88" i="6"/>
  <c r="E88" i="6"/>
  <c r="T88" i="6"/>
  <c r="J88" i="6"/>
  <c r="U90" i="6"/>
  <c r="Q90" i="6"/>
  <c r="W90" i="6"/>
  <c r="N90" i="6"/>
  <c r="J90" i="6"/>
  <c r="F90" i="6"/>
  <c r="B90" i="6"/>
  <c r="T90" i="6"/>
  <c r="Y90" i="6"/>
  <c r="O90" i="6"/>
  <c r="I90" i="6"/>
  <c r="D90" i="6"/>
  <c r="R90" i="6"/>
  <c r="P90" i="6"/>
  <c r="H90" i="6"/>
  <c r="Z90" i="6"/>
  <c r="M90" i="6"/>
  <c r="G90" i="6"/>
  <c r="V90" i="6"/>
  <c r="C90" i="6"/>
  <c r="X90" i="6"/>
  <c r="L90" i="6"/>
  <c r="E90" i="6"/>
  <c r="S90" i="6"/>
  <c r="K90" i="6"/>
  <c r="S92" i="6"/>
  <c r="Y92" i="6"/>
  <c r="P92" i="6"/>
  <c r="L92" i="6"/>
  <c r="H92" i="6"/>
  <c r="D92" i="6"/>
  <c r="R92" i="6"/>
  <c r="W92" i="6"/>
  <c r="M92" i="6"/>
  <c r="G92" i="6"/>
  <c r="B92" i="6"/>
  <c r="Q92" i="6"/>
  <c r="O92" i="6"/>
  <c r="I92" i="6"/>
  <c r="Z92" i="6"/>
  <c r="N92" i="6"/>
  <c r="F92" i="6"/>
  <c r="V92" i="6"/>
  <c r="C92" i="6"/>
  <c r="U92" i="6"/>
  <c r="X92" i="6"/>
  <c r="K92" i="6"/>
  <c r="E92" i="6"/>
  <c r="T92" i="6"/>
  <c r="J92" i="6"/>
  <c r="U94" i="6"/>
  <c r="Q94" i="6"/>
  <c r="W94" i="6"/>
  <c r="N94" i="6"/>
  <c r="J94" i="6"/>
  <c r="F94" i="6"/>
  <c r="B94" i="6"/>
  <c r="Z94" i="6"/>
  <c r="P94" i="6"/>
  <c r="K94" i="6"/>
  <c r="E94" i="6"/>
  <c r="R94" i="6"/>
  <c r="O94" i="6"/>
  <c r="H94" i="6"/>
  <c r="Y94" i="6"/>
  <c r="M94" i="6"/>
  <c r="G94" i="6"/>
  <c r="S94" i="6"/>
  <c r="I94" i="6"/>
  <c r="T94" i="6"/>
  <c r="X94" i="6"/>
  <c r="L94" i="6"/>
  <c r="D94" i="6"/>
  <c r="V94" i="6"/>
  <c r="C94" i="6"/>
  <c r="R101" i="6"/>
  <c r="X101" i="6"/>
  <c r="O101" i="6"/>
  <c r="K101" i="6"/>
  <c r="G101" i="6"/>
  <c r="C101" i="6"/>
  <c r="Q101" i="6"/>
  <c r="V101" i="6"/>
  <c r="L101" i="6"/>
  <c r="F101" i="6"/>
  <c r="T101" i="6"/>
  <c r="W101" i="6"/>
  <c r="J101" i="6"/>
  <c r="D101" i="6"/>
  <c r="S101" i="6"/>
  <c r="P101" i="6"/>
  <c r="I101" i="6"/>
  <c r="B101" i="6"/>
  <c r="Y101" i="6"/>
  <c r="E101" i="6"/>
  <c r="Z101" i="6"/>
  <c r="N101" i="6"/>
  <c r="H101" i="6"/>
  <c r="U101" i="6"/>
  <c r="M101" i="6"/>
  <c r="T103" i="6"/>
  <c r="Z103" i="6"/>
  <c r="V103" i="6"/>
  <c r="M103" i="6"/>
  <c r="I103" i="6"/>
  <c r="E103" i="6"/>
  <c r="Q103" i="6"/>
  <c r="P103" i="6"/>
  <c r="K103" i="6"/>
  <c r="F103" i="6"/>
  <c r="Y103" i="6"/>
  <c r="N103" i="6"/>
  <c r="G103" i="6"/>
  <c r="S103" i="6"/>
  <c r="O103" i="6"/>
  <c r="D103" i="6"/>
  <c r="R103" i="6"/>
  <c r="L103" i="6"/>
  <c r="C103" i="6"/>
  <c r="W103" i="6"/>
  <c r="X103" i="6"/>
  <c r="J103" i="6"/>
  <c r="B103" i="6"/>
  <c r="U103" i="6"/>
  <c r="H103" i="6"/>
  <c r="R105" i="6"/>
  <c r="X105" i="6"/>
  <c r="O105" i="6"/>
  <c r="K105" i="6"/>
  <c r="G105" i="6"/>
  <c r="C105" i="6"/>
  <c r="T105" i="6"/>
  <c r="Y105" i="6"/>
  <c r="N105" i="6"/>
  <c r="I105" i="6"/>
  <c r="D105" i="6"/>
  <c r="Z105" i="6"/>
  <c r="M105" i="6"/>
  <c r="F105" i="6"/>
  <c r="Q105" i="6"/>
  <c r="L105" i="6"/>
  <c r="B105" i="6"/>
  <c r="W105" i="6"/>
  <c r="J105" i="6"/>
  <c r="S105" i="6"/>
  <c r="E105" i="6"/>
  <c r="U105" i="6"/>
  <c r="V105" i="6"/>
  <c r="H105" i="6"/>
  <c r="P105" i="6"/>
  <c r="U110" i="6"/>
  <c r="Q110" i="6"/>
  <c r="W110" i="6"/>
  <c r="N110" i="6"/>
  <c r="J110" i="6"/>
  <c r="F110" i="6"/>
  <c r="B110" i="6"/>
  <c r="R110" i="6"/>
  <c r="V110" i="6"/>
  <c r="L110" i="6"/>
  <c r="G110" i="6"/>
  <c r="S110" i="6"/>
  <c r="P110" i="6"/>
  <c r="I110" i="6"/>
  <c r="C110" i="6"/>
  <c r="Y110" i="6"/>
  <c r="K110" i="6"/>
  <c r="X110" i="6"/>
  <c r="H110" i="6"/>
  <c r="Z110" i="6"/>
  <c r="D110" i="6"/>
  <c r="T110" i="6"/>
  <c r="O110" i="6"/>
  <c r="E110" i="6"/>
  <c r="M110" i="6"/>
  <c r="S112" i="6"/>
  <c r="Y112" i="6"/>
  <c r="P112" i="6"/>
  <c r="L112" i="6"/>
  <c r="H112" i="6"/>
  <c r="D112" i="6"/>
  <c r="U112" i="6"/>
  <c r="Z112" i="6"/>
  <c r="O112" i="6"/>
  <c r="J112" i="6"/>
  <c r="E112" i="6"/>
  <c r="R112" i="6"/>
  <c r="V112" i="6"/>
  <c r="I112" i="6"/>
  <c r="B112" i="6"/>
  <c r="W112" i="6"/>
  <c r="G112" i="6"/>
  <c r="T112" i="6"/>
  <c r="N112" i="6"/>
  <c r="F112" i="6"/>
  <c r="K112" i="6"/>
  <c r="Q112" i="6"/>
  <c r="M112" i="6"/>
  <c r="C112" i="6"/>
  <c r="X112" i="6"/>
  <c r="U114" i="6"/>
  <c r="Q114" i="6"/>
  <c r="W114" i="6"/>
  <c r="N114" i="6"/>
  <c r="J114" i="6"/>
  <c r="F114" i="6"/>
  <c r="B114" i="6"/>
  <c r="S114" i="6"/>
  <c r="X114" i="6"/>
  <c r="M114" i="6"/>
  <c r="H114" i="6"/>
  <c r="C114" i="6"/>
  <c r="R114" i="6"/>
  <c r="P114" i="6"/>
  <c r="I114" i="6"/>
  <c r="T114" i="6"/>
  <c r="O114" i="6"/>
  <c r="E114" i="6"/>
  <c r="Z114" i="6"/>
  <c r="L114" i="6"/>
  <c r="D114" i="6"/>
  <c r="V114" i="6"/>
  <c r="Y114" i="6"/>
  <c r="K114" i="6"/>
  <c r="G114" i="6"/>
  <c r="S116" i="6"/>
  <c r="Y116" i="6"/>
  <c r="P116" i="6"/>
  <c r="L116" i="6"/>
  <c r="H116" i="6"/>
  <c r="D116" i="6"/>
  <c r="Q116" i="6"/>
  <c r="V116" i="6"/>
  <c r="K116" i="6"/>
  <c r="F116" i="6"/>
  <c r="R116" i="6"/>
  <c r="O116" i="6"/>
  <c r="I116" i="6"/>
  <c r="B116" i="6"/>
  <c r="Z116" i="6"/>
  <c r="M116" i="6"/>
  <c r="C116" i="6"/>
  <c r="X116" i="6"/>
  <c r="J116" i="6"/>
  <c r="T116" i="6"/>
  <c r="E116" i="6"/>
  <c r="U116" i="6"/>
  <c r="W116" i="6"/>
  <c r="G116" i="6"/>
  <c r="N116" i="6"/>
  <c r="U118" i="6"/>
  <c r="Q118" i="6"/>
  <c r="W118" i="6"/>
  <c r="N118" i="6"/>
  <c r="J118" i="6"/>
  <c r="F118" i="6"/>
  <c r="B118" i="6"/>
  <c r="T118" i="6"/>
  <c r="Y118" i="6"/>
  <c r="O118" i="6"/>
  <c r="I118" i="6"/>
  <c r="D118" i="6"/>
  <c r="R118" i="6"/>
  <c r="P118" i="6"/>
  <c r="H118" i="6"/>
  <c r="X118" i="6"/>
  <c r="K118" i="6"/>
  <c r="V118" i="6"/>
  <c r="G118" i="6"/>
  <c r="L118" i="6"/>
  <c r="S118" i="6"/>
  <c r="M118" i="6"/>
  <c r="E118" i="6"/>
  <c r="Z118" i="6"/>
  <c r="C118" i="6"/>
  <c r="S120" i="6"/>
  <c r="Y120" i="6"/>
  <c r="P120" i="6"/>
  <c r="L120" i="6"/>
  <c r="H120" i="6"/>
  <c r="D120" i="6"/>
  <c r="R120" i="6"/>
  <c r="W120" i="6"/>
  <c r="M120" i="6"/>
  <c r="G120" i="6"/>
  <c r="B120" i="6"/>
  <c r="Q120" i="6"/>
  <c r="O120" i="6"/>
  <c r="I120" i="6"/>
  <c r="U120" i="6"/>
  <c r="V120" i="6"/>
  <c r="F120" i="6"/>
  <c r="T120" i="6"/>
  <c r="N120" i="6"/>
  <c r="E120" i="6"/>
  <c r="X120" i="6"/>
  <c r="Z120" i="6"/>
  <c r="K120" i="6"/>
  <c r="C120" i="6"/>
  <c r="J120" i="6"/>
  <c r="S84" i="6"/>
  <c r="Y84" i="6"/>
  <c r="P84" i="6"/>
  <c r="L84" i="6"/>
  <c r="H84" i="6"/>
  <c r="D84" i="6"/>
  <c r="U84" i="6"/>
  <c r="Z84" i="6"/>
  <c r="O84" i="6"/>
  <c r="J84" i="6"/>
  <c r="E84" i="6"/>
  <c r="R84" i="6"/>
  <c r="V84" i="6"/>
  <c r="I84" i="6"/>
  <c r="B84" i="6"/>
  <c r="Q84" i="6"/>
  <c r="N84" i="6"/>
  <c r="G84" i="6"/>
  <c r="T84" i="6"/>
  <c r="K84" i="6"/>
  <c r="X84" i="6"/>
  <c r="M84" i="6"/>
  <c r="F84" i="6"/>
  <c r="W84" i="6"/>
  <c r="C84" i="6"/>
  <c r="T95" i="6"/>
  <c r="Z95" i="6"/>
  <c r="V95" i="6"/>
  <c r="M95" i="6"/>
  <c r="I95" i="6"/>
  <c r="E95" i="6"/>
  <c r="R95" i="6"/>
  <c r="W95" i="6"/>
  <c r="L95" i="6"/>
  <c r="G95" i="6"/>
  <c r="B95" i="6"/>
  <c r="U95" i="6"/>
  <c r="X95" i="6"/>
  <c r="K95" i="6"/>
  <c r="D95" i="6"/>
  <c r="S95" i="6"/>
  <c r="P95" i="6"/>
  <c r="J95" i="6"/>
  <c r="C95" i="6"/>
  <c r="N95" i="6"/>
  <c r="Q95" i="6"/>
  <c r="O95" i="6"/>
  <c r="H95" i="6"/>
  <c r="Y95" i="6"/>
  <c r="F95" i="6"/>
  <c r="R97" i="6"/>
  <c r="X97" i="6"/>
  <c r="O97" i="6"/>
  <c r="K97" i="6"/>
  <c r="G97" i="6"/>
  <c r="C97" i="6"/>
  <c r="U97" i="6"/>
  <c r="Z97" i="6"/>
  <c r="P97" i="6"/>
  <c r="J97" i="6"/>
  <c r="E97" i="6"/>
  <c r="T97" i="6"/>
  <c r="W97" i="6"/>
  <c r="L97" i="6"/>
  <c r="D97" i="6"/>
  <c r="S97" i="6"/>
  <c r="V97" i="6"/>
  <c r="I97" i="6"/>
  <c r="B97" i="6"/>
  <c r="Y97" i="6"/>
  <c r="F97" i="6"/>
  <c r="Q97" i="6"/>
  <c r="N97" i="6"/>
  <c r="H97" i="6"/>
  <c r="M97" i="6"/>
  <c r="T99" i="6"/>
  <c r="Z99" i="6"/>
  <c r="V99" i="6"/>
  <c r="M99" i="6"/>
  <c r="I99" i="6"/>
  <c r="E99" i="6"/>
  <c r="S99" i="6"/>
  <c r="X99" i="6"/>
  <c r="N99" i="6"/>
  <c r="H99" i="6"/>
  <c r="C99" i="6"/>
  <c r="U99" i="6"/>
  <c r="W99" i="6"/>
  <c r="K99" i="6"/>
  <c r="D99" i="6"/>
  <c r="R99" i="6"/>
  <c r="P99" i="6"/>
  <c r="J99" i="6"/>
  <c r="B99" i="6"/>
  <c r="L99" i="6"/>
  <c r="Q99" i="6"/>
  <c r="O99" i="6"/>
  <c r="G99" i="6"/>
  <c r="Y99" i="6"/>
  <c r="F99" i="6"/>
  <c r="U106" i="6"/>
  <c r="Q106" i="6"/>
  <c r="W106" i="6"/>
  <c r="N106" i="6"/>
  <c r="J106" i="6"/>
  <c r="F106" i="6"/>
  <c r="B106" i="6"/>
  <c r="Z106" i="6"/>
  <c r="P106" i="6"/>
  <c r="K106" i="6"/>
  <c r="E106" i="6"/>
  <c r="S106" i="6"/>
  <c r="V106" i="6"/>
  <c r="I106" i="6"/>
  <c r="C106" i="6"/>
  <c r="T106" i="6"/>
  <c r="O106" i="6"/>
  <c r="G106" i="6"/>
  <c r="R106" i="6"/>
  <c r="M106" i="6"/>
  <c r="D106" i="6"/>
  <c r="X106" i="6"/>
  <c r="Y106" i="6"/>
  <c r="L106" i="6"/>
  <c r="H106" i="6"/>
  <c r="S108" i="6"/>
  <c r="Y108" i="6"/>
  <c r="P108" i="6"/>
  <c r="L108" i="6"/>
  <c r="H108" i="6"/>
  <c r="D108" i="6"/>
  <c r="T108" i="6"/>
  <c r="X108" i="6"/>
  <c r="N108" i="6"/>
  <c r="I108" i="6"/>
  <c r="C108" i="6"/>
  <c r="R108" i="6"/>
  <c r="V108" i="6"/>
  <c r="J108" i="6"/>
  <c r="B108" i="6"/>
  <c r="Q108" i="6"/>
  <c r="M108" i="6"/>
  <c r="E108" i="6"/>
  <c r="Z108" i="6"/>
  <c r="K108" i="6"/>
  <c r="U108" i="6"/>
  <c r="F108" i="6"/>
  <c r="W108" i="6"/>
  <c r="G108" i="6"/>
  <c r="O108" i="6"/>
  <c r="T123" i="6"/>
  <c r="Z123" i="6"/>
  <c r="V123" i="6"/>
  <c r="M123" i="6"/>
  <c r="I123" i="6"/>
  <c r="E123" i="6"/>
  <c r="R123" i="6"/>
  <c r="W123" i="6"/>
  <c r="L123" i="6"/>
  <c r="G123" i="6"/>
  <c r="B123" i="6"/>
  <c r="U123" i="6"/>
  <c r="X123" i="6"/>
  <c r="K123" i="6"/>
  <c r="D123" i="6"/>
  <c r="P123" i="6"/>
  <c r="H123" i="6"/>
  <c r="S123" i="6"/>
  <c r="O123" i="6"/>
  <c r="F123" i="6"/>
  <c r="Y123" i="6"/>
  <c r="Q123" i="6"/>
  <c r="N123" i="6"/>
  <c r="C123" i="6"/>
  <c r="J123" i="6"/>
  <c r="R125" i="6"/>
  <c r="X125" i="6"/>
  <c r="O125" i="6"/>
  <c r="K125" i="6"/>
  <c r="G125" i="6"/>
  <c r="C125" i="6"/>
  <c r="U125" i="6"/>
  <c r="Z125" i="6"/>
  <c r="P125" i="6"/>
  <c r="J125" i="6"/>
  <c r="E125" i="6"/>
  <c r="T125" i="6"/>
  <c r="W125" i="6"/>
  <c r="L125" i="6"/>
  <c r="D125" i="6"/>
  <c r="S125" i="6"/>
  <c r="N125" i="6"/>
  <c r="F125" i="6"/>
  <c r="Q125" i="6"/>
  <c r="M125" i="6"/>
  <c r="B125" i="6"/>
  <c r="V125" i="6"/>
  <c r="Y125" i="6"/>
  <c r="I125" i="6"/>
  <c r="H125" i="6"/>
  <c r="F176" i="6" l="1"/>
  <c r="D207" i="7"/>
  <c r="B211" i="7"/>
  <c r="C210" i="7"/>
  <c r="F203" i="7"/>
  <c r="B204" i="7"/>
  <c r="C205" i="7"/>
  <c r="C204" i="7"/>
  <c r="E200" i="7"/>
  <c r="D202" i="7"/>
  <c r="D206" i="7"/>
  <c r="C209" i="7"/>
  <c r="E206" i="7"/>
  <c r="F202" i="7"/>
  <c r="D204" i="7"/>
  <c r="D205" i="7"/>
  <c r="C208" i="7"/>
  <c r="F209" i="7"/>
  <c r="F207" i="7"/>
  <c r="C206" i="7"/>
  <c r="F208" i="7"/>
  <c r="D200" i="7"/>
  <c r="F210" i="7"/>
  <c r="E204" i="7"/>
  <c r="C207" i="7"/>
  <c r="F205" i="7"/>
  <c r="B200" i="7"/>
  <c r="F206" i="7"/>
  <c r="E210" i="7"/>
  <c r="E208" i="7"/>
  <c r="C211" i="7"/>
  <c r="F211" i="7"/>
  <c r="D210" i="7"/>
  <c r="D208" i="7"/>
  <c r="E202" i="7"/>
  <c r="E209" i="7"/>
  <c r="C202" i="7"/>
  <c r="D203" i="7"/>
  <c r="F200" i="7"/>
  <c r="D209" i="7"/>
  <c r="B203" i="7"/>
  <c r="C201" i="7"/>
  <c r="B202" i="7"/>
  <c r="E207" i="7"/>
  <c r="B205" i="7"/>
  <c r="E211" i="7"/>
  <c r="C203" i="7"/>
  <c r="B209" i="7"/>
  <c r="D211" i="7"/>
  <c r="E201" i="7"/>
  <c r="E205" i="7"/>
  <c r="F201" i="7"/>
  <c r="F204" i="7"/>
  <c r="D201" i="7"/>
  <c r="B201" i="7"/>
  <c r="C200" i="7"/>
  <c r="E203" i="7"/>
  <c r="B210" i="7"/>
  <c r="B207" i="7"/>
  <c r="B208" i="7"/>
  <c r="B206" i="7"/>
  <c r="H176" i="6"/>
  <c r="H114" i="7" s="1"/>
  <c r="L176" i="6"/>
  <c r="L112" i="7" s="1"/>
  <c r="Q176" i="6"/>
  <c r="V96" i="7" s="1"/>
  <c r="K176" i="6"/>
  <c r="K95" i="7" s="1"/>
  <c r="Y176" i="6"/>
  <c r="T106" i="7" s="1"/>
  <c r="O176" i="6"/>
  <c r="O103" i="7" s="1"/>
  <c r="P176" i="6"/>
  <c r="P110" i="7" s="1"/>
  <c r="V176" i="6"/>
  <c r="Q120" i="7" s="1"/>
  <c r="J176" i="6"/>
  <c r="J86" i="7" s="1"/>
  <c r="U176" i="6"/>
  <c r="Z84" i="7" s="1"/>
  <c r="M176" i="6"/>
  <c r="M125" i="7" s="1"/>
  <c r="I176" i="6"/>
  <c r="I98" i="7" s="1"/>
  <c r="F84" i="7"/>
  <c r="T176" i="6"/>
  <c r="Y121" i="7" s="1"/>
  <c r="D176" i="6"/>
  <c r="D124" i="7" s="1"/>
  <c r="Z176" i="6"/>
  <c r="U109" i="7" s="1"/>
  <c r="S176" i="6"/>
  <c r="X122" i="7" s="1"/>
  <c r="R176" i="6"/>
  <c r="W87" i="7" s="1"/>
  <c r="N176" i="6"/>
  <c r="N113" i="7" s="1"/>
  <c r="E176" i="6"/>
  <c r="E105" i="7" s="1"/>
  <c r="X176" i="6"/>
  <c r="S116" i="7" s="1"/>
  <c r="C176" i="6"/>
  <c r="C118" i="7" s="1"/>
  <c r="G176" i="6"/>
  <c r="G97" i="7" s="1"/>
  <c r="B176" i="6"/>
  <c r="B109" i="7" s="1"/>
  <c r="W176" i="6"/>
  <c r="R90" i="7" s="1"/>
  <c r="Y89" i="7" l="1"/>
  <c r="W98" i="7"/>
  <c r="P87" i="7"/>
  <c r="P86" i="7"/>
  <c r="Y114" i="7"/>
  <c r="Y99" i="7"/>
  <c r="D107" i="7"/>
  <c r="P106" i="7"/>
  <c r="P93" i="7"/>
  <c r="G107" i="7"/>
  <c r="W104" i="7"/>
  <c r="D90" i="7"/>
  <c r="M120" i="7"/>
  <c r="L106" i="7"/>
  <c r="Y122" i="7"/>
  <c r="N111" i="7"/>
  <c r="M109" i="7"/>
  <c r="M117" i="7"/>
  <c r="L94" i="7"/>
  <c r="W84" i="7"/>
  <c r="V123" i="7"/>
  <c r="M119" i="7"/>
  <c r="G83" i="7"/>
  <c r="V115" i="7"/>
  <c r="C124" i="7"/>
  <c r="V121" i="7"/>
  <c r="V105" i="7"/>
  <c r="C95" i="7"/>
  <c r="C98" i="7"/>
  <c r="G116" i="7"/>
  <c r="Q89" i="7"/>
  <c r="V102" i="7"/>
  <c r="D111" i="7"/>
  <c r="P98" i="7"/>
  <c r="N122" i="7"/>
  <c r="V82" i="7"/>
  <c r="N104" i="7"/>
  <c r="P117" i="7"/>
  <c r="G88" i="7"/>
  <c r="P92" i="7"/>
  <c r="V110" i="7"/>
  <c r="V116" i="7"/>
  <c r="G108" i="7"/>
  <c r="O102" i="7"/>
  <c r="Y93" i="7"/>
  <c r="U102" i="7"/>
  <c r="P111" i="7"/>
  <c r="V119" i="7"/>
  <c r="P100" i="7"/>
  <c r="O107" i="7"/>
  <c r="M122" i="7"/>
  <c r="M82" i="7"/>
  <c r="M91" i="7"/>
  <c r="E113" i="7"/>
  <c r="D117" i="7"/>
  <c r="V83" i="7"/>
  <c r="N90" i="7"/>
  <c r="U92" i="7"/>
  <c r="P103" i="7"/>
  <c r="O112" i="7"/>
  <c r="V118" i="7"/>
  <c r="V84" i="7"/>
  <c r="P99" i="7"/>
  <c r="B108" i="7"/>
  <c r="D125" i="7"/>
  <c r="E111" i="7"/>
  <c r="Z85" i="7"/>
  <c r="M100" i="7"/>
  <c r="V124" i="7"/>
  <c r="D94" i="7"/>
  <c r="M95" i="7"/>
  <c r="N123" i="7"/>
  <c r="N93" i="7"/>
  <c r="D93" i="7"/>
  <c r="I111" i="7"/>
  <c r="G111" i="7"/>
  <c r="N98" i="7"/>
  <c r="E107" i="7"/>
  <c r="P109" i="7"/>
  <c r="C122" i="7"/>
  <c r="O87" i="7"/>
  <c r="P104" i="7"/>
  <c r="G117" i="7"/>
  <c r="Z121" i="7"/>
  <c r="M86" i="7"/>
  <c r="Y90" i="7"/>
  <c r="V94" i="7"/>
  <c r="D105" i="7"/>
  <c r="N114" i="7"/>
  <c r="P118" i="7"/>
  <c r="Q95" i="7"/>
  <c r="V99" i="7"/>
  <c r="E123" i="7"/>
  <c r="Y125" i="7"/>
  <c r="W89" i="7"/>
  <c r="L115" i="7"/>
  <c r="Q96" i="7"/>
  <c r="W107" i="7"/>
  <c r="M83" i="7"/>
  <c r="D101" i="7"/>
  <c r="N95" i="7"/>
  <c r="M93" i="7"/>
  <c r="U106" i="7"/>
  <c r="Q98" i="7"/>
  <c r="N89" i="7"/>
  <c r="Q119" i="7"/>
  <c r="G87" i="7"/>
  <c r="Q83" i="7"/>
  <c r="M103" i="7"/>
  <c r="B119" i="7"/>
  <c r="N92" i="7"/>
  <c r="D120" i="7"/>
  <c r="V108" i="7"/>
  <c r="P107" i="7"/>
  <c r="S115" i="7"/>
  <c r="J119" i="7"/>
  <c r="F96" i="7"/>
  <c r="S100" i="7"/>
  <c r="H82" i="7"/>
  <c r="R91" i="7"/>
  <c r="X90" i="7"/>
  <c r="R116" i="7"/>
  <c r="Z89" i="7"/>
  <c r="O93" i="7"/>
  <c r="B93" i="7"/>
  <c r="S102" i="7"/>
  <c r="Y111" i="7"/>
  <c r="T115" i="7"/>
  <c r="W119" i="7"/>
  <c r="C85" i="7"/>
  <c r="I85" i="7"/>
  <c r="O96" i="7"/>
  <c r="Y98" i="7"/>
  <c r="E100" i="7"/>
  <c r="U107" i="7"/>
  <c r="I109" i="7"/>
  <c r="Y124" i="7"/>
  <c r="Q124" i="7"/>
  <c r="I82" i="7"/>
  <c r="I87" i="7"/>
  <c r="S91" i="7"/>
  <c r="O104" i="7"/>
  <c r="F113" i="7"/>
  <c r="W117" i="7"/>
  <c r="T121" i="7"/>
  <c r="Z83" i="7"/>
  <c r="F86" i="7"/>
  <c r="L86" i="7"/>
  <c r="I88" i="7"/>
  <c r="C90" i="7"/>
  <c r="B92" i="7"/>
  <c r="X94" i="7"/>
  <c r="L101" i="7"/>
  <c r="M101" i="7"/>
  <c r="D103" i="7"/>
  <c r="Y105" i="7"/>
  <c r="Q105" i="7"/>
  <c r="I110" i="7"/>
  <c r="H112" i="7"/>
  <c r="K112" i="7"/>
  <c r="C114" i="7"/>
  <c r="P116" i="7"/>
  <c r="J116" i="7"/>
  <c r="O118" i="7"/>
  <c r="X120" i="7"/>
  <c r="F120" i="7"/>
  <c r="U84" i="7"/>
  <c r="R84" i="7"/>
  <c r="D95" i="7"/>
  <c r="C97" i="7"/>
  <c r="V97" i="7"/>
  <c r="R99" i="7"/>
  <c r="N106" i="7"/>
  <c r="M106" i="7"/>
  <c r="C108" i="7"/>
  <c r="U123" i="7"/>
  <c r="X123" i="7"/>
  <c r="P125" i="7"/>
  <c r="H125" i="7"/>
  <c r="O123" i="7"/>
  <c r="Q125" i="7"/>
  <c r="E106" i="7"/>
  <c r="T123" i="7"/>
  <c r="T89" i="7"/>
  <c r="K93" i="7"/>
  <c r="U93" i="7"/>
  <c r="M102" i="7"/>
  <c r="U111" i="7"/>
  <c r="V111" i="7"/>
  <c r="O115" i="7"/>
  <c r="B115" i="7"/>
  <c r="N119" i="7"/>
  <c r="V85" i="7"/>
  <c r="B85" i="7"/>
  <c r="G96" i="7"/>
  <c r="J98" i="7"/>
  <c r="S98" i="7"/>
  <c r="V100" i="7"/>
  <c r="Q107" i="7"/>
  <c r="H107" i="7"/>
  <c r="J109" i="7"/>
  <c r="Z122" i="7"/>
  <c r="D122" i="7"/>
  <c r="S124" i="7"/>
  <c r="F124" i="7"/>
  <c r="C82" i="7"/>
  <c r="E87" i="7"/>
  <c r="H87" i="7"/>
  <c r="L91" i="7"/>
  <c r="L104" i="7"/>
  <c r="F104" i="7"/>
  <c r="Z113" i="7"/>
  <c r="S117" i="7"/>
  <c r="F117" i="7"/>
  <c r="N121" i="7"/>
  <c r="B121" i="7"/>
  <c r="R83" i="7"/>
  <c r="B86" i="7"/>
  <c r="E86" i="7"/>
  <c r="B88" i="7"/>
  <c r="J90" i="7"/>
  <c r="S90" i="7"/>
  <c r="V92" i="7"/>
  <c r="R94" i="7"/>
  <c r="I94" i="7"/>
  <c r="F101" i="7"/>
  <c r="Y103" i="7"/>
  <c r="W103" i="7"/>
  <c r="T105" i="7"/>
  <c r="H105" i="7"/>
  <c r="C110" i="7"/>
  <c r="D112" i="7"/>
  <c r="V112" i="7"/>
  <c r="W114" i="7"/>
  <c r="L116" i="7"/>
  <c r="Y116" i="7"/>
  <c r="I118" i="7"/>
  <c r="T120" i="7"/>
  <c r="Y120" i="7"/>
  <c r="O84" i="7"/>
  <c r="C84" i="7"/>
  <c r="X95" i="7"/>
  <c r="Z97" i="7"/>
  <c r="N97" i="7"/>
  <c r="K99" i="7"/>
  <c r="J106" i="7"/>
  <c r="D106" i="7"/>
  <c r="W108" i="7"/>
  <c r="B123" i="7"/>
  <c r="E125" i="7"/>
  <c r="C106" i="7"/>
  <c r="U125" i="7"/>
  <c r="L89" i="7"/>
  <c r="G93" i="7"/>
  <c r="F93" i="7"/>
  <c r="H102" i="7"/>
  <c r="Q111" i="7"/>
  <c r="K111" i="7"/>
  <c r="J115" i="7"/>
  <c r="Y119" i="7"/>
  <c r="C119" i="7"/>
  <c r="Q85" i="7"/>
  <c r="U85" i="7"/>
  <c r="U96" i="7"/>
  <c r="F98" i="7"/>
  <c r="K98" i="7"/>
  <c r="N100" i="7"/>
  <c r="M107" i="7"/>
  <c r="K107" i="7"/>
  <c r="E109" i="7"/>
  <c r="V122" i="7"/>
  <c r="T122" i="7"/>
  <c r="N124" i="7"/>
  <c r="E124" i="7"/>
  <c r="U82" i="7"/>
  <c r="Z87" i="7"/>
  <c r="B87" i="7"/>
  <c r="D91" i="7"/>
  <c r="H104" i="7"/>
  <c r="K104" i="7"/>
  <c r="T113" i="7"/>
  <c r="O117" i="7"/>
  <c r="V117" i="7"/>
  <c r="I121" i="7"/>
  <c r="Y83" i="7"/>
  <c r="K83" i="7"/>
  <c r="X86" i="7"/>
  <c r="Q86" i="7"/>
  <c r="U88" i="7"/>
  <c r="F90" i="7"/>
  <c r="L90" i="7"/>
  <c r="O92" i="7"/>
  <c r="N94" i="7"/>
  <c r="Y94" i="7"/>
  <c r="Y101" i="7"/>
  <c r="U103" i="7"/>
  <c r="L103" i="7"/>
  <c r="N105" i="7"/>
  <c r="P105" i="7"/>
  <c r="T110" i="7"/>
  <c r="Z112" i="7"/>
  <c r="M112" i="7"/>
  <c r="P114" i="7"/>
  <c r="H116" i="7"/>
  <c r="E116" i="7"/>
  <c r="D118" i="7"/>
  <c r="P120" i="7"/>
  <c r="N120" i="7"/>
  <c r="J84" i="7"/>
  <c r="Y95" i="7"/>
  <c r="P95" i="7"/>
  <c r="U97" i="7"/>
  <c r="H97" i="7"/>
  <c r="D99" i="7"/>
  <c r="F106" i="7"/>
  <c r="S106" i="7"/>
  <c r="Q108" i="7"/>
  <c r="M123" i="7"/>
  <c r="F123" i="7"/>
  <c r="V125" i="7"/>
  <c r="D108" i="7"/>
  <c r="X125" i="7"/>
  <c r="E89" i="7"/>
  <c r="C93" i="7"/>
  <c r="V93" i="7"/>
  <c r="C102" i="7"/>
  <c r="M111" i="7"/>
  <c r="B111" i="7"/>
  <c r="D115" i="7"/>
  <c r="U119" i="7"/>
  <c r="T119" i="7"/>
  <c r="L85" i="7"/>
  <c r="H85" i="7"/>
  <c r="M96" i="7"/>
  <c r="B98" i="7"/>
  <c r="D98" i="7"/>
  <c r="G100" i="7"/>
  <c r="I107" i="7"/>
  <c r="X107" i="7"/>
  <c r="T109" i="7"/>
  <c r="R122" i="7"/>
  <c r="L122" i="7"/>
  <c r="I124" i="7"/>
  <c r="Z82" i="7"/>
  <c r="O82" i="7"/>
  <c r="T87" i="7"/>
  <c r="V87" i="7"/>
  <c r="X91" i="7"/>
  <c r="D104" i="7"/>
  <c r="V104" i="7"/>
  <c r="M113" i="7"/>
  <c r="K117" i="7"/>
  <c r="N117" i="7"/>
  <c r="D121" i="7"/>
  <c r="U83" i="7"/>
  <c r="D83" i="7"/>
  <c r="S86" i="7"/>
  <c r="D86" i="7"/>
  <c r="N88" i="7"/>
  <c r="B90" i="7"/>
  <c r="E90" i="7"/>
  <c r="I92" i="7"/>
  <c r="J94" i="7"/>
  <c r="S94" i="7"/>
  <c r="R101" i="7"/>
  <c r="Q103" i="7"/>
  <c r="C103" i="7"/>
  <c r="I105" i="7"/>
  <c r="Z110" i="7"/>
  <c r="K110" i="7"/>
  <c r="U112" i="7"/>
  <c r="C112" i="7"/>
  <c r="I114" i="7"/>
  <c r="D116" i="7"/>
  <c r="Z116" i="7"/>
  <c r="W118" i="7"/>
  <c r="L120" i="7"/>
  <c r="E120" i="7"/>
  <c r="E84" i="7"/>
  <c r="U95" i="7"/>
  <c r="J95" i="7"/>
  <c r="P97" i="7"/>
  <c r="Z99" i="7"/>
  <c r="J108" i="7"/>
  <c r="X88" i="7"/>
  <c r="S120" i="7"/>
  <c r="T108" i="7"/>
  <c r="T93" i="7"/>
  <c r="H93" i="7"/>
  <c r="T96" i="7"/>
  <c r="F109" i="7"/>
  <c r="J122" i="7"/>
  <c r="R82" i="7"/>
  <c r="J87" i="7"/>
  <c r="Y91" i="7"/>
  <c r="J91" i="7"/>
  <c r="R104" i="7"/>
  <c r="E104" i="7"/>
  <c r="U113" i="7"/>
  <c r="C117" i="7"/>
  <c r="Q117" i="7"/>
  <c r="R121" i="7"/>
  <c r="H86" i="7"/>
  <c r="T88" i="7"/>
  <c r="R88" i="7"/>
  <c r="T90" i="7"/>
  <c r="K90" i="7"/>
  <c r="B94" i="7"/>
  <c r="I103" i="7"/>
  <c r="S103" i="7"/>
  <c r="U105" i="7"/>
  <c r="R110" i="7"/>
  <c r="H110" i="7"/>
  <c r="J112" i="7"/>
  <c r="Z114" i="7"/>
  <c r="O114" i="7"/>
  <c r="Q116" i="7"/>
  <c r="H118" i="7"/>
  <c r="U120" i="7"/>
  <c r="Q84" i="7"/>
  <c r="E97" i="7"/>
  <c r="U99" i="7"/>
  <c r="J99" i="7"/>
  <c r="H106" i="7"/>
  <c r="T125" i="7"/>
  <c r="I108" i="7"/>
  <c r="I125" i="7"/>
  <c r="S89" i="7"/>
  <c r="J89" i="7"/>
  <c r="G102" i="7"/>
  <c r="X111" i="7"/>
  <c r="J111" i="7"/>
  <c r="F115" i="7"/>
  <c r="I119" i="7"/>
  <c r="X119" i="7"/>
  <c r="T85" i="7"/>
  <c r="P96" i="7"/>
  <c r="B96" i="7"/>
  <c r="L98" i="7"/>
  <c r="X100" i="7"/>
  <c r="F100" i="7"/>
  <c r="R107" i="7"/>
  <c r="V107" i="7"/>
  <c r="Y109" i="7"/>
  <c r="F122" i="7"/>
  <c r="G122" i="7"/>
  <c r="O124" i="7"/>
  <c r="N82" i="7"/>
  <c r="D82" i="7"/>
  <c r="D87" i="7"/>
  <c r="U91" i="7"/>
  <c r="C91" i="7"/>
  <c r="M104" i="7"/>
  <c r="U104" i="7"/>
  <c r="J113" i="7"/>
  <c r="X117" i="7"/>
  <c r="U117" i="7"/>
  <c r="L121" i="7"/>
  <c r="I83" i="7"/>
  <c r="W83" i="7"/>
  <c r="C86" i="7"/>
  <c r="P88" i="7"/>
  <c r="C88" i="7"/>
  <c r="O90" i="7"/>
  <c r="X92" i="7"/>
  <c r="F92" i="7"/>
  <c r="U94" i="7"/>
  <c r="Q94" i="7"/>
  <c r="X101" i="7"/>
  <c r="E103" i="7"/>
  <c r="J103" i="7"/>
  <c r="M105" i="7"/>
  <c r="N110" i="7"/>
  <c r="U110" i="7"/>
  <c r="E112" i="7"/>
  <c r="V114" i="7"/>
  <c r="E114" i="7"/>
  <c r="K116" i="7"/>
  <c r="N116" i="7"/>
  <c r="S118" i="7"/>
  <c r="W120" i="7"/>
  <c r="K120" i="7"/>
  <c r="I84" i="7"/>
  <c r="I95" i="7"/>
  <c r="V95" i="7"/>
  <c r="Y97" i="7"/>
  <c r="Q99" i="7"/>
  <c r="B99" i="7"/>
  <c r="K106" i="7"/>
  <c r="X108" i="7"/>
  <c r="M108" i="7"/>
  <c r="R123" i="7"/>
  <c r="C123" i="7"/>
  <c r="S99" i="7"/>
  <c r="F108" i="7"/>
  <c r="O89" i="7"/>
  <c r="D89" i="7"/>
  <c r="I93" i="7"/>
  <c r="Z102" i="7"/>
  <c r="T102" i="7"/>
  <c r="S111" i="7"/>
  <c r="Z111" i="7"/>
  <c r="R115" i="7"/>
  <c r="E119" i="7"/>
  <c r="G119" i="7"/>
  <c r="M85" i="7"/>
  <c r="L96" i="7"/>
  <c r="Z96" i="7"/>
  <c r="G98" i="7"/>
  <c r="T100" i="7"/>
  <c r="Q100" i="7"/>
  <c r="L107" i="7"/>
  <c r="C107" i="7"/>
  <c r="Q109" i="7"/>
  <c r="B122" i="7"/>
  <c r="S122" i="7"/>
  <c r="G124" i="7"/>
  <c r="J82" i="7"/>
  <c r="T82" i="7"/>
  <c r="S87" i="7"/>
  <c r="Q91" i="7"/>
  <c r="N91" i="7"/>
  <c r="G104" i="7"/>
  <c r="W113" i="7"/>
  <c r="B113" i="7"/>
  <c r="R117" i="7"/>
  <c r="J117" i="7"/>
  <c r="E121" i="7"/>
  <c r="E83" i="7"/>
  <c r="P83" i="7"/>
  <c r="W86" i="7"/>
  <c r="L88" i="7"/>
  <c r="Z88" i="7"/>
  <c r="I90" i="7"/>
  <c r="T92" i="7"/>
  <c r="Q92" i="7"/>
  <c r="P94" i="7"/>
  <c r="C94" i="7"/>
  <c r="P101" i="7"/>
  <c r="V103" i="7"/>
  <c r="B103" i="7"/>
  <c r="F105" i="7"/>
  <c r="J110" i="7"/>
  <c r="D110" i="7"/>
  <c r="W112" i="7"/>
  <c r="R114" i="7"/>
  <c r="U114" i="7"/>
  <c r="F116" i="7"/>
  <c r="Z118" i="7"/>
  <c r="K118" i="7"/>
  <c r="R120" i="7"/>
  <c r="C120" i="7"/>
  <c r="B84" i="7"/>
  <c r="E95" i="7"/>
  <c r="O95" i="7"/>
  <c r="R97" i="7"/>
  <c r="W99" i="7"/>
  <c r="I123" i="7"/>
  <c r="X96" i="7"/>
  <c r="H120" i="7"/>
  <c r="K89" i="7"/>
  <c r="L102" i="7"/>
  <c r="H115" i="7"/>
  <c r="R119" i="7"/>
  <c r="H96" i="7"/>
  <c r="U98" i="7"/>
  <c r="B100" i="7"/>
  <c r="H109" i="7"/>
  <c r="I122" i="7"/>
  <c r="F82" i="7"/>
  <c r="L87" i="7"/>
  <c r="W91" i="7"/>
  <c r="R113" i="7"/>
  <c r="I117" i="7"/>
  <c r="X83" i="7"/>
  <c r="H88" i="7"/>
  <c r="C92" i="7"/>
  <c r="W101" i="7"/>
  <c r="I101" i="7"/>
  <c r="Z103" i="7"/>
  <c r="F110" i="7"/>
  <c r="Y110" i="7"/>
  <c r="Q112" i="7"/>
  <c r="L114" i="7"/>
  <c r="W116" i="7"/>
  <c r="Q118" i="7"/>
  <c r="J120" i="7"/>
  <c r="W95" i="7"/>
  <c r="H95" i="7"/>
  <c r="L97" i="7"/>
  <c r="I99" i="7"/>
  <c r="X106" i="7"/>
  <c r="P108" i="7"/>
  <c r="U108" i="7"/>
  <c r="G123" i="7"/>
  <c r="W125" i="7"/>
  <c r="N125" i="7"/>
  <c r="W123" i="7"/>
  <c r="J125" i="7"/>
  <c r="F97" i="7"/>
  <c r="E108" i="7"/>
  <c r="G89" i="7"/>
  <c r="F89" i="7"/>
  <c r="Z93" i="7"/>
  <c r="R102" i="7"/>
  <c r="E102" i="7"/>
  <c r="H111" i="7"/>
  <c r="Y115" i="7"/>
  <c r="X115" i="7"/>
  <c r="P119" i="7"/>
  <c r="H119" i="7"/>
  <c r="Y85" i="7"/>
  <c r="D96" i="7"/>
  <c r="K96" i="7"/>
  <c r="O98" i="7"/>
  <c r="L100" i="7"/>
  <c r="Y100" i="7"/>
  <c r="B107" i="7"/>
  <c r="S109" i="7"/>
  <c r="X109" i="7"/>
  <c r="P122" i="7"/>
  <c r="Q122" i="7"/>
  <c r="K124" i="7"/>
  <c r="B82" i="7"/>
  <c r="E82" i="7"/>
  <c r="F87" i="7"/>
  <c r="I91" i="7"/>
  <c r="O91" i="7"/>
  <c r="Y104" i="7"/>
  <c r="O113" i="7"/>
  <c r="I113" i="7"/>
  <c r="H117" i="7"/>
  <c r="W121" i="7"/>
  <c r="J121" i="7"/>
  <c r="S83" i="7"/>
  <c r="B83" i="7"/>
  <c r="I86" i="7"/>
  <c r="D88" i="7"/>
  <c r="M88" i="7"/>
  <c r="W90" i="7"/>
  <c r="L92" i="7"/>
  <c r="Z92" i="7"/>
  <c r="E94" i="7"/>
  <c r="S101" i="7"/>
  <c r="B101" i="7"/>
  <c r="K103" i="7"/>
  <c r="H103" i="7"/>
  <c r="L105" i="7"/>
  <c r="B110" i="7"/>
  <c r="O110" i="7"/>
  <c r="I112" i="7"/>
  <c r="J114" i="7"/>
  <c r="D114" i="7"/>
  <c r="O116" i="7"/>
  <c r="R118" i="7"/>
  <c r="G118" i="7"/>
  <c r="G120" i="7"/>
  <c r="X84" i="7"/>
  <c r="N84" i="7"/>
  <c r="R95" i="7"/>
  <c r="T95" i="7"/>
  <c r="D97" i="7"/>
  <c r="E99" i="7"/>
  <c r="O99" i="7"/>
  <c r="Q106" i="7"/>
  <c r="L108" i="7"/>
  <c r="K108" i="7"/>
  <c r="C125" i="7"/>
  <c r="M99" i="7"/>
  <c r="Y123" i="7"/>
  <c r="C89" i="7"/>
  <c r="V89" i="7"/>
  <c r="R93" i="7"/>
  <c r="N102" i="7"/>
  <c r="W102" i="7"/>
  <c r="C111" i="7"/>
  <c r="U115" i="7"/>
  <c r="P115" i="7"/>
  <c r="K119" i="7"/>
  <c r="O119" i="7"/>
  <c r="R85" i="7"/>
  <c r="Y96" i="7"/>
  <c r="E96" i="7"/>
  <c r="H98" i="7"/>
  <c r="H100" i="7"/>
  <c r="R100" i="7"/>
  <c r="T107" i="7"/>
  <c r="O109" i="7"/>
  <c r="N109" i="7"/>
  <c r="K122" i="7"/>
  <c r="X124" i="7"/>
  <c r="B124" i="7"/>
  <c r="W82" i="7"/>
  <c r="Y82" i="7"/>
  <c r="X87" i="7"/>
  <c r="E91" i="7"/>
  <c r="H91" i="7"/>
  <c r="Q104" i="7"/>
  <c r="K113" i="7"/>
  <c r="X113" i="7"/>
  <c r="B117" i="7"/>
  <c r="S121" i="7"/>
  <c r="Q121" i="7"/>
  <c r="N83" i="7"/>
  <c r="O83" i="7"/>
  <c r="U86" i="7"/>
  <c r="V88" i="7"/>
  <c r="E88" i="7"/>
  <c r="P90" i="7"/>
  <c r="H92" i="7"/>
  <c r="S92" i="7"/>
  <c r="W94" i="7"/>
  <c r="O101" i="7"/>
  <c r="T101" i="7"/>
  <c r="F103" i="7"/>
  <c r="W105" i="7"/>
  <c r="B105" i="7"/>
  <c r="W110" i="7"/>
  <c r="E110" i="7"/>
  <c r="B112" i="7"/>
  <c r="F114" i="7"/>
  <c r="Q114" i="7"/>
  <c r="I116" i="7"/>
  <c r="N118" i="7"/>
  <c r="L118" i="7"/>
  <c r="B120" i="7"/>
  <c r="T84" i="7"/>
  <c r="G84" i="7"/>
  <c r="L95" i="7"/>
  <c r="F95" i="7"/>
  <c r="X97" i="7"/>
  <c r="X99" i="7"/>
  <c r="G99" i="7"/>
  <c r="I106" i="7"/>
  <c r="H108" i="7"/>
  <c r="Z108" i="7"/>
  <c r="Z123" i="7"/>
  <c r="O125" i="7"/>
  <c r="R106" i="7"/>
  <c r="S123" i="7"/>
  <c r="X89" i="7"/>
  <c r="P89" i="7"/>
  <c r="L93" i="7"/>
  <c r="J102" i="7"/>
  <c r="I102" i="7"/>
  <c r="T111" i="7"/>
  <c r="Q115" i="7"/>
  <c r="G115" i="7"/>
  <c r="F119" i="7"/>
  <c r="W85" i="7"/>
  <c r="J85" i="7"/>
  <c r="S96" i="7"/>
  <c r="W96" i="7"/>
  <c r="T98" i="7"/>
  <c r="D100" i="7"/>
  <c r="K100" i="7"/>
  <c r="N107" i="7"/>
  <c r="K109" i="7"/>
  <c r="D109" i="7"/>
  <c r="E122" i="7"/>
  <c r="T124" i="7"/>
  <c r="R124" i="7"/>
  <c r="Q82" i="7"/>
  <c r="K82" i="7"/>
  <c r="R87" i="7"/>
  <c r="V91" i="7"/>
  <c r="B91" i="7"/>
  <c r="J104" i="7"/>
  <c r="G113" i="7"/>
  <c r="D113" i="7"/>
  <c r="Z117" i="7"/>
  <c r="O121" i="7"/>
  <c r="H121" i="7"/>
  <c r="H83" i="7"/>
  <c r="Z86" i="7"/>
  <c r="O86" i="7"/>
  <c r="Q88" i="7"/>
  <c r="Y88" i="7"/>
  <c r="H90" i="7"/>
  <c r="D92" i="7"/>
  <c r="K92" i="7"/>
  <c r="O94" i="7"/>
  <c r="K101" i="7"/>
  <c r="E101" i="7"/>
  <c r="T103" i="7"/>
  <c r="S105" i="7"/>
  <c r="R105" i="7"/>
  <c r="Q110" i="7"/>
  <c r="M110" i="7"/>
  <c r="R112" i="7"/>
  <c r="B114" i="7"/>
  <c r="T114" i="7"/>
  <c r="B116" i="7"/>
  <c r="J118" i="7"/>
  <c r="X118" i="7"/>
  <c r="V120" i="7"/>
  <c r="P84" i="7"/>
  <c r="Y84" i="7"/>
  <c r="G95" i="7"/>
  <c r="W97" i="7"/>
  <c r="Q97" i="7"/>
  <c r="B106" i="7"/>
  <c r="K125" i="7"/>
  <c r="F85" i="7"/>
  <c r="F94" i="7"/>
  <c r="J101" i="7"/>
  <c r="R103" i="7"/>
  <c r="S110" i="7"/>
  <c r="S112" i="7"/>
  <c r="J97" i="7"/>
  <c r="R125" i="7"/>
  <c r="S125" i="7"/>
  <c r="R111" i="7"/>
  <c r="S82" i="7"/>
  <c r="E85" i="7"/>
  <c r="R96" i="7"/>
  <c r="W109" i="7"/>
  <c r="U122" i="7"/>
  <c r="U124" i="7"/>
  <c r="B104" i="7"/>
  <c r="S113" i="7"/>
  <c r="U121" i="7"/>
  <c r="J83" i="7"/>
  <c r="S88" i="7"/>
  <c r="K94" i="7"/>
  <c r="R89" i="7"/>
  <c r="I89" i="7"/>
  <c r="E93" i="7"/>
  <c r="F102" i="7"/>
  <c r="Q102" i="7"/>
  <c r="L111" i="7"/>
  <c r="M115" i="7"/>
  <c r="K115" i="7"/>
  <c r="Z119" i="7"/>
  <c r="S85" i="7"/>
  <c r="D85" i="7"/>
  <c r="N96" i="7"/>
  <c r="J96" i="7"/>
  <c r="M98" i="7"/>
  <c r="Z100" i="7"/>
  <c r="C100" i="7"/>
  <c r="F107" i="7"/>
  <c r="G109" i="7"/>
  <c r="R109" i="7"/>
  <c r="W122" i="7"/>
  <c r="P124" i="7"/>
  <c r="J124" i="7"/>
  <c r="L82" i="7"/>
  <c r="Y87" i="7"/>
  <c r="K87" i="7"/>
  <c r="P91" i="7"/>
  <c r="T91" i="7"/>
  <c r="C104" i="7"/>
  <c r="C113" i="7"/>
  <c r="Y113" i="7"/>
  <c r="T117" i="7"/>
  <c r="K121" i="7"/>
  <c r="M121" i="7"/>
  <c r="C83" i="7"/>
  <c r="V86" i="7"/>
  <c r="G86" i="7"/>
  <c r="K88" i="7"/>
  <c r="J88" i="7"/>
  <c r="U90" i="7"/>
  <c r="W92" i="7"/>
  <c r="E92" i="7"/>
  <c r="H94" i="7"/>
  <c r="G101" i="7"/>
  <c r="U101" i="7"/>
  <c r="N103" i="7"/>
  <c r="O105" i="7"/>
  <c r="J105" i="7"/>
  <c r="L110" i="7"/>
  <c r="X112" i="7"/>
  <c r="G112" i="7"/>
  <c r="X114" i="7"/>
  <c r="K114" i="7"/>
  <c r="U116" i="7"/>
  <c r="F118" i="7"/>
  <c r="M118" i="7"/>
  <c r="O120" i="7"/>
  <c r="L84" i="7"/>
  <c r="K84" i="7"/>
  <c r="B95" i="7"/>
  <c r="S97" i="7"/>
  <c r="I97" i="7"/>
  <c r="N99" i="7"/>
  <c r="F99" i="7"/>
  <c r="Y106" i="7"/>
  <c r="Y108" i="7"/>
  <c r="R108" i="7"/>
  <c r="K123" i="7"/>
  <c r="G125" i="7"/>
  <c r="B125" i="7"/>
  <c r="D123" i="7"/>
  <c r="L125" i="7"/>
  <c r="L99" i="7"/>
  <c r="L123" i="7"/>
  <c r="M89" i="7"/>
  <c r="U89" i="7"/>
  <c r="X93" i="7"/>
  <c r="B102" i="7"/>
  <c r="K102" i="7"/>
  <c r="F111" i="7"/>
  <c r="I115" i="7"/>
  <c r="W115" i="7"/>
  <c r="S119" i="7"/>
  <c r="O85" i="7"/>
  <c r="N85" i="7"/>
  <c r="I96" i="7"/>
  <c r="Z98" i="7"/>
  <c r="E98" i="7"/>
  <c r="U100" i="7"/>
  <c r="W100" i="7"/>
  <c r="S107" i="7"/>
  <c r="C109" i="7"/>
  <c r="V109" i="7"/>
  <c r="O122" i="7"/>
  <c r="L124" i="7"/>
  <c r="W124" i="7"/>
  <c r="G82" i="7"/>
  <c r="U87" i="7"/>
  <c r="C87" i="7"/>
  <c r="K91" i="7"/>
  <c r="G91" i="7"/>
  <c r="S104" i="7"/>
  <c r="V113" i="7"/>
  <c r="P113" i="7"/>
  <c r="L117" i="7"/>
  <c r="G121" i="7"/>
  <c r="X121" i="7"/>
  <c r="T83" i="7"/>
  <c r="R86" i="7"/>
  <c r="Y86" i="7"/>
  <c r="F88" i="7"/>
  <c r="Z90" i="7"/>
  <c r="M90" i="7"/>
  <c r="R92" i="7"/>
  <c r="Y92" i="7"/>
  <c r="T94" i="7"/>
  <c r="C101" i="7"/>
  <c r="N101" i="7"/>
  <c r="G103" i="7"/>
  <c r="K105" i="7"/>
  <c r="X105" i="7"/>
  <c r="G110" i="7"/>
  <c r="T112" i="7"/>
  <c r="Y112" i="7"/>
  <c r="S114" i="7"/>
  <c r="G114" i="7"/>
  <c r="M116" i="7"/>
  <c r="B118" i="7"/>
  <c r="E118" i="7"/>
  <c r="I120" i="7"/>
  <c r="H84" i="7"/>
  <c r="S84" i="7"/>
  <c r="Z95" i="7"/>
  <c r="O97" i="7"/>
  <c r="B97" i="7"/>
  <c r="H99" i="7"/>
  <c r="Z106" i="7"/>
  <c r="O106" i="7"/>
  <c r="S108" i="7"/>
  <c r="Q123" i="7"/>
  <c r="F125" i="7"/>
  <c r="T99" i="7"/>
  <c r="H123" i="7"/>
  <c r="H89" i="7"/>
  <c r="W93" i="7"/>
  <c r="Q93" i="7"/>
  <c r="Y102" i="7"/>
  <c r="D102" i="7"/>
  <c r="W111" i="7"/>
  <c r="E115" i="7"/>
  <c r="N115" i="7"/>
  <c r="L119" i="7"/>
  <c r="K85" i="7"/>
  <c r="X85" i="7"/>
  <c r="C96" i="7"/>
  <c r="V98" i="7"/>
  <c r="X98" i="7"/>
  <c r="O100" i="7"/>
  <c r="I100" i="7"/>
  <c r="J107" i="7"/>
  <c r="Z109" i="7"/>
  <c r="L109" i="7"/>
  <c r="H122" i="7"/>
  <c r="H124" i="7"/>
  <c r="M124" i="7"/>
  <c r="X82" i="7"/>
  <c r="Q87" i="7"/>
  <c r="N87" i="7"/>
  <c r="F91" i="7"/>
  <c r="X104" i="7"/>
  <c r="I104" i="7"/>
  <c r="Q113" i="7"/>
  <c r="H113" i="7"/>
  <c r="E117" i="7"/>
  <c r="C121" i="7"/>
  <c r="P121" i="7"/>
  <c r="L83" i="7"/>
  <c r="N86" i="7"/>
  <c r="K86" i="7"/>
  <c r="W88" i="7"/>
  <c r="V90" i="7"/>
  <c r="G90" i="7"/>
  <c r="M92" i="7"/>
  <c r="J92" i="7"/>
  <c r="M94" i="7"/>
  <c r="V101" i="7"/>
  <c r="H101" i="7"/>
  <c r="X103" i="7"/>
  <c r="G105" i="7"/>
  <c r="X110" i="7"/>
  <c r="P112" i="7"/>
  <c r="N112" i="7"/>
  <c r="M114" i="7"/>
  <c r="X116" i="7"/>
  <c r="C116" i="7"/>
  <c r="Y118" i="7"/>
  <c r="U118" i="7"/>
  <c r="Z120" i="7"/>
  <c r="D84" i="7"/>
  <c r="M84" i="7"/>
  <c r="S95" i="7"/>
  <c r="K97" i="7"/>
  <c r="T97" i="7"/>
  <c r="C99" i="7"/>
  <c r="V106" i="7"/>
  <c r="G106" i="7"/>
  <c r="N108" i="7"/>
  <c r="O108" i="7"/>
  <c r="P123" i="7"/>
  <c r="Z125" i="7"/>
  <c r="W106" i="7"/>
  <c r="J123" i="7"/>
  <c r="B89" i="7"/>
  <c r="S93" i="7"/>
  <c r="J93" i="7"/>
  <c r="X102" i="7"/>
  <c r="P102" i="7"/>
  <c r="O111" i="7"/>
  <c r="Z115" i="7"/>
  <c r="C115" i="7"/>
  <c r="D119" i="7"/>
  <c r="G85" i="7"/>
  <c r="P85" i="7"/>
  <c r="R98" i="7"/>
  <c r="J100" i="7"/>
  <c r="Y107" i="7"/>
  <c r="Z107" i="7"/>
  <c r="Z124" i="7"/>
  <c r="P82" i="7"/>
  <c r="M87" i="7"/>
  <c r="Z91" i="7"/>
  <c r="T104" i="7"/>
  <c r="Z104" i="7"/>
  <c r="L113" i="7"/>
  <c r="Y117" i="7"/>
  <c r="F121" i="7"/>
  <c r="F83" i="7"/>
  <c r="T86" i="7"/>
  <c r="O88" i="7"/>
  <c r="Q90" i="7"/>
  <c r="G92" i="7"/>
  <c r="Z94" i="7"/>
  <c r="G94" i="7"/>
  <c r="Q101" i="7"/>
  <c r="Z101" i="7"/>
  <c r="C105" i="7"/>
  <c r="Z105" i="7"/>
  <c r="F112" i="7"/>
  <c r="T116" i="7"/>
  <c r="T118" i="7"/>
  <c r="M97" i="7"/>
  <c r="E43" i="1"/>
  <c r="E42" i="1"/>
  <c r="E40" i="1"/>
  <c r="E39" i="1"/>
  <c r="E37" i="1"/>
  <c r="E36" i="1"/>
  <c r="E34" i="1"/>
  <c r="E33" i="1"/>
  <c r="E13" i="1"/>
  <c r="F189" i="7" l="1"/>
  <c r="T189" i="7"/>
  <c r="L188" i="7"/>
  <c r="L190" i="7"/>
  <c r="K188" i="7"/>
  <c r="K190" i="7"/>
  <c r="N189" i="7"/>
  <c r="B189" i="7"/>
  <c r="B190" i="7"/>
  <c r="B188" i="7"/>
  <c r="W189" i="7"/>
  <c r="N190" i="7"/>
  <c r="N188" i="7"/>
  <c r="D189" i="7"/>
  <c r="Z190" i="7"/>
  <c r="Z188" i="7"/>
  <c r="Q189" i="7"/>
  <c r="V189" i="7"/>
  <c r="M190" i="7"/>
  <c r="M188" i="7"/>
  <c r="V190" i="7"/>
  <c r="V188" i="7"/>
  <c r="C189" i="7"/>
  <c r="J189" i="7"/>
  <c r="Q190" i="7"/>
  <c r="Q188" i="7"/>
  <c r="S189" i="7"/>
  <c r="X189" i="7"/>
  <c r="T188" i="7"/>
  <c r="T190" i="7"/>
  <c r="I189" i="7"/>
  <c r="U189" i="7"/>
  <c r="U190" i="7"/>
  <c r="U188" i="7"/>
  <c r="I190" i="7"/>
  <c r="I188" i="7"/>
  <c r="H188" i="7"/>
  <c r="H190" i="7"/>
  <c r="M189" i="7"/>
  <c r="G189" i="7"/>
  <c r="X188" i="7"/>
  <c r="X190" i="7"/>
  <c r="S188" i="7"/>
  <c r="S190" i="7"/>
  <c r="H189" i="7"/>
  <c r="Y188" i="7"/>
  <c r="Y190" i="7"/>
  <c r="F190" i="7"/>
  <c r="F188" i="7"/>
  <c r="P189" i="7"/>
  <c r="J190" i="7"/>
  <c r="J188" i="7"/>
  <c r="K189" i="7"/>
  <c r="C188" i="7"/>
  <c r="C190" i="7"/>
  <c r="Z189" i="7"/>
  <c r="P188" i="7"/>
  <c r="P190" i="7"/>
  <c r="L189" i="7"/>
  <c r="G188" i="7"/>
  <c r="G190" i="7"/>
  <c r="O189" i="7"/>
  <c r="W188" i="7"/>
  <c r="W190" i="7"/>
  <c r="E190" i="7"/>
  <c r="E188" i="7"/>
  <c r="E189" i="7"/>
  <c r="D188" i="7"/>
  <c r="D190" i="7"/>
  <c r="R190" i="7"/>
  <c r="R188" i="7"/>
  <c r="O188" i="7"/>
  <c r="O190" i="7"/>
  <c r="Y189" i="7"/>
  <c r="R189" i="7"/>
  <c r="R16" i="6"/>
  <c r="X16" i="6"/>
  <c r="O16" i="6"/>
  <c r="K16" i="6"/>
  <c r="G16" i="6"/>
  <c r="C16" i="6"/>
  <c r="U16" i="6"/>
  <c r="Z16" i="6"/>
  <c r="P16" i="6"/>
  <c r="J16" i="6"/>
  <c r="E16" i="6"/>
  <c r="T16" i="6"/>
  <c r="Y16" i="6"/>
  <c r="N16" i="6"/>
  <c r="I16" i="6"/>
  <c r="D16" i="6"/>
  <c r="W16" i="6"/>
  <c r="M16" i="6"/>
  <c r="B16" i="6"/>
  <c r="S16" i="6"/>
  <c r="H16" i="6"/>
  <c r="L16" i="6"/>
  <c r="Q16" i="6"/>
  <c r="V16" i="6"/>
  <c r="F16" i="6"/>
  <c r="T18" i="6"/>
  <c r="Z18" i="6"/>
  <c r="V18" i="6"/>
  <c r="M18" i="6"/>
  <c r="I18" i="6"/>
  <c r="E18" i="6"/>
  <c r="S18" i="6"/>
  <c r="X18" i="6"/>
  <c r="N18" i="6"/>
  <c r="H18" i="6"/>
  <c r="C18" i="6"/>
  <c r="R18" i="6"/>
  <c r="W18" i="6"/>
  <c r="L18" i="6"/>
  <c r="G18" i="6"/>
  <c r="B18" i="6"/>
  <c r="Q18" i="6"/>
  <c r="K18" i="6"/>
  <c r="P18" i="6"/>
  <c r="F18" i="6"/>
  <c r="U18" i="6"/>
  <c r="D18" i="6"/>
  <c r="Y18" i="6"/>
  <c r="O18" i="6"/>
  <c r="J18" i="6"/>
  <c r="S7" i="6"/>
  <c r="Y7" i="6"/>
  <c r="P7" i="6"/>
  <c r="L7" i="6"/>
  <c r="H7" i="6"/>
  <c r="D7" i="6"/>
  <c r="Q7" i="6"/>
  <c r="V7" i="6"/>
  <c r="K7" i="6"/>
  <c r="F7" i="6"/>
  <c r="U7" i="6"/>
  <c r="Z7" i="6"/>
  <c r="O7" i="6"/>
  <c r="J7" i="6"/>
  <c r="E7" i="6"/>
  <c r="T7" i="6"/>
  <c r="N7" i="6"/>
  <c r="I7" i="6"/>
  <c r="X7" i="6"/>
  <c r="C7" i="6"/>
  <c r="M7" i="6"/>
  <c r="R7" i="6"/>
  <c r="B7" i="6"/>
  <c r="W7" i="6"/>
  <c r="G7" i="6"/>
  <c r="S15" i="6"/>
  <c r="Y15" i="6"/>
  <c r="P15" i="6"/>
  <c r="L15" i="6"/>
  <c r="H15" i="6"/>
  <c r="D15" i="6"/>
  <c r="T15" i="6"/>
  <c r="X15" i="6"/>
  <c r="N15" i="6"/>
  <c r="I15" i="6"/>
  <c r="C15" i="6"/>
  <c r="R15" i="6"/>
  <c r="W15" i="6"/>
  <c r="M15" i="6"/>
  <c r="G15" i="6"/>
  <c r="B15" i="6"/>
  <c r="V15" i="6"/>
  <c r="F15" i="6"/>
  <c r="Q15" i="6"/>
  <c r="K15" i="6"/>
  <c r="J15" i="6"/>
  <c r="U15" i="6"/>
  <c r="E15" i="6"/>
  <c r="Z15" i="6"/>
  <c r="O15" i="6"/>
  <c r="U17" i="6"/>
  <c r="Q17" i="6"/>
  <c r="W17" i="6"/>
  <c r="N17" i="6"/>
  <c r="J17" i="6"/>
  <c r="F17" i="6"/>
  <c r="B17" i="6"/>
  <c r="R17" i="6"/>
  <c r="V17" i="6"/>
  <c r="L17" i="6"/>
  <c r="G17" i="6"/>
  <c r="Z17" i="6"/>
  <c r="P17" i="6"/>
  <c r="K17" i="6"/>
  <c r="E17" i="6"/>
  <c r="T17" i="6"/>
  <c r="O17" i="6"/>
  <c r="D17" i="6"/>
  <c r="Y17" i="6"/>
  <c r="I17" i="6"/>
  <c r="C17" i="6"/>
  <c r="X17" i="6"/>
  <c r="M17" i="6"/>
  <c r="H17" i="6"/>
  <c r="S17" i="6"/>
  <c r="C214" i="7" l="1"/>
  <c r="C212" i="7"/>
  <c r="F214" i="7"/>
  <c r="E214" i="7"/>
  <c r="F213" i="7"/>
  <c r="B214" i="7"/>
  <c r="C213" i="7"/>
  <c r="B213" i="7"/>
  <c r="D214" i="7"/>
  <c r="D213" i="7"/>
  <c r="D212" i="7"/>
  <c r="F212" i="7"/>
  <c r="E212" i="7"/>
  <c r="E213" i="7"/>
  <c r="B212" i="7"/>
  <c r="J171" i="6"/>
  <c r="J15" i="7" s="1"/>
  <c r="W171" i="6"/>
  <c r="R16" i="7" s="1"/>
  <c r="H171" i="6"/>
  <c r="H15" i="7" s="1"/>
  <c r="R170" i="6"/>
  <c r="W7" i="7" s="1"/>
  <c r="J170" i="6"/>
  <c r="D170" i="6"/>
  <c r="Y170" i="6"/>
  <c r="Z171" i="6"/>
  <c r="U17" i="7" s="1"/>
  <c r="K171" i="6"/>
  <c r="K17" i="7" s="1"/>
  <c r="R171" i="6"/>
  <c r="W15" i="7" s="1"/>
  <c r="X171" i="6"/>
  <c r="S17" i="7" s="1"/>
  <c r="L171" i="6"/>
  <c r="L18" i="7" s="1"/>
  <c r="G170" i="6"/>
  <c r="G7" i="7" s="1"/>
  <c r="M170" i="6"/>
  <c r="N170" i="6"/>
  <c r="O170" i="6"/>
  <c r="O7" i="7" s="1"/>
  <c r="K170" i="6"/>
  <c r="K7" i="7" s="1"/>
  <c r="S170" i="6"/>
  <c r="O171" i="6"/>
  <c r="O16" i="7" s="1"/>
  <c r="V171" i="6"/>
  <c r="Q15" i="7" s="1"/>
  <c r="N171" i="6"/>
  <c r="N15" i="7" s="1"/>
  <c r="S171" i="6"/>
  <c r="X18" i="7" s="1"/>
  <c r="I170" i="6"/>
  <c r="F170" i="6"/>
  <c r="F7" i="7" s="1"/>
  <c r="B171" i="6"/>
  <c r="H170" i="6"/>
  <c r="E171" i="6"/>
  <c r="E17" i="7" s="1"/>
  <c r="Q171" i="6"/>
  <c r="V16" i="7" s="1"/>
  <c r="G171" i="6"/>
  <c r="G15" i="7" s="1"/>
  <c r="C171" i="6"/>
  <c r="C15" i="7" s="1"/>
  <c r="T171" i="6"/>
  <c r="Y18" i="7" s="1"/>
  <c r="P171" i="6"/>
  <c r="P18" i="7" s="1"/>
  <c r="W170" i="6"/>
  <c r="C170" i="6"/>
  <c r="C7" i="7" s="1"/>
  <c r="T170" i="6"/>
  <c r="Y7" i="7" s="1"/>
  <c r="Z170" i="6"/>
  <c r="U7" i="7" s="1"/>
  <c r="V170" i="6"/>
  <c r="L170" i="6"/>
  <c r="U171" i="6"/>
  <c r="Z17" i="7" s="1"/>
  <c r="F171" i="6"/>
  <c r="F17" i="7" s="1"/>
  <c r="M171" i="6"/>
  <c r="M18" i="7" s="1"/>
  <c r="I171" i="6"/>
  <c r="I15" i="7" s="1"/>
  <c r="D171" i="6"/>
  <c r="D16" i="7" s="1"/>
  <c r="Y171" i="6"/>
  <c r="T17" i="7" s="1"/>
  <c r="B170" i="6"/>
  <c r="B7" i="7" s="1"/>
  <c r="X170" i="6"/>
  <c r="E170" i="6"/>
  <c r="U170" i="6"/>
  <c r="Z7" i="7" s="1"/>
  <c r="Q170" i="6"/>
  <c r="V7" i="7" s="1"/>
  <c r="P170" i="6"/>
  <c r="Y15" i="7" l="1"/>
  <c r="D17" i="7"/>
  <c r="J18" i="7"/>
  <c r="M16" i="7"/>
  <c r="E18" i="7"/>
  <c r="F18" i="7"/>
  <c r="Q17" i="7"/>
  <c r="Q16" i="7"/>
  <c r="S16" i="7"/>
  <c r="E16" i="7"/>
  <c r="L15" i="7"/>
  <c r="G18" i="7"/>
  <c r="P16" i="7"/>
  <c r="T15" i="7"/>
  <c r="U15" i="7"/>
  <c r="F16" i="7"/>
  <c r="F15" i="7"/>
  <c r="N18" i="7"/>
  <c r="E15" i="7"/>
  <c r="D18" i="7"/>
  <c r="U16" i="7"/>
  <c r="N17" i="7"/>
  <c r="P12" i="7"/>
  <c r="P13" i="7"/>
  <c r="P10" i="7"/>
  <c r="P6" i="7"/>
  <c r="P14" i="7"/>
  <c r="P11" i="7"/>
  <c r="P4" i="7"/>
  <c r="P5" i="7"/>
  <c r="P8" i="7"/>
  <c r="P9" i="7"/>
  <c r="L10" i="7"/>
  <c r="L6" i="7"/>
  <c r="L11" i="7"/>
  <c r="L13" i="7"/>
  <c r="L4" i="7"/>
  <c r="L14" i="7"/>
  <c r="L9" i="7"/>
  <c r="L8" i="7"/>
  <c r="L12" i="7"/>
  <c r="L5" i="7"/>
  <c r="H11" i="7"/>
  <c r="H14" i="7"/>
  <c r="H4" i="7"/>
  <c r="H5" i="7"/>
  <c r="H9" i="7"/>
  <c r="H10" i="7"/>
  <c r="H13" i="7"/>
  <c r="H6" i="7"/>
  <c r="H12" i="7"/>
  <c r="H8" i="7"/>
  <c r="M14" i="7"/>
  <c r="M8" i="7"/>
  <c r="M4" i="7"/>
  <c r="M6" i="7"/>
  <c r="M9" i="7"/>
  <c r="M11" i="7"/>
  <c r="M12" i="7"/>
  <c r="M5" i="7"/>
  <c r="M10" i="7"/>
  <c r="M13" i="7"/>
  <c r="I17" i="7"/>
  <c r="E5" i="7"/>
  <c r="E6" i="7"/>
  <c r="E11" i="7"/>
  <c r="E12" i="7"/>
  <c r="E10" i="7"/>
  <c r="E14" i="7"/>
  <c r="E13" i="7"/>
  <c r="E4" i="7"/>
  <c r="E8" i="7"/>
  <c r="E9" i="7"/>
  <c r="Y13" i="7"/>
  <c r="Y12" i="7"/>
  <c r="Y4" i="7"/>
  <c r="Y5" i="7"/>
  <c r="Y9" i="7"/>
  <c r="Y6" i="7"/>
  <c r="Y8" i="7"/>
  <c r="Y10" i="7"/>
  <c r="Y11" i="7"/>
  <c r="Y14" i="7"/>
  <c r="I9" i="7"/>
  <c r="I8" i="7"/>
  <c r="I5" i="7"/>
  <c r="I6" i="7"/>
  <c r="I11" i="7"/>
  <c r="I13" i="7"/>
  <c r="I10" i="7"/>
  <c r="I14" i="7"/>
  <c r="I12" i="7"/>
  <c r="I4" i="7"/>
  <c r="N14" i="7"/>
  <c r="N4" i="7"/>
  <c r="N9" i="7"/>
  <c r="N11" i="7"/>
  <c r="N8" i="7"/>
  <c r="N13" i="7"/>
  <c r="N6" i="7"/>
  <c r="N12" i="7"/>
  <c r="N10" i="7"/>
  <c r="N5" i="7"/>
  <c r="T8" i="7"/>
  <c r="T5" i="7"/>
  <c r="T12" i="7"/>
  <c r="T13" i="7"/>
  <c r="T6" i="7"/>
  <c r="T9" i="7"/>
  <c r="T4" i="7"/>
  <c r="T10" i="7"/>
  <c r="T11" i="7"/>
  <c r="T14" i="7"/>
  <c r="G16" i="7"/>
  <c r="H16" i="7"/>
  <c r="W18" i="7"/>
  <c r="M15" i="7"/>
  <c r="J17" i="7"/>
  <c r="C17" i="7"/>
  <c r="M17" i="7"/>
  <c r="N16" i="7"/>
  <c r="I18" i="7"/>
  <c r="Z18" i="7"/>
  <c r="P15" i="7"/>
  <c r="V15" i="7"/>
  <c r="L17" i="7"/>
  <c r="Z16" i="7"/>
  <c r="U18" i="7"/>
  <c r="K18" i="7"/>
  <c r="K15" i="7"/>
  <c r="K16" i="7"/>
  <c r="X16" i="7"/>
  <c r="C18" i="7"/>
  <c r="T7" i="7"/>
  <c r="I7" i="7"/>
  <c r="O15" i="7"/>
  <c r="Y17" i="7"/>
  <c r="X9" i="7"/>
  <c r="X11" i="7"/>
  <c r="X8" i="7"/>
  <c r="X12" i="7"/>
  <c r="X5" i="7"/>
  <c r="X13" i="7"/>
  <c r="X10" i="7"/>
  <c r="X4" i="7"/>
  <c r="X14" i="7"/>
  <c r="X6" i="7"/>
  <c r="D9" i="7"/>
  <c r="D14" i="7"/>
  <c r="D4" i="7"/>
  <c r="D6" i="7"/>
  <c r="D8" i="7"/>
  <c r="D5" i="7"/>
  <c r="D11" i="7"/>
  <c r="D12" i="7"/>
  <c r="D13" i="7"/>
  <c r="D10" i="7"/>
  <c r="D7" i="7"/>
  <c r="R15" i="7"/>
  <c r="B8" i="7"/>
  <c r="B4" i="7"/>
  <c r="B6" i="7"/>
  <c r="B9" i="7"/>
  <c r="B5" i="7"/>
  <c r="B10" i="7"/>
  <c r="B11" i="7"/>
  <c r="B14" i="7"/>
  <c r="B12" i="7"/>
  <c r="B13" i="7"/>
  <c r="R10" i="7"/>
  <c r="R11" i="7"/>
  <c r="R14" i="7"/>
  <c r="R4" i="7"/>
  <c r="R12" i="7"/>
  <c r="R8" i="7"/>
  <c r="R9" i="7"/>
  <c r="R6" i="7"/>
  <c r="R13" i="7"/>
  <c r="R5" i="7"/>
  <c r="K4" i="7"/>
  <c r="K9" i="7"/>
  <c r="K5" i="7"/>
  <c r="K10" i="7"/>
  <c r="K13" i="7"/>
  <c r="K11" i="7"/>
  <c r="K14" i="7"/>
  <c r="K6" i="7"/>
  <c r="K8" i="7"/>
  <c r="K12" i="7"/>
  <c r="G4" i="7"/>
  <c r="G8" i="7"/>
  <c r="G9" i="7"/>
  <c r="G13" i="7"/>
  <c r="G6" i="7"/>
  <c r="G12" i="7"/>
  <c r="G14" i="7"/>
  <c r="G5" i="7"/>
  <c r="G10" i="7"/>
  <c r="G11" i="7"/>
  <c r="J9" i="7"/>
  <c r="J12" i="7"/>
  <c r="J8" i="7"/>
  <c r="J13" i="7"/>
  <c r="J5" i="7"/>
  <c r="J6" i="7"/>
  <c r="J4" i="7"/>
  <c r="J11" i="7"/>
  <c r="J10" i="7"/>
  <c r="J14" i="7"/>
  <c r="T16" i="7"/>
  <c r="O18" i="7"/>
  <c r="E7" i="7"/>
  <c r="D15" i="7"/>
  <c r="Z15" i="7"/>
  <c r="P17" i="7"/>
  <c r="C16" i="7"/>
  <c r="L16" i="7"/>
  <c r="R18" i="7"/>
  <c r="L7" i="7"/>
  <c r="V17" i="7"/>
  <c r="G17" i="7"/>
  <c r="I16" i="7"/>
  <c r="H18" i="7"/>
  <c r="X7" i="7"/>
  <c r="N7" i="7"/>
  <c r="S15" i="7"/>
  <c r="R17" i="7"/>
  <c r="Y16" i="7"/>
  <c r="Q18" i="7"/>
  <c r="X15" i="7"/>
  <c r="W17" i="7"/>
  <c r="H17" i="7"/>
  <c r="S8" i="7"/>
  <c r="S5" i="7"/>
  <c r="S10" i="7"/>
  <c r="S12" i="7"/>
  <c r="S4" i="7"/>
  <c r="S9" i="7"/>
  <c r="S13" i="7"/>
  <c r="S11" i="7"/>
  <c r="S6" i="7"/>
  <c r="S14" i="7"/>
  <c r="C4" i="7"/>
  <c r="C5" i="7"/>
  <c r="C8" i="7"/>
  <c r="C9" i="7"/>
  <c r="C10" i="7"/>
  <c r="C11" i="7"/>
  <c r="C13" i="7"/>
  <c r="C6" i="7"/>
  <c r="C12" i="7"/>
  <c r="C14" i="7"/>
  <c r="X17" i="7"/>
  <c r="V6" i="7"/>
  <c r="V12" i="7"/>
  <c r="V13" i="7"/>
  <c r="V5" i="7"/>
  <c r="V10" i="7"/>
  <c r="V14" i="7"/>
  <c r="V4" i="7"/>
  <c r="V11" i="7"/>
  <c r="V8" i="7"/>
  <c r="V9" i="7"/>
  <c r="Q4" i="7"/>
  <c r="Q10" i="7"/>
  <c r="Q8" i="7"/>
  <c r="Q9" i="7"/>
  <c r="Q14" i="7"/>
  <c r="Q6" i="7"/>
  <c r="Q11" i="7"/>
  <c r="Q12" i="7"/>
  <c r="Q13" i="7"/>
  <c r="Q5" i="7"/>
  <c r="Z5" i="7"/>
  <c r="Z9" i="7"/>
  <c r="Z10" i="7"/>
  <c r="Z11" i="7"/>
  <c r="Z14" i="7"/>
  <c r="Z12" i="7"/>
  <c r="Z13" i="7"/>
  <c r="Z4" i="7"/>
  <c r="Z8" i="7"/>
  <c r="Z6" i="7"/>
  <c r="U5" i="7"/>
  <c r="U13" i="7"/>
  <c r="U10" i="7"/>
  <c r="U8" i="7"/>
  <c r="U4" i="7"/>
  <c r="U9" i="7"/>
  <c r="U14" i="7"/>
  <c r="U6" i="7"/>
  <c r="U11" i="7"/>
  <c r="U12" i="7"/>
  <c r="F13" i="7"/>
  <c r="F8" i="7"/>
  <c r="F6" i="7"/>
  <c r="F12" i="7"/>
  <c r="F4" i="7"/>
  <c r="F5" i="7"/>
  <c r="F10" i="7"/>
  <c r="F11" i="7"/>
  <c r="F9" i="7"/>
  <c r="F14" i="7"/>
  <c r="O11" i="7"/>
  <c r="O12" i="7"/>
  <c r="O5" i="7"/>
  <c r="O4" i="7"/>
  <c r="O9" i="7"/>
  <c r="O10" i="7"/>
  <c r="O13" i="7"/>
  <c r="O14" i="7"/>
  <c r="O6" i="7"/>
  <c r="O8" i="7"/>
  <c r="W11" i="7"/>
  <c r="W8" i="7"/>
  <c r="W4" i="7"/>
  <c r="W9" i="7"/>
  <c r="W5" i="7"/>
  <c r="W10" i="7"/>
  <c r="W12" i="7"/>
  <c r="W13" i="7"/>
  <c r="W6" i="7"/>
  <c r="W14" i="7"/>
  <c r="W16" i="7"/>
  <c r="S18" i="7"/>
  <c r="P7" i="7"/>
  <c r="S7" i="7"/>
  <c r="O17" i="7"/>
  <c r="J16" i="7"/>
  <c r="V18" i="7"/>
  <c r="Q7" i="7"/>
  <c r="R7" i="7"/>
  <c r="H7" i="7"/>
  <c r="M7" i="7"/>
  <c r="T18" i="7"/>
  <c r="J7" i="7"/>
  <c r="B16" i="7"/>
  <c r="B18" i="7"/>
  <c r="B15" i="7"/>
  <c r="B17" i="7"/>
  <c r="Y175" i="7" l="1"/>
  <c r="F175" i="7"/>
  <c r="J173" i="7"/>
  <c r="R171" i="7"/>
  <c r="Z171" i="7"/>
  <c r="S171" i="7"/>
  <c r="Y173" i="7"/>
  <c r="N175" i="7"/>
  <c r="F173" i="7"/>
  <c r="U171" i="7"/>
  <c r="Q171" i="7"/>
  <c r="K171" i="7"/>
  <c r="H173" i="7"/>
  <c r="E173" i="7"/>
  <c r="W171" i="7"/>
  <c r="C171" i="7"/>
  <c r="S170" i="7"/>
  <c r="Q173" i="7"/>
  <c r="N171" i="7"/>
  <c r="L173" i="7"/>
  <c r="G172" i="7"/>
  <c r="G171" i="7"/>
  <c r="B171" i="7"/>
  <c r="B170" i="7"/>
  <c r="E175" i="7"/>
  <c r="H171" i="7"/>
  <c r="W173" i="7"/>
  <c r="V171" i="7"/>
  <c r="C175" i="7"/>
  <c r="U173" i="7"/>
  <c r="W175" i="7"/>
  <c r="Y170" i="7"/>
  <c r="P172" i="7"/>
  <c r="H175" i="7"/>
  <c r="M171" i="7"/>
  <c r="P171" i="7"/>
  <c r="W172" i="7"/>
  <c r="O171" i="7"/>
  <c r="O172" i="7"/>
  <c r="F170" i="7"/>
  <c r="F171" i="7"/>
  <c r="I175" i="7"/>
  <c r="T173" i="7"/>
  <c r="G173" i="7"/>
  <c r="Y171" i="7"/>
  <c r="O170" i="7"/>
  <c r="F172" i="7"/>
  <c r="L175" i="7"/>
  <c r="S172" i="7"/>
  <c r="X175" i="7"/>
  <c r="X173" i="7"/>
  <c r="S175" i="7"/>
  <c r="S173" i="7"/>
  <c r="Z175" i="7"/>
  <c r="Z173" i="7"/>
  <c r="J170" i="7"/>
  <c r="G170" i="7"/>
  <c r="K172" i="7"/>
  <c r="D171" i="7"/>
  <c r="D172" i="7"/>
  <c r="X170" i="7"/>
  <c r="V175" i="7"/>
  <c r="V173" i="7"/>
  <c r="M173" i="7"/>
  <c r="M175" i="7"/>
  <c r="T172" i="7"/>
  <c r="I170" i="7"/>
  <c r="Y172" i="7"/>
  <c r="U175" i="7"/>
  <c r="M170" i="7"/>
  <c r="J175" i="7"/>
  <c r="C173" i="7"/>
  <c r="D175" i="7"/>
  <c r="D173" i="7"/>
  <c r="E172" i="7"/>
  <c r="H172" i="7"/>
  <c r="L172" i="7"/>
  <c r="Q175" i="7"/>
  <c r="Z170" i="7"/>
  <c r="Q172" i="7"/>
  <c r="V172" i="7"/>
  <c r="C172" i="7"/>
  <c r="X171" i="7"/>
  <c r="E171" i="7"/>
  <c r="J172" i="7"/>
  <c r="K170" i="7"/>
  <c r="B172" i="7"/>
  <c r="T175" i="7"/>
  <c r="I171" i="7"/>
  <c r="N172" i="7"/>
  <c r="N170" i="7"/>
  <c r="E170" i="7"/>
  <c r="H170" i="7"/>
  <c r="L170" i="7"/>
  <c r="P170" i="7"/>
  <c r="N173" i="7"/>
  <c r="G175" i="7"/>
  <c r="I173" i="7"/>
  <c r="Z172" i="7"/>
  <c r="R170" i="7"/>
  <c r="O175" i="7"/>
  <c r="O173" i="7"/>
  <c r="P173" i="7"/>
  <c r="P175" i="7"/>
  <c r="J171" i="7"/>
  <c r="W170" i="7"/>
  <c r="U170" i="7"/>
  <c r="U172" i="7"/>
  <c r="Q170" i="7"/>
  <c r="V170" i="7"/>
  <c r="C170" i="7"/>
  <c r="L171" i="7"/>
  <c r="R172" i="7"/>
  <c r="R175" i="7"/>
  <c r="R173" i="7"/>
  <c r="D170" i="7"/>
  <c r="X172" i="7"/>
  <c r="T171" i="7"/>
  <c r="K175" i="7"/>
  <c r="K173" i="7"/>
  <c r="T170" i="7"/>
  <c r="I172" i="7"/>
  <c r="M172" i="7"/>
  <c r="B175" i="7"/>
  <c r="B173" i="7"/>
  <c r="E197" i="7" l="1"/>
  <c r="F194" i="7"/>
  <c r="E196" i="7"/>
  <c r="F195" i="7"/>
  <c r="E199" i="7"/>
  <c r="B199" i="7"/>
  <c r="F197" i="7"/>
  <c r="C197" i="7"/>
  <c r="C195" i="7"/>
  <c r="D195" i="7"/>
  <c r="C196" i="7"/>
  <c r="D197" i="7"/>
  <c r="B194" i="7"/>
  <c r="B196" i="7"/>
  <c r="E195" i="7"/>
  <c r="B195" i="7"/>
  <c r="B197" i="7"/>
  <c r="C194" i="7"/>
  <c r="F196" i="7"/>
  <c r="D196" i="7"/>
  <c r="E194" i="7"/>
  <c r="D194" i="7"/>
  <c r="D199" i="7"/>
  <c r="C199" i="7"/>
  <c r="F199" i="7"/>
</calcChain>
</file>

<file path=xl/sharedStrings.xml><?xml version="1.0" encoding="utf-8"?>
<sst xmlns="http://schemas.openxmlformats.org/spreadsheetml/2006/main" count="6295" uniqueCount="5432">
  <si>
    <t>lipid_name</t>
  </si>
  <si>
    <t>precursor_ion</t>
  </si>
  <si>
    <t>product_ion</t>
  </si>
  <si>
    <t>number_C atoms</t>
  </si>
  <si>
    <t>icf</t>
  </si>
  <si>
    <t>N/A</t>
  </si>
  <si>
    <t>icf corrected peak</t>
  </si>
  <si>
    <t>3h</t>
  </si>
  <si>
    <t>6h</t>
  </si>
  <si>
    <t>PC</t>
  </si>
  <si>
    <t>PE</t>
  </si>
  <si>
    <t>MGDG</t>
  </si>
  <si>
    <t>DGDG</t>
  </si>
  <si>
    <t>PS</t>
  </si>
  <si>
    <t>PG</t>
  </si>
  <si>
    <t>3h 1</t>
  </si>
  <si>
    <t>6h 1</t>
  </si>
  <si>
    <t>6h 2</t>
  </si>
  <si>
    <t>6h 3</t>
  </si>
  <si>
    <t>6h 4</t>
  </si>
  <si>
    <t>6h 5</t>
  </si>
  <si>
    <t>3h 2</t>
  </si>
  <si>
    <t>3h 3</t>
  </si>
  <si>
    <t>3h 4</t>
  </si>
  <si>
    <t>3h 5</t>
  </si>
  <si>
    <t>DAG(32:2)_16:0</t>
  </si>
  <si>
    <t>DAG(32:2)_16:1</t>
  </si>
  <si>
    <t>DAG(32:1)_16:0</t>
  </si>
  <si>
    <t>DAG(32:0)_16:0</t>
  </si>
  <si>
    <t>DAG(34:4)_18:2</t>
  </si>
  <si>
    <t>DAG(34:4)_18:3</t>
  </si>
  <si>
    <t>DAG(34:3)_18:2</t>
  </si>
  <si>
    <t>DAG(34:3)_18:3</t>
  </si>
  <si>
    <t>DAG(34:2)_18:1</t>
  </si>
  <si>
    <t>DAG(34:2)_18:2</t>
  </si>
  <si>
    <t>DAG(34:1)_18:1</t>
  </si>
  <si>
    <t>DAG(34:0)_18:0</t>
  </si>
  <si>
    <t>DAG(36:6)_18:3</t>
  </si>
  <si>
    <t>DAG(36:5)_20:2</t>
  </si>
  <si>
    <t>DAG(36:5)_18:3</t>
  </si>
  <si>
    <t>DAG(36:4)_20:1</t>
  </si>
  <si>
    <t>DAG(36:4)_20:2</t>
  </si>
  <si>
    <t>DAG(36:4)_18:1</t>
  </si>
  <si>
    <t>DAG(36:4)_18:2</t>
  </si>
  <si>
    <t>DAG(36:3)_18:0</t>
  </si>
  <si>
    <t>DAG(36:3)_18:1</t>
  </si>
  <si>
    <t>DAG(36:2)_20:2</t>
  </si>
  <si>
    <t>DAG(36:2)_18:0</t>
  </si>
  <si>
    <t>DAG(36:2)_18:1</t>
  </si>
  <si>
    <t>DAG(36:1)_20:1</t>
  </si>
  <si>
    <t>DAG(36:1)_18:0</t>
  </si>
  <si>
    <t>DAG(36:0)_20:0</t>
  </si>
  <si>
    <t>DAG(36:0)_18:0</t>
  </si>
  <si>
    <t>DAG(38:5)_20:2</t>
  </si>
  <si>
    <t>DAG(38:4)_20:2</t>
  </si>
  <si>
    <t>DAG(38:3)_20:0</t>
  </si>
  <si>
    <t>DAG(38:3)_20:1</t>
  </si>
  <si>
    <t>DAG(38:2)_20:0</t>
  </si>
  <si>
    <t>DAG(38:1)_20:0</t>
  </si>
  <si>
    <t>DAG(38:0)_22:0</t>
  </si>
  <si>
    <t>DAG(38:0)_20:0</t>
  </si>
  <si>
    <t>DAG(40:3)_22:0</t>
  </si>
  <si>
    <t>DAG(40:2)_22:0</t>
  </si>
  <si>
    <t>DAG(40:1)_22:0</t>
  </si>
  <si>
    <t>DAG(40:0)_20:0</t>
  </si>
  <si>
    <t>DAG(42:3)_24:0</t>
  </si>
  <si>
    <t>DAG(42:2)_24:0</t>
  </si>
  <si>
    <t>DAG(44:3)_26:0</t>
  </si>
  <si>
    <t>DAG(44:2)_26:0</t>
  </si>
  <si>
    <t>TAG 48:3</t>
  </si>
  <si>
    <t>TAG 48:2</t>
  </si>
  <si>
    <t>TAG 48:1</t>
  </si>
  <si>
    <t>TAG 48:0</t>
  </si>
  <si>
    <t>TAG 50:4</t>
  </si>
  <si>
    <t>TAG 50:3</t>
  </si>
  <si>
    <t>TAG 50:2</t>
  </si>
  <si>
    <t>TAG 50:1</t>
  </si>
  <si>
    <t>TAG 50:0</t>
  </si>
  <si>
    <t>TAG 52:7</t>
  </si>
  <si>
    <t>TAG 52:6</t>
  </si>
  <si>
    <t>TAG 52:5</t>
  </si>
  <si>
    <t>TAG 52:4</t>
  </si>
  <si>
    <t>TAG 52:3</t>
  </si>
  <si>
    <t>TAG 52:2</t>
  </si>
  <si>
    <t>TAG 52:1</t>
  </si>
  <si>
    <t>TAG 52:0</t>
  </si>
  <si>
    <t>TAG 54:9</t>
  </si>
  <si>
    <t>TAG 54:8</t>
  </si>
  <si>
    <t>TAG 54:7</t>
  </si>
  <si>
    <t>TAG 54:6</t>
  </si>
  <si>
    <t>TAG 54:5</t>
  </si>
  <si>
    <t>TAG 54:4</t>
  </si>
  <si>
    <t>TAG 54:3</t>
  </si>
  <si>
    <t>TAG 54:2</t>
  </si>
  <si>
    <t>TAG 54:1</t>
  </si>
  <si>
    <t>TAG 56:8</t>
  </si>
  <si>
    <t>TAG 56:7</t>
  </si>
  <si>
    <t>TAG 56:6</t>
  </si>
  <si>
    <t>TAG 56:5</t>
  </si>
  <si>
    <t>TAG 56:4</t>
  </si>
  <si>
    <t>TAG 56:3</t>
  </si>
  <si>
    <t>TAG 56:2</t>
  </si>
  <si>
    <t>TAG 56:1</t>
  </si>
  <si>
    <t>TAG 58:6</t>
  </si>
  <si>
    <t>TAG 58:5</t>
  </si>
  <si>
    <t>TAG 58:4</t>
  </si>
  <si>
    <t>TAG 58:3</t>
  </si>
  <si>
    <t>TAG 58:2</t>
  </si>
  <si>
    <t>TAG 60:6</t>
  </si>
  <si>
    <t>TAG 60:5</t>
  </si>
  <si>
    <t>TAG 60:4</t>
  </si>
  <si>
    <t>Sums</t>
  </si>
  <si>
    <t>DAG</t>
  </si>
  <si>
    <t>TAG</t>
  </si>
  <si>
    <t>MGDG sat</t>
  </si>
  <si>
    <t>MGDG mono</t>
  </si>
  <si>
    <t>MGDG poly</t>
  </si>
  <si>
    <t>PS sat</t>
  </si>
  <si>
    <t>PS mono</t>
  </si>
  <si>
    <t>PS poly</t>
  </si>
  <si>
    <t>PC sat</t>
  </si>
  <si>
    <t>PC mono</t>
  </si>
  <si>
    <t>PC poly</t>
  </si>
  <si>
    <t>PG mono</t>
  </si>
  <si>
    <t>PG sat</t>
  </si>
  <si>
    <t>PG poly</t>
  </si>
  <si>
    <t>DGDG sat</t>
  </si>
  <si>
    <t>DGDG mono</t>
  </si>
  <si>
    <t>DGDG poly</t>
  </si>
  <si>
    <t>PE sat</t>
  </si>
  <si>
    <t>PE mono</t>
  </si>
  <si>
    <t>PE poly</t>
  </si>
  <si>
    <t>TAG average number double bonds</t>
  </si>
  <si>
    <t>DAG sat</t>
  </si>
  <si>
    <t>DAG mono</t>
  </si>
  <si>
    <t>DAG poly</t>
  </si>
  <si>
    <t>Average</t>
  </si>
  <si>
    <t>3+3h</t>
  </si>
  <si>
    <t>3+6h</t>
  </si>
  <si>
    <t>3+3+3h</t>
  </si>
  <si>
    <t>lipid species</t>
  </si>
  <si>
    <t>MGDG(32:6)_16:3</t>
  </si>
  <si>
    <t>MGDG(32:5)_16:3</t>
  </si>
  <si>
    <t>MGDG(32:5)_16:2</t>
  </si>
  <si>
    <t>MGDG(32:4)_16:3</t>
  </si>
  <si>
    <t>MGDG(32:4)_16:2</t>
  </si>
  <si>
    <t>MGDG(32:4)_16:1</t>
  </si>
  <si>
    <t>MGDG(32:3)_16:3</t>
  </si>
  <si>
    <t>MGDG(32:3)_16:2</t>
  </si>
  <si>
    <t>MGDG(32:3)_16:1</t>
  </si>
  <si>
    <t>MGDG(32:3)_16:0</t>
  </si>
  <si>
    <t>MGDG(32:2)_16:2</t>
  </si>
  <si>
    <t>MGDG(32:2)_16:1</t>
  </si>
  <si>
    <t>MGDG(32:2)_16:0</t>
  </si>
  <si>
    <t>MGDG(32:1)_16:1</t>
  </si>
  <si>
    <t>MGDG(32:1)_16:0</t>
  </si>
  <si>
    <t>MGDG(32:0)_16:0</t>
  </si>
  <si>
    <t>MGDG(33:6)_16:3</t>
  </si>
  <si>
    <t>MGDG(33:6)_17:3</t>
  </si>
  <si>
    <t>MGDG(33:5)_16:3</t>
  </si>
  <si>
    <t>MGDG(33:5)_16:2</t>
  </si>
  <si>
    <t>MGDG(33:5)_17:3</t>
  </si>
  <si>
    <t>MGDG(33:5)_17:2</t>
  </si>
  <si>
    <t>MGDG(33:4)_16:3</t>
  </si>
  <si>
    <t>MGDG(33:4)_16:2</t>
  </si>
  <si>
    <t>MGDG(33:4)_16:1</t>
  </si>
  <si>
    <t>MGDG(33:4)_17:3</t>
  </si>
  <si>
    <t>MGDG(33:4)_17:2</t>
  </si>
  <si>
    <t>MGDG(33:4)_17:1</t>
  </si>
  <si>
    <t>MGDG(33:3)_16:3</t>
  </si>
  <si>
    <t>MGDG(33:3)_16:2</t>
  </si>
  <si>
    <t>MGDG(33:3)_16:1</t>
  </si>
  <si>
    <t>MGDG(33:3)_16:0</t>
  </si>
  <si>
    <t>MGDG(33:3)_17:3</t>
  </si>
  <si>
    <t>MGDG(33:3)_17:2</t>
  </si>
  <si>
    <t>MGDG(33:3)_17:1</t>
  </si>
  <si>
    <t>MGDG(33:3)_17:0</t>
  </si>
  <si>
    <t>MGDG(33:2)_16:2</t>
  </si>
  <si>
    <t>MGDG(33:2)_16:1</t>
  </si>
  <si>
    <t>MGDG(33:2)_16:0</t>
  </si>
  <si>
    <t>MGDG(33:2)_17:2</t>
  </si>
  <si>
    <t>MGDG(33:2)_17:1</t>
  </si>
  <si>
    <t>MGDG(33:2)_17:0</t>
  </si>
  <si>
    <t>MGDG(33:1)_16:1</t>
  </si>
  <si>
    <t>MGDG(33:1)_16:0</t>
  </si>
  <si>
    <t>MGDG(33:1)_17:1</t>
  </si>
  <si>
    <t>MGDG(33:1)_17:0</t>
  </si>
  <si>
    <t>MGDG(33:0)_16:0</t>
  </si>
  <si>
    <t>MGDG(33:0)_17:0</t>
  </si>
  <si>
    <t>MGDG(34:6)_16:3</t>
  </si>
  <si>
    <t>MGDG(34:6)_17:3</t>
  </si>
  <si>
    <t>MGDG(34:6)_18:3</t>
  </si>
  <si>
    <t>MGDG(34:5)_16:3</t>
  </si>
  <si>
    <t>MGDG(34:5)_16:2</t>
  </si>
  <si>
    <t>MGDG(34:5)_17:3</t>
  </si>
  <si>
    <t>MGDG(34:5)_17:2</t>
  </si>
  <si>
    <t>MGDG(34:5)_18:3</t>
  </si>
  <si>
    <t>MGDG(34:5)_18:2</t>
  </si>
  <si>
    <t>MGDG(34:4)_16:3</t>
  </si>
  <si>
    <t>MGDG(34:4)_16:2</t>
  </si>
  <si>
    <t>MGDG(34:4)_16:1</t>
  </si>
  <si>
    <t>MGDG(34:4)_17:3</t>
  </si>
  <si>
    <t>MGDG(34:4)_17:2</t>
  </si>
  <si>
    <t>MGDG(34:4)_17:1</t>
  </si>
  <si>
    <t>MGDG(34:4)_18:3</t>
  </si>
  <si>
    <t>MGDG(34:4)_18:2</t>
  </si>
  <si>
    <t>MGDG(34:4)_18:1</t>
  </si>
  <si>
    <t>MGDG(34:3)_16:3</t>
  </si>
  <si>
    <t>MGDG(34:3)_16:2</t>
  </si>
  <si>
    <t>MGDG(34:3)_16:1</t>
  </si>
  <si>
    <t>MGDG(34:3)_16:0</t>
  </si>
  <si>
    <t>MGDG(34:3)_17:3</t>
  </si>
  <si>
    <t>MGDG(34:3)_17:2</t>
  </si>
  <si>
    <t>MGDG(34:3)_17:1</t>
  </si>
  <si>
    <t>MGDG(34:3)_17:0</t>
  </si>
  <si>
    <t>MGDG(34:3)_18:3</t>
  </si>
  <si>
    <t>MGDG(34:3)_18:2</t>
  </si>
  <si>
    <t>MGDG(34:3)_18:1</t>
  </si>
  <si>
    <t>MGDG(34:3)_18:0</t>
  </si>
  <si>
    <t>MGDG(34:2)_16:2</t>
  </si>
  <si>
    <t>MGDG(34:2)_16:1</t>
  </si>
  <si>
    <t>MGDG(34:2)_16:0</t>
  </si>
  <si>
    <t>MGDG(34:2)_17:2</t>
  </si>
  <si>
    <t>MGDG(34:2)_17:1</t>
  </si>
  <si>
    <t>MGDG(34:2)_17:0</t>
  </si>
  <si>
    <t>MGDG(34:2)_18:2</t>
  </si>
  <si>
    <t>MGDG(34:2)_18:1</t>
  </si>
  <si>
    <t>MGDG(34:2)_18:0</t>
  </si>
  <si>
    <t>MGDG(34:1)_16:1</t>
  </si>
  <si>
    <t>MGDG(34:1)_16:0</t>
  </si>
  <si>
    <t>MGDG(34:1)_17:1</t>
  </si>
  <si>
    <t>MGDG(34:1)_17:0</t>
  </si>
  <si>
    <t>MGDG(34:1)_18:1</t>
  </si>
  <si>
    <t>MGDG(34:1)_18:0</t>
  </si>
  <si>
    <t>MGDG(34:0)_16:0</t>
  </si>
  <si>
    <t>MGDG(34:0)_17:0</t>
  </si>
  <si>
    <t>MGDG(34:0)_18:0</t>
  </si>
  <si>
    <t>MGDG(35:6)_16:3</t>
  </si>
  <si>
    <t>MGDG(35:6)_17:3</t>
  </si>
  <si>
    <t>MGDG(35:6)_18:3</t>
  </si>
  <si>
    <t>MGDG(35:6)_19:3</t>
  </si>
  <si>
    <t>MGDG(35:5)_16:3</t>
  </si>
  <si>
    <t>MGDG(35:5)_16:2</t>
  </si>
  <si>
    <t>MGDG(35:5)_17:3</t>
  </si>
  <si>
    <t>MGDG(35:5)_17:2</t>
  </si>
  <si>
    <t>MGDG(35:5)_18:3</t>
  </si>
  <si>
    <t>MGDG(35:5)_18:2</t>
  </si>
  <si>
    <t>MGDG(35:5)_19:3</t>
  </si>
  <si>
    <t>MGDG(35:5)_19:2</t>
  </si>
  <si>
    <t>MGDG(35:4)_16:3</t>
  </si>
  <si>
    <t>MGDG(35:4)_16:2</t>
  </si>
  <si>
    <t>MGDG(35:4)_16:1</t>
  </si>
  <si>
    <t>MGDG(35:4)_17:3</t>
  </si>
  <si>
    <t>MGDG(35:4)_17:2</t>
  </si>
  <si>
    <t>MGDG(35:4)_17:1</t>
  </si>
  <si>
    <t>MGDG(35:4)_18:3</t>
  </si>
  <si>
    <t>MGDG(35:4)_18:2</t>
  </si>
  <si>
    <t>MGDG(35:4)_18:1</t>
  </si>
  <si>
    <t>MGDG(35:4)_19:3</t>
  </si>
  <si>
    <t>MGDG(35:4)_19:2</t>
  </si>
  <si>
    <t>MGDG(35:4)_19:1</t>
  </si>
  <si>
    <t>MGDG(35:3)_16:3</t>
  </si>
  <si>
    <t>MGDG(35:3)_16:2</t>
  </si>
  <si>
    <t>MGDG(35:3)_16:1</t>
  </si>
  <si>
    <t>MGDG(35:3)_16:0</t>
  </si>
  <si>
    <t>MGDG(35:3)_17:3</t>
  </si>
  <si>
    <t>MGDG(35:3)_17:2</t>
  </si>
  <si>
    <t>MGDG(35:3)_17:1</t>
  </si>
  <si>
    <t>MGDG(35:3)_17:0</t>
  </si>
  <si>
    <t>MGDG(35:3)_18:3</t>
  </si>
  <si>
    <t>MGDG(35:3)_18:2</t>
  </si>
  <si>
    <t>MGDG(35:3)_18:1</t>
  </si>
  <si>
    <t>MGDG(35:3)_18:0</t>
  </si>
  <si>
    <t>MGDG(35:3)_19:3</t>
  </si>
  <si>
    <t>MGDG(35:3)_19:2</t>
  </si>
  <si>
    <t>MGDG(35:3)_19:1</t>
  </si>
  <si>
    <t>MGDG(35:3)_19:0</t>
  </si>
  <si>
    <t>MGDG(35:2)_16:2</t>
  </si>
  <si>
    <t>MGDG(35:2)_16:1</t>
  </si>
  <si>
    <t>MGDG(35:2)_16:0</t>
  </si>
  <si>
    <t>MGDG(35:2)_17:2</t>
  </si>
  <si>
    <t>MGDG(35:2)_17:1</t>
  </si>
  <si>
    <t>MGDG(35:2)_17:0</t>
  </si>
  <si>
    <t>MGDG(35:2)_18:2</t>
  </si>
  <si>
    <t>MGDG(35:2)_18:1</t>
  </si>
  <si>
    <t>MGDG(35:2)_18:0</t>
  </si>
  <si>
    <t>MGDG(35:2)_19:2</t>
  </si>
  <si>
    <t>MGDG(35:2)_19:1</t>
  </si>
  <si>
    <t>MGDG(35:2)_19:0</t>
  </si>
  <si>
    <t>MGDG(35:1)_16:1</t>
  </si>
  <si>
    <t>MGDG(35:1)_16:0</t>
  </si>
  <si>
    <t>MGDG(35:1)_17:1</t>
  </si>
  <si>
    <t>MGDG(35:1)_17:0</t>
  </si>
  <si>
    <t>MGDG(35:1)_18:1</t>
  </si>
  <si>
    <t>MGDG(35:1)_18:0</t>
  </si>
  <si>
    <t>MGDG(35:1)_19:1</t>
  </si>
  <si>
    <t>MGDG(35:1)_19:0</t>
  </si>
  <si>
    <t>MGDG(35:0)_16:0</t>
  </si>
  <si>
    <t>MGDG(35:0)_17:0</t>
  </si>
  <si>
    <t>MGDG(35:0)_18:0</t>
  </si>
  <si>
    <t>MGDG(35:0)_19:0</t>
  </si>
  <si>
    <t>MGDG(36:6)_17:3</t>
  </si>
  <si>
    <t>MGDG(36:6)_18:3</t>
  </si>
  <si>
    <t>MGDG(36:6)_19:3</t>
  </si>
  <si>
    <t>MGDG(36:5)_16:3</t>
  </si>
  <si>
    <t>MGDG(36:5)_17:3</t>
  </si>
  <si>
    <t>MGDG(36:5)_17:2</t>
  </si>
  <si>
    <t>MGDG(36:5)_18:3</t>
  </si>
  <si>
    <t>MGDG(36:5)_18:2</t>
  </si>
  <si>
    <t>MGDG(36:5)_19:3</t>
  </si>
  <si>
    <t>MGDG(36:5)_19:2</t>
  </si>
  <si>
    <t>MGDG(36:5)_20:2</t>
  </si>
  <si>
    <t>MGDG(36:4)_16:3</t>
  </si>
  <si>
    <t>MGDG(36:4)_16:2</t>
  </si>
  <si>
    <t>MGDG(36:4)_17:3</t>
  </si>
  <si>
    <t>MGDG(36:4)_17:2</t>
  </si>
  <si>
    <t>MGDG(36:4)_17:1</t>
  </si>
  <si>
    <t>MGDG(36:4)_18:3</t>
  </si>
  <si>
    <t>MGDG(36:4)_18:2</t>
  </si>
  <si>
    <t>MGDG(36:4)_18:1</t>
  </si>
  <si>
    <t>MGDG(36:4)_19:3</t>
  </si>
  <si>
    <t>MGDG(36:4)_19:2</t>
  </si>
  <si>
    <t>MGDG(36:4)_19:1</t>
  </si>
  <si>
    <t>MGDG(36:4)_20:2</t>
  </si>
  <si>
    <t>MGDG(36:4)_20:1</t>
  </si>
  <si>
    <t>MGDG(36:3)_16:3</t>
  </si>
  <si>
    <t>MGDG(36:3)_16:2</t>
  </si>
  <si>
    <t>MGDG(36:3)_16:1</t>
  </si>
  <si>
    <t>MGDG(36:3)_17:3</t>
  </si>
  <si>
    <t>MGDG(36:3)_17:2</t>
  </si>
  <si>
    <t>MGDG(36:3)_17:1</t>
  </si>
  <si>
    <t>MGDG(36:3)_17:0</t>
  </si>
  <si>
    <t>MGDG(36:3)_18:3</t>
  </si>
  <si>
    <t>MGDG(36:3)_18:2</t>
  </si>
  <si>
    <t>MGDG(36:3)_18:1</t>
  </si>
  <si>
    <t>MGDG(36:3)_18:0</t>
  </si>
  <si>
    <t>MGDG(36:3)_19:3</t>
  </si>
  <si>
    <t>MGDG(36:3)_19:2</t>
  </si>
  <si>
    <t>MGDG(36:3)_19:1</t>
  </si>
  <si>
    <t>MGDG(36:3)_19:0</t>
  </si>
  <si>
    <t>MGDG(36:3)_20:2</t>
  </si>
  <si>
    <t>MGDG(36:3)_20:1</t>
  </si>
  <si>
    <t>MGDG(36:3)_20:0</t>
  </si>
  <si>
    <t>MGDG(36:2)_16:2</t>
  </si>
  <si>
    <t>MGDG(36:2)_16:1</t>
  </si>
  <si>
    <t>MGDG(36:2)_16:0</t>
  </si>
  <si>
    <t>MGDG(36:2)_17:2</t>
  </si>
  <si>
    <t>MGDG(36:2)_17:1</t>
  </si>
  <si>
    <t>MGDG(36:2)_17:0</t>
  </si>
  <si>
    <t>MGDG(36:2)_18:2</t>
  </si>
  <si>
    <t>MGDG(36:2)_18:1</t>
  </si>
  <si>
    <t>MGDG(36:2)_18:0</t>
  </si>
  <si>
    <t>MGDG(36:2)_19:2</t>
  </si>
  <si>
    <t>MGDG(36:2)_19:1</t>
  </si>
  <si>
    <t>MGDG(36:2)_19:0</t>
  </si>
  <si>
    <t>MGDG(36:2)_20:2</t>
  </si>
  <si>
    <t>MGDG(36:2)_20:1</t>
  </si>
  <si>
    <t>MGDG(36:2)_20:0</t>
  </si>
  <si>
    <t>MGDG(36:1)_16:1</t>
  </si>
  <si>
    <t>MGDG(36:1)_16:0</t>
  </si>
  <si>
    <t>MGDG(36:1)_17:1</t>
  </si>
  <si>
    <t>MGDG(36:1)_17:0</t>
  </si>
  <si>
    <t>MGDG(36:1)_18:1</t>
  </si>
  <si>
    <t>MGDG(36:1)_18:0</t>
  </si>
  <si>
    <t>MGDG(36:1)_19:1</t>
  </si>
  <si>
    <t>MGDG(36:1)_19:0</t>
  </si>
  <si>
    <t>MGDG(36:1)_20:1</t>
  </si>
  <si>
    <t>MGDG(36:1)_20:0</t>
  </si>
  <si>
    <t>MGDG(36:0)_16:0</t>
  </si>
  <si>
    <t>MGDG(36:0)_17:0</t>
  </si>
  <si>
    <t>MGDG(36:0)_18:0</t>
  </si>
  <si>
    <t>MGDG(36:0)_19:0</t>
  </si>
  <si>
    <t>MGDG(36:0)_20:0</t>
  </si>
  <si>
    <t>MGDG(37:6)_18:3</t>
  </si>
  <si>
    <t>MGDG(37:6)_19:3</t>
  </si>
  <si>
    <t>MGDG(37:5)_17:3</t>
  </si>
  <si>
    <t>MGDG(37:5)_18:3</t>
  </si>
  <si>
    <t>MGDG(37:5)_18:2</t>
  </si>
  <si>
    <t>MGDG(37:5)_19:3</t>
  </si>
  <si>
    <t>MGDG(37:5)_19:2</t>
  </si>
  <si>
    <t>MGDG(37:5)_20:2</t>
  </si>
  <si>
    <t>MGDG(37:4)_17:3</t>
  </si>
  <si>
    <t>MGDG(37:4)_17:2</t>
  </si>
  <si>
    <t>MGDG(37:4)_18:3</t>
  </si>
  <si>
    <t>MGDG(37:4)_18:2</t>
  </si>
  <si>
    <t>MGDG(37:4)_18:1</t>
  </si>
  <si>
    <t>MGDG(37:4)_19:3</t>
  </si>
  <si>
    <t>MGDG(37:4)_19:2</t>
  </si>
  <si>
    <t>MGDG(37:4)_19:1</t>
  </si>
  <si>
    <t>MGDG(37:4)_20:2</t>
  </si>
  <si>
    <t>MGDG(37:4)_20:1</t>
  </si>
  <si>
    <t>MGDG(37:3)_17:3</t>
  </si>
  <si>
    <t>MGDG(37:3)_17:2</t>
  </si>
  <si>
    <t>MGDG(37:3)_17:1</t>
  </si>
  <si>
    <t>MGDG(37:3)_18:3</t>
  </si>
  <si>
    <t>MGDG(37:3)_18:2</t>
  </si>
  <si>
    <t>MGDG(37:3)_18:1</t>
  </si>
  <si>
    <t>MGDG(37:3)_18:0</t>
  </si>
  <si>
    <t>MGDG(37:3)_19:3</t>
  </si>
  <si>
    <t>MGDG(37:3)_19:2</t>
  </si>
  <si>
    <t>MGDG(37:3)_19:1</t>
  </si>
  <si>
    <t>MGDG(37:3)_19:0</t>
  </si>
  <si>
    <t>MGDG(37:3)_20:2</t>
  </si>
  <si>
    <t>MGDG(37:3)_20:1</t>
  </si>
  <si>
    <t>MGDG(37:3)_20:0</t>
  </si>
  <si>
    <t>MGDG(37:2)_17:2</t>
  </si>
  <si>
    <t>MGDG(37:2)_17:1</t>
  </si>
  <si>
    <t>MGDG(37:2)_17:0</t>
  </si>
  <si>
    <t>MGDG(37:2)_18:2</t>
  </si>
  <si>
    <t>MGDG(37:2)_18:1</t>
  </si>
  <si>
    <t>MGDG(37:2)_18:0</t>
  </si>
  <si>
    <t>MGDG(37:2)_19:2</t>
  </si>
  <si>
    <t>MGDG(37:2)_19:1</t>
  </si>
  <si>
    <t>MGDG(37:2)_19:0</t>
  </si>
  <si>
    <t>MGDG(37:2)_20:2</t>
  </si>
  <si>
    <t>MGDG(37:2)_20:1</t>
  </si>
  <si>
    <t>MGDG(37:2)_20:0</t>
  </si>
  <si>
    <t>MGDG(37:1)_17:1</t>
  </si>
  <si>
    <t>MGDG(37:1)_17:0</t>
  </si>
  <si>
    <t>MGDG(37:1)_18:1</t>
  </si>
  <si>
    <t>MGDG(37:1)_18:0</t>
  </si>
  <si>
    <t>MGDG(37:1)_19:1</t>
  </si>
  <si>
    <t>MGDG(37:1)_19:0</t>
  </si>
  <si>
    <t>MGDG(37:1)_20:1</t>
  </si>
  <si>
    <t>MGDG(37:1)_20:0</t>
  </si>
  <si>
    <t>MGDG(37:0)_17:0</t>
  </si>
  <si>
    <t>MGDG(37:0)_18:0</t>
  </si>
  <si>
    <t>MGDG(37:0)_19:0</t>
  </si>
  <si>
    <t>MGDG(37:0)_20:0</t>
  </si>
  <si>
    <t>MGDG(38:6)_19:3</t>
  </si>
  <si>
    <t>MGDG(38:5)_18:3</t>
  </si>
  <si>
    <t>MGDG(38:5)_19:3</t>
  </si>
  <si>
    <t>MGDG(38:5)_19:2</t>
  </si>
  <si>
    <t>MGDG(38:5)_20:2</t>
  </si>
  <si>
    <t>MGDG(38:4)_16:3</t>
  </si>
  <si>
    <t>MGDG(38:4)_18:3</t>
  </si>
  <si>
    <t>MGDG(38:4)_18:2</t>
  </si>
  <si>
    <t>MGDG(38:4)_19:3</t>
  </si>
  <si>
    <t>MGDG(38:4)_19:2</t>
  </si>
  <si>
    <t>MGDG(38:4)_19:1</t>
  </si>
  <si>
    <t>MGDG(38:4)_20:2</t>
  </si>
  <si>
    <t>MGDG(38:4)_20:1</t>
  </si>
  <si>
    <t>MGDG(38:4)_22:1</t>
  </si>
  <si>
    <t>MGDG(38:3)_16:3</t>
  </si>
  <si>
    <t>MGDG(38:3)_16:2</t>
  </si>
  <si>
    <t>MGDG(38:3)_18:3</t>
  </si>
  <si>
    <t>MGDG(38:3)_18:2</t>
  </si>
  <si>
    <t>MGDG(38:3)_18:1</t>
  </si>
  <si>
    <t>MGDG(38:3)_19:3</t>
  </si>
  <si>
    <t>MGDG(38:3)_19:2</t>
  </si>
  <si>
    <t>MGDG(38:3)_19:1</t>
  </si>
  <si>
    <t>MGDG(38:3)_19:0</t>
  </si>
  <si>
    <t>MGDG(38:3)_20:2</t>
  </si>
  <si>
    <t>MGDG(38:3)_20:1</t>
  </si>
  <si>
    <t>MGDG(38:3)_20:0</t>
  </si>
  <si>
    <t>MGDG(38:3)_22:1</t>
  </si>
  <si>
    <t>MGDG(38:3)_22:0</t>
  </si>
  <si>
    <t>MGDG(38:2)_16:2</t>
  </si>
  <si>
    <t>MGDG(38:2)_16:1</t>
  </si>
  <si>
    <t>MGDG(38:2)_18:2</t>
  </si>
  <si>
    <t>MGDG(38:2)_18:1</t>
  </si>
  <si>
    <t>MGDG(38:2)_18:0</t>
  </si>
  <si>
    <t>MGDG(38:2)_19:2</t>
  </si>
  <si>
    <t>MGDG(38:2)_19:1</t>
  </si>
  <si>
    <t>MGDG(38:2)_19:0</t>
  </si>
  <si>
    <t>MGDG(38:2)_20:2</t>
  </si>
  <si>
    <t>MGDG(38:2)_20:1</t>
  </si>
  <si>
    <t>MGDG(38:2)_20:0</t>
  </si>
  <si>
    <t>MGDG(38:2)_22:1</t>
  </si>
  <si>
    <t>MGDG(38:2)_22:0</t>
  </si>
  <si>
    <t>MGDG(38:1)_16:1</t>
  </si>
  <si>
    <t>MGDG(38:1)_16:0</t>
  </si>
  <si>
    <t>MGDG(38:1)_18:1</t>
  </si>
  <si>
    <t>MGDG(38:1)_18:0</t>
  </si>
  <si>
    <t>MGDG(38:1)_19:1</t>
  </si>
  <si>
    <t>MGDG(38:1)_19:0</t>
  </si>
  <si>
    <t>MGDG(38:1)_20:1</t>
  </si>
  <si>
    <t>MGDG(38:1)_20:0</t>
  </si>
  <si>
    <t>MGDG(38:1)_22:1</t>
  </si>
  <si>
    <t>MGDG(38:1)_22:0</t>
  </si>
  <si>
    <t>MGDG(38:0)_16:0</t>
  </si>
  <si>
    <t>MGDG(38:0)_18:0</t>
  </si>
  <si>
    <t>MGDG(38:0)_19:0</t>
  </si>
  <si>
    <t>MGDG(38:0)_20:0</t>
  </si>
  <si>
    <t>MGDG(38:0)_22:0</t>
  </si>
  <si>
    <t>MGDG(39:5)_19:3</t>
  </si>
  <si>
    <t>MGDG(39:5)_20:2</t>
  </si>
  <si>
    <t>MGDG(39:4)_17:3</t>
  </si>
  <si>
    <t>MGDG(39:4)_19:3</t>
  </si>
  <si>
    <t>MGDG(39:4)_19:2</t>
  </si>
  <si>
    <t>MGDG(39:4)_20:2</t>
  </si>
  <si>
    <t>MGDG(39:4)_20:1</t>
  </si>
  <si>
    <t>MGDG(39:4)_22:1</t>
  </si>
  <si>
    <t>MGDG(39:3)_17:3</t>
  </si>
  <si>
    <t>MGDG(39:3)_17:2</t>
  </si>
  <si>
    <t>MGDG(39:3)_19:3</t>
  </si>
  <si>
    <t>MGDG(39:3)_19:2</t>
  </si>
  <si>
    <t>MGDG(39:3)_19:1</t>
  </si>
  <si>
    <t>MGDG(39:3)_20:2</t>
  </si>
  <si>
    <t>MGDG(39:3)_20:1</t>
  </si>
  <si>
    <t>MGDG(39:3)_20:0</t>
  </si>
  <si>
    <t>MGDG(39:3)_22:1</t>
  </si>
  <si>
    <t>MGDG(39:3)_22:0</t>
  </si>
  <si>
    <t>MGDG(39:2)_17:2</t>
  </si>
  <si>
    <t>MGDG(39:2)_17:1</t>
  </si>
  <si>
    <t>MGDG(39:2)_19:2</t>
  </si>
  <si>
    <t>MGDG(39:2)_19:1</t>
  </si>
  <si>
    <t>MGDG(39:2)_19:0</t>
  </si>
  <si>
    <t>MGDG(39:2)_20:2</t>
  </si>
  <si>
    <t>MGDG(39:2)_20:1</t>
  </si>
  <si>
    <t>MGDG(39:2)_20:0</t>
  </si>
  <si>
    <t>MGDG(39:2)_22:1</t>
  </si>
  <si>
    <t>MGDG(39:2)_22:0</t>
  </si>
  <si>
    <t>MGDG(39:1)_17:1</t>
  </si>
  <si>
    <t>MGDG(39:1)_17:0</t>
  </si>
  <si>
    <t>MGDG(39:1)_19:1</t>
  </si>
  <si>
    <t>MGDG(39:1)_19:0</t>
  </si>
  <si>
    <t>MGDG(39:1)_20:1</t>
  </si>
  <si>
    <t>MGDG(39:1)_20:0</t>
  </si>
  <si>
    <t>MGDG(39:1)_22:1</t>
  </si>
  <si>
    <t>MGDG(39:1)_22:0</t>
  </si>
  <si>
    <t>MGDG(39:0)_17:0</t>
  </si>
  <si>
    <t>MGDG(39:0)_19:0</t>
  </si>
  <si>
    <t>MGDG(39:0)_20:0</t>
  </si>
  <si>
    <t>MGDG(39:0)_22:0</t>
  </si>
  <si>
    <t>MGDG(40:4)_16:3</t>
  </si>
  <si>
    <t>MGDG(40:4)_18:3</t>
  </si>
  <si>
    <t>MGDG(40:4)_20:2</t>
  </si>
  <si>
    <t>MGDG(40:4)_22:1</t>
  </si>
  <si>
    <t>MGDG(40:4)_24:1</t>
  </si>
  <si>
    <t>MGDG(40:3)_16:3</t>
  </si>
  <si>
    <t>MGDG(40:3)_16:2</t>
  </si>
  <si>
    <t>MGDG(40:3)_18:3</t>
  </si>
  <si>
    <t>MGDG(40:3)_18:2</t>
  </si>
  <si>
    <t>MGDG(40:3)_20:2</t>
  </si>
  <si>
    <t>MGDG(40:3)_20:1</t>
  </si>
  <si>
    <t>MGDG(40:3)_22:1</t>
  </si>
  <si>
    <t>MGDG(40:3)_22:0</t>
  </si>
  <si>
    <t>MGDG(40:3)_24:1</t>
  </si>
  <si>
    <t>MGDG(40:3)_24:0</t>
  </si>
  <si>
    <t>MGDG(40:2)_16:2</t>
  </si>
  <si>
    <t>MGDG(40:2)_16:1</t>
  </si>
  <si>
    <t>MGDG(40:2)_18:2</t>
  </si>
  <si>
    <t>MGDG(40:2)_18:1</t>
  </si>
  <si>
    <t>MGDG(40:2)_20:2</t>
  </si>
  <si>
    <t>MGDG(40:2)_20:1</t>
  </si>
  <si>
    <t>MGDG(40:2)_20:0</t>
  </si>
  <si>
    <t>MGDG(40:2)_22:1</t>
  </si>
  <si>
    <t>MGDG(40:2)_22:0</t>
  </si>
  <si>
    <t>MGDG(40:2)_24:1</t>
  </si>
  <si>
    <t>MGDG(40:2)_24:0</t>
  </si>
  <si>
    <t>MGDG(40:1)_16:1</t>
  </si>
  <si>
    <t>MGDG(40:1)_16:0</t>
  </si>
  <si>
    <t>MGDG(40:1)_18:1</t>
  </si>
  <si>
    <t>MGDG(40:1)_18:0</t>
  </si>
  <si>
    <t>MGDG(40:1)_20:1</t>
  </si>
  <si>
    <t>MGDG(40:1)_20:0</t>
  </si>
  <si>
    <t>MGDG(40:1)_22:1</t>
  </si>
  <si>
    <t>MGDG(40:1)_22:0</t>
  </si>
  <si>
    <t>MGDG(40:1)_24:1</t>
  </si>
  <si>
    <t>MGDG(40:1)_24:0</t>
  </si>
  <si>
    <t>MGDG(40:0)_16:0</t>
  </si>
  <si>
    <t>MGDG(40:0)_18:0</t>
  </si>
  <si>
    <t>MGDG(40:0)_20:0</t>
  </si>
  <si>
    <t>MGDG(40:0)_22:0</t>
  </si>
  <si>
    <t>MGDG(40:0)_24:0</t>
  </si>
  <si>
    <t>MGDG(41:4)_17:3</t>
  </si>
  <si>
    <t>MGDG(41:4)_19:3</t>
  </si>
  <si>
    <t>MGDG(41:4)_22:1</t>
  </si>
  <si>
    <t>MGDG(41:4)_24:1</t>
  </si>
  <si>
    <t>MGDG(41:3)_17:3</t>
  </si>
  <si>
    <t>MGDG(41:3)_17:2</t>
  </si>
  <si>
    <t>MGDG(41:3)_19:3</t>
  </si>
  <si>
    <t>MGDG(41:3)_19:2</t>
  </si>
  <si>
    <t>MGDG(41:3)_22:1</t>
  </si>
  <si>
    <t>MGDG(41:3)_22:0</t>
  </si>
  <si>
    <t>MGDG(41:3)_24:1</t>
  </si>
  <si>
    <t>MGDG(41:3)_24:0</t>
  </si>
  <si>
    <t>MGDG(41:2)_17:2</t>
  </si>
  <si>
    <t>MGDG(41:2)_17:1</t>
  </si>
  <si>
    <t>MGDG(41:2)_19:2</t>
  </si>
  <si>
    <t>MGDG(41:2)_19:1</t>
  </si>
  <si>
    <t>MGDG(41:2)_22:1</t>
  </si>
  <si>
    <t>MGDG(41:2)_22:0</t>
  </si>
  <si>
    <t>MGDG(41:2)_24:1</t>
  </si>
  <si>
    <t>MGDG(41:2)_24:0</t>
  </si>
  <si>
    <t>MGDG(41:1)_17:1</t>
  </si>
  <si>
    <t>MGDG(41:1)_17:0</t>
  </si>
  <si>
    <t>MGDG(41:1)_19:1</t>
  </si>
  <si>
    <t>MGDG(41:1)_19:0</t>
  </si>
  <si>
    <t>MGDG(41:1)_22:1</t>
  </si>
  <si>
    <t>MGDG(41:1)_22:0</t>
  </si>
  <si>
    <t>MGDG(41:1)_24:1</t>
  </si>
  <si>
    <t>MGDG(41:1)_24:0</t>
  </si>
  <si>
    <t>MGDG(41:0)_17:0</t>
  </si>
  <si>
    <t>MGDG(41:0)_19:0</t>
  </si>
  <si>
    <t>MGDG(41:0)_22:0</t>
  </si>
  <si>
    <t>MGDG(41:0)_24:0</t>
  </si>
  <si>
    <t>MGDG(42:4)_16:3</t>
  </si>
  <si>
    <t>MGDG(42:4)_18:3</t>
  </si>
  <si>
    <t>MGDG(42:4)_24:1</t>
  </si>
  <si>
    <t>MGDG(42:4)_26:1</t>
  </si>
  <si>
    <t>MGDG(42:3)_16:3</t>
  </si>
  <si>
    <t>MGDG(42:3)_16:2</t>
  </si>
  <si>
    <t>MGDG(42:3)_18:3</t>
  </si>
  <si>
    <t>MGDG(42:3)_18:2</t>
  </si>
  <si>
    <t>MGDG(42:3)_20:2</t>
  </si>
  <si>
    <t>MGDG(42:3)_22:1</t>
  </si>
  <si>
    <t>MGDG(42:3)_24:1</t>
  </si>
  <si>
    <t>MGDG(42:3)_24:0</t>
  </si>
  <si>
    <t>MGDG(42:3)_26:1</t>
  </si>
  <si>
    <t>MGDG(42:3)_26:0</t>
  </si>
  <si>
    <t>MGDG(42:2)_16:2</t>
  </si>
  <si>
    <t>MGDG(42:2)_16:1</t>
  </si>
  <si>
    <t>MGDG(42:2)_18:2</t>
  </si>
  <si>
    <t>MGDG(42:2)_18:1</t>
  </si>
  <si>
    <t>MGDG(42:2)_20:2</t>
  </si>
  <si>
    <t>MGDG(42:2)_20:1</t>
  </si>
  <si>
    <t>MGDG(42:2)_22:1</t>
  </si>
  <si>
    <t>MGDG(42:2)_22:0</t>
  </si>
  <si>
    <t>MGDG(42:2)_24:1</t>
  </si>
  <si>
    <t>MGDG(42:2)_24:0</t>
  </si>
  <si>
    <t>MGDG(42:2)_26:1</t>
  </si>
  <si>
    <t>MGDG(42:2)_26:0</t>
  </si>
  <si>
    <t>MGDG(42:1)_16:1</t>
  </si>
  <si>
    <t>MGDG(42:1)_16:0</t>
  </si>
  <si>
    <t>MGDG(42:1)_18:1</t>
  </si>
  <si>
    <t>MGDG(42:1)_18:0</t>
  </si>
  <si>
    <t>MGDG(42:1)_20:1</t>
  </si>
  <si>
    <t>MGDG(42:1)_20:0</t>
  </si>
  <si>
    <t>MGDG(42:1)_22:1</t>
  </si>
  <si>
    <t>MGDG(42:1)_22:0</t>
  </si>
  <si>
    <t>MGDG(42:1)_24:1</t>
  </si>
  <si>
    <t>MGDG(42:1)_24:0</t>
  </si>
  <si>
    <t>MGDG(42:1)_26:1</t>
  </si>
  <si>
    <t>MGDG(42:1)_26:0</t>
  </si>
  <si>
    <t>MGDG(42:0)_16:0</t>
  </si>
  <si>
    <t>MGDG(42:0)_18:0</t>
  </si>
  <si>
    <t>MGDG(42:0)_20:0</t>
  </si>
  <si>
    <t>MGDG(42:0)_22:0</t>
  </si>
  <si>
    <t>MGDG(42:0)_24:0</t>
  </si>
  <si>
    <t>MGDG(42:0)_26:0</t>
  </si>
  <si>
    <t>MGDG(43:4)_17:3</t>
  </si>
  <si>
    <t>MGDG(43:4)_19:3</t>
  </si>
  <si>
    <t>MGDG(43:4)_24:1</t>
  </si>
  <si>
    <t>MGDG(43:4)_26:1</t>
  </si>
  <si>
    <t>MGDG(43:3)_17:3</t>
  </si>
  <si>
    <t>MGDG(43:3)_17:2</t>
  </si>
  <si>
    <t>MGDG(43:3)_19:3</t>
  </si>
  <si>
    <t>MGDG(43:3)_19:2</t>
  </si>
  <si>
    <t>MGDG(43:3)_24:1</t>
  </si>
  <si>
    <t>MGDG(43:3)_24:0</t>
  </si>
  <si>
    <t>MGDG(43:3)_26:1</t>
  </si>
  <si>
    <t>MGDG(43:3)_26:0</t>
  </si>
  <si>
    <t>MGDG(43:2)_17:2</t>
  </si>
  <si>
    <t>MGDG(43:2)_17:1</t>
  </si>
  <si>
    <t>MGDG(43:2)_19:2</t>
  </si>
  <si>
    <t>MGDG(43:2)_19:1</t>
  </si>
  <si>
    <t>MGDG(43:2)_24:1</t>
  </si>
  <si>
    <t>MGDG(43:2)_24:0</t>
  </si>
  <si>
    <t>MGDG(43:2)_26:1</t>
  </si>
  <si>
    <t>MGDG(43:2)_26:0</t>
  </si>
  <si>
    <t>MGDG(43:1)_17:1</t>
  </si>
  <si>
    <t>MGDG(43:1)_17:0</t>
  </si>
  <si>
    <t>MGDG(43:1)_19:1</t>
  </si>
  <si>
    <t>MGDG(43:1)_19:0</t>
  </si>
  <si>
    <t>MGDG(43:1)_24:1</t>
  </si>
  <si>
    <t>MGDG(43:1)_24:0</t>
  </si>
  <si>
    <t>MGDG(43:1)_26:1</t>
  </si>
  <si>
    <t>MGDG(43:1)_26:0</t>
  </si>
  <si>
    <t>MGDG(43:0)_17:0</t>
  </si>
  <si>
    <t>MGDG(43:0)_19:0</t>
  </si>
  <si>
    <t>MGDG(43:0)_24:0</t>
  </si>
  <si>
    <t>MGDG(43:0)_26:0</t>
  </si>
  <si>
    <t>MGDG(44:4)_18:3</t>
  </si>
  <si>
    <t>MGDG(44:4)_26:1</t>
  </si>
  <si>
    <t>MGDG(44:3)_18:3</t>
  </si>
  <si>
    <t>MGDG(44:3)_18:2</t>
  </si>
  <si>
    <t>MGDG(44:3)_20:2</t>
  </si>
  <si>
    <t>MGDG(44:3)_24:1</t>
  </si>
  <si>
    <t>MGDG(44:3)_26:1</t>
  </si>
  <si>
    <t>MGDG(44:3)_26:0</t>
  </si>
  <si>
    <t>MGDG(44:2)_18:2</t>
  </si>
  <si>
    <t>MGDG(44:2)_18:1</t>
  </si>
  <si>
    <t>MGDG(44:2)_20:2</t>
  </si>
  <si>
    <t>MGDG(44:2)_20:1</t>
  </si>
  <si>
    <t>MGDG(44:2)_22:1</t>
  </si>
  <si>
    <t>MGDG(44:2)_24:1</t>
  </si>
  <si>
    <t>MGDG(44:2)_24:0</t>
  </si>
  <si>
    <t>MGDG(44:2)_26:1</t>
  </si>
  <si>
    <t>MGDG(44:2)_26:0</t>
  </si>
  <si>
    <t>MGDG(44:1)_18:1</t>
  </si>
  <si>
    <t>MGDG(44:1)_18:0</t>
  </si>
  <si>
    <t>MGDG(44:1)_20:1</t>
  </si>
  <si>
    <t>MGDG(44:1)_20:0</t>
  </si>
  <si>
    <t>MGDG(44:1)_22:1</t>
  </si>
  <si>
    <t>MGDG(44:1)_22:0</t>
  </si>
  <si>
    <t>MGDG(44:1)_24:1</t>
  </si>
  <si>
    <t>MGDG(44:1)_24:0</t>
  </si>
  <si>
    <t>MGDG(44:1)_26:1</t>
  </si>
  <si>
    <t>MGDG(44:1)_26:0</t>
  </si>
  <si>
    <t>MGDG(44:0)_18:0</t>
  </si>
  <si>
    <t>MGDG(44:0)_20:0</t>
  </si>
  <si>
    <t>MGDG(44:0)_22:0</t>
  </si>
  <si>
    <t>MGDG(44:0)_24:0</t>
  </si>
  <si>
    <t>MGDG(44:0)_26:0</t>
  </si>
  <si>
    <t>MGDG(45:4)_19:3</t>
  </si>
  <si>
    <t>MGDG(45:4)_26:1</t>
  </si>
  <si>
    <t>MGDG(45:3)_19:3</t>
  </si>
  <si>
    <t>MGDG(45:3)_19:2</t>
  </si>
  <si>
    <t>MGDG(45:3)_26:1</t>
  </si>
  <si>
    <t>MGDG(45:3)_26:0</t>
  </si>
  <si>
    <t>MGDG(45:2)_19:2</t>
  </si>
  <si>
    <t>MGDG(45:2)_19:1</t>
  </si>
  <si>
    <t>MGDG(45:2)_26:1</t>
  </si>
  <si>
    <t>MGDG(45:2)_26:0</t>
  </si>
  <si>
    <t>MGDG(45:1)_19:1</t>
  </si>
  <si>
    <t>MGDG(45:1)_19:0</t>
  </si>
  <si>
    <t>MGDG(45:1)_26:1</t>
  </si>
  <si>
    <t>MGDG(45:1)_26:0</t>
  </si>
  <si>
    <t>MGDG(45:0)_19:0</t>
  </si>
  <si>
    <t>MGDG(45:0)_26:0</t>
  </si>
  <si>
    <t>MGDG(46:3)_20:2</t>
  </si>
  <si>
    <t>MGDG(46:3)_26:1</t>
  </si>
  <si>
    <t>MGDG(46:2)_20:2</t>
  </si>
  <si>
    <t>MGDG(46:2)_20:1</t>
  </si>
  <si>
    <t>MGDG(46:2)_22:1</t>
  </si>
  <si>
    <t>MGDG(46:2)_24:1</t>
  </si>
  <si>
    <t>MGDG(46:2)_26:1</t>
  </si>
  <si>
    <t>MGDG(46:2)_26:0</t>
  </si>
  <si>
    <t>MGDG(46:1)_20:1</t>
  </si>
  <si>
    <t>MGDG(46:1)_20:0</t>
  </si>
  <si>
    <t>MGDG(46:1)_22:1</t>
  </si>
  <si>
    <t>MGDG(46:1)_22:0</t>
  </si>
  <si>
    <t>MGDG(46:1)_24:1</t>
  </si>
  <si>
    <t>MGDG(46:1)_24:0</t>
  </si>
  <si>
    <t>MGDG(46:1)_26:1</t>
  </si>
  <si>
    <t>MGDG(46:1)_26:0</t>
  </si>
  <si>
    <t>MGDG(46:0)_20:0</t>
  </si>
  <si>
    <t>MGDG(46:0)_22:0</t>
  </si>
  <si>
    <t>MGDG(46:0)_24:0</t>
  </si>
  <si>
    <t>MGDG(46:0)_26:0</t>
  </si>
  <si>
    <t>MGDG(48:2)_22:1</t>
  </si>
  <si>
    <t>MGDG(48:2)_24:1</t>
  </si>
  <si>
    <t>MGDG(48:2)_26:1</t>
  </si>
  <si>
    <t>MGDG(48:1)_22:1</t>
  </si>
  <si>
    <t>MGDG(48:1)_22:0</t>
  </si>
  <si>
    <t>MGDG(48:1)_24:1</t>
  </si>
  <si>
    <t>MGDG(48:1)_24:0</t>
  </si>
  <si>
    <t>MGDG(48:1)_26:1</t>
  </si>
  <si>
    <t>MGDG(48:1)_26:0</t>
  </si>
  <si>
    <t>MGDG(48:0)_22:0</t>
  </si>
  <si>
    <t>MGDG(48:0)_24:0</t>
  </si>
  <si>
    <t>MGDG(48:0)_26:0</t>
  </si>
  <si>
    <t>MGDG(50:2)_24:1</t>
  </si>
  <si>
    <t>MGDG(50:2)_26:1</t>
  </si>
  <si>
    <t>MGDG(50:1)_24:1</t>
  </si>
  <si>
    <t>MGDG(50:1)_24:0</t>
  </si>
  <si>
    <t>MGDG(50:1)_26:1</t>
  </si>
  <si>
    <t>MGDG(50:1)_26:0</t>
  </si>
  <si>
    <t>MGDG(50:0)_24:0</t>
  </si>
  <si>
    <t>MGDG(50:0)_26:0</t>
  </si>
  <si>
    <t>MGDG(52:2)_26:1</t>
  </si>
  <si>
    <t>MGDG(52:1)_26:1</t>
  </si>
  <si>
    <t>MGDG(52:1)_26:0</t>
  </si>
  <si>
    <t>MGDG(52:0)_26:0</t>
  </si>
  <si>
    <t>PS(32:6)_16:3</t>
  </si>
  <si>
    <t>PS(32:5)_16:3</t>
  </si>
  <si>
    <t>PS(32:5)_16:2</t>
  </si>
  <si>
    <t>PS(32:4)_16:3</t>
  </si>
  <si>
    <t>PS(32:4)_16:2</t>
  </si>
  <si>
    <t>PS(32:4)_16:1</t>
  </si>
  <si>
    <t>PS(32:3)_16:3</t>
  </si>
  <si>
    <t>PS(32:3)_16:2</t>
  </si>
  <si>
    <t>PS(32:3)_16:1</t>
  </si>
  <si>
    <t>PS(32:3)_16:0</t>
  </si>
  <si>
    <t>PS(32:2)_16:2</t>
  </si>
  <si>
    <t>PS(32:2)_16:1</t>
  </si>
  <si>
    <t>PS(32:2)_16:0</t>
  </si>
  <si>
    <t>PS(32:1)_16:1</t>
  </si>
  <si>
    <t>PS(32:1)_16:0</t>
  </si>
  <si>
    <t>PS(32:0)_16:0</t>
  </si>
  <si>
    <t>PS(33:6)_16:3</t>
  </si>
  <si>
    <t>PS(33:6)_17:3</t>
  </si>
  <si>
    <t>PS(33:5)_16:3</t>
  </si>
  <si>
    <t>PS(33:5)_16:2</t>
  </si>
  <si>
    <t>PS(33:5)_17:3</t>
  </si>
  <si>
    <t>PS(33:5)_17:2</t>
  </si>
  <si>
    <t>PS(33:4)_16:3</t>
  </si>
  <si>
    <t>PS(33:4)_16:2</t>
  </si>
  <si>
    <t>PS(33:4)_16:1</t>
  </si>
  <si>
    <t>PS(33:4)_17:3</t>
  </si>
  <si>
    <t>PS(33:4)_17:2</t>
  </si>
  <si>
    <t>PS(33:4)_17:1</t>
  </si>
  <si>
    <t>PS(33:3)_16:3</t>
  </si>
  <si>
    <t>PS(33:3)_16:2</t>
  </si>
  <si>
    <t>PS(33:3)_16:1</t>
  </si>
  <si>
    <t>PS(33:3)_16:0</t>
  </si>
  <si>
    <t>PS(33:3)_17:3</t>
  </si>
  <si>
    <t>PS(33:3)_17:2</t>
  </si>
  <si>
    <t>PS(33:3)_17:1</t>
  </si>
  <si>
    <t>PS(33:3)_17:0</t>
  </si>
  <si>
    <t>PS(33:2)_16:2</t>
  </si>
  <si>
    <t>PS(33:2)_16:1</t>
  </si>
  <si>
    <t>PS(33:2)_16:0</t>
  </si>
  <si>
    <t>PS(33:2)_17:2</t>
  </si>
  <si>
    <t>PS(33:2)_17:1</t>
  </si>
  <si>
    <t>PS(33:2)_17:0</t>
  </si>
  <si>
    <t>PS(33:1)_16:1</t>
  </si>
  <si>
    <t>PS(33:1)_16:0</t>
  </si>
  <si>
    <t>PS(33:1)_17:1</t>
  </si>
  <si>
    <t>PS(33:1)_17:0</t>
  </si>
  <si>
    <t>PS(33:0)_16:0</t>
  </si>
  <si>
    <t>PS(33:0)_17:0</t>
  </si>
  <si>
    <t>PS(34:6)_16:3</t>
  </si>
  <si>
    <t>PS(34:6)_17:3</t>
  </si>
  <si>
    <t>PS(34:6)_18:3</t>
  </si>
  <si>
    <t>PS(34:5)_16:3</t>
  </si>
  <si>
    <t>PS(34:5)_16:2</t>
  </si>
  <si>
    <t>PS(34:5)_17:3</t>
  </si>
  <si>
    <t>PS(34:5)_17:2</t>
  </si>
  <si>
    <t>PS(34:5)_18:3</t>
  </si>
  <si>
    <t>PS(34:5)_18:2</t>
  </si>
  <si>
    <t>PS(34:4)_16:3</t>
  </si>
  <si>
    <t>PS(34:4)_16:2</t>
  </si>
  <si>
    <t>PS(34:4)_16:1</t>
  </si>
  <si>
    <t>PS(34:4)_17:3</t>
  </si>
  <si>
    <t>PS(34:4)_17:2</t>
  </si>
  <si>
    <t>PS(34:4)_17:1</t>
  </si>
  <si>
    <t>PS(34:4)_18:3</t>
  </si>
  <si>
    <t>PS(34:4)_18:2</t>
  </si>
  <si>
    <t>PS(34:4)_18:1</t>
  </si>
  <si>
    <t>PS(34:3)_16:3</t>
  </si>
  <si>
    <t>PS(34:3)_16:2</t>
  </si>
  <si>
    <t>PS(34:3)_16:1</t>
  </si>
  <si>
    <t>PS(34:3)_16:0</t>
  </si>
  <si>
    <t>PS(34:3)_17:3</t>
  </si>
  <si>
    <t>PS(34:3)_17:2</t>
  </si>
  <si>
    <t>PS(34:3)_17:1</t>
  </si>
  <si>
    <t>PS(34:3)_17:0</t>
  </si>
  <si>
    <t>PS(34:3)_18:3</t>
  </si>
  <si>
    <t>PS(34:3)_18:2</t>
  </si>
  <si>
    <t>PS(34:3)_18:1</t>
  </si>
  <si>
    <t>PS(34:3)_18:0</t>
  </si>
  <si>
    <t>PS(34:2)_16:2</t>
  </si>
  <si>
    <t>PS(34:2)_16:1</t>
  </si>
  <si>
    <t>PS(34:2)_16:0</t>
  </si>
  <si>
    <t>PS(34:2)_17:2</t>
  </si>
  <si>
    <t>PS(34:2)_17:1</t>
  </si>
  <si>
    <t>PS(34:2)_17:0</t>
  </si>
  <si>
    <t>PS(34:2)_18:2</t>
  </si>
  <si>
    <t>PS(34:2)_18:1</t>
  </si>
  <si>
    <t>PS(34:2)_18:0</t>
  </si>
  <si>
    <t>PS(34:1)_16:1</t>
  </si>
  <si>
    <t>PS(34:1)_16:0</t>
  </si>
  <si>
    <t>PS(34:1)_17:1</t>
  </si>
  <si>
    <t>PS(34:1)_17:0</t>
  </si>
  <si>
    <t>PS(34:1)_18:1</t>
  </si>
  <si>
    <t>PS(34:1)_18:0</t>
  </si>
  <si>
    <t>PS(34:0)_16:0</t>
  </si>
  <si>
    <t>PS(34:0)_17:0</t>
  </si>
  <si>
    <t>PS(34:0)_18:0</t>
  </si>
  <si>
    <t>PS(35:6)_16:3</t>
  </si>
  <si>
    <t>PS(35:6)_17:3</t>
  </si>
  <si>
    <t>PS(35:6)_18:3</t>
  </si>
  <si>
    <t>PS(35:6)_19:3</t>
  </si>
  <si>
    <t>PS(35:5)_16:3</t>
  </si>
  <si>
    <t>PS(35:5)_16:2</t>
  </si>
  <si>
    <t>PS(35:5)_17:3</t>
  </si>
  <si>
    <t>PS(35:5)_17:2</t>
  </si>
  <si>
    <t>PS(35:5)_18:3</t>
  </si>
  <si>
    <t>PS(35:5)_18:2</t>
  </si>
  <si>
    <t>PS(35:5)_19:3</t>
  </si>
  <si>
    <t>PS(35:5)_19:2</t>
  </si>
  <si>
    <t>PS(35:4)_16:3</t>
  </si>
  <si>
    <t>PS(35:4)_16:2</t>
  </si>
  <si>
    <t>PS(35:4)_16:1</t>
  </si>
  <si>
    <t>PS(35:4)_17:3</t>
  </si>
  <si>
    <t>PS(35:4)_17:2</t>
  </si>
  <si>
    <t>PS(35:4)_17:1</t>
  </si>
  <si>
    <t>PS(35:4)_18:3</t>
  </si>
  <si>
    <t>PS(35:4)_18:2</t>
  </si>
  <si>
    <t>PS(35:4)_18:1</t>
  </si>
  <si>
    <t>PS(35:4)_19:3</t>
  </si>
  <si>
    <t>PS(35:4)_19:2</t>
  </si>
  <si>
    <t>PS(35:4)_19:1</t>
  </si>
  <si>
    <t>PS(35:3)_16:3</t>
  </si>
  <si>
    <t>PS(35:3)_16:2</t>
  </si>
  <si>
    <t>PS(35:3)_16:1</t>
  </si>
  <si>
    <t>PS(35:3)_16:0</t>
  </si>
  <si>
    <t>PS(35:3)_17:3</t>
  </si>
  <si>
    <t>PS(35:3)_17:2</t>
  </si>
  <si>
    <t>PS(35:3)_17:1</t>
  </si>
  <si>
    <t>PS(35:3)_17:0</t>
  </si>
  <si>
    <t>PS(35:3)_18:3</t>
  </si>
  <si>
    <t>PS(35:3)_18:2</t>
  </si>
  <si>
    <t>PS(35:3)_18:1</t>
  </si>
  <si>
    <t>PS(35:3)_18:0</t>
  </si>
  <si>
    <t>PS(35:3)_19:3</t>
  </si>
  <si>
    <t>PS(35:3)_19:2</t>
  </si>
  <si>
    <t>PS(35:3)_19:1</t>
  </si>
  <si>
    <t>PS(35:3)_19:0</t>
  </si>
  <si>
    <t>PS(35:2)_16:2</t>
  </si>
  <si>
    <t>PS(35:2)_16:1</t>
  </si>
  <si>
    <t>PS(35:2)_16:0</t>
  </si>
  <si>
    <t>PS(35:2)_17:2</t>
  </si>
  <si>
    <t>PS(35:2)_17:1</t>
  </si>
  <si>
    <t>PS(35:2)_17:0</t>
  </si>
  <si>
    <t>PS(35:2)_18:2</t>
  </si>
  <si>
    <t>PS(35:2)_18:1</t>
  </si>
  <si>
    <t>PS(35:2)_18:0</t>
  </si>
  <si>
    <t>PS(35:2)_19:2</t>
  </si>
  <si>
    <t>PS(35:2)_19:1</t>
  </si>
  <si>
    <t>PS(35:2)_19:0</t>
  </si>
  <si>
    <t>PS(35:1)_16:1</t>
  </si>
  <si>
    <t>PS(35:1)_16:0</t>
  </si>
  <si>
    <t>PS(35:1)_17:1</t>
  </si>
  <si>
    <t>PS(35:1)_17:0</t>
  </si>
  <si>
    <t>PS(35:1)_18:1</t>
  </si>
  <si>
    <t>PS(35:1)_18:0</t>
  </si>
  <si>
    <t>PS(35:1)_19:1</t>
  </si>
  <si>
    <t>PS(35:1)_19:0</t>
  </si>
  <si>
    <t>PS(35:0)_16:0</t>
  </si>
  <si>
    <t>PS(35:0)_17:0</t>
  </si>
  <si>
    <t>PS(35:0)_18:0</t>
  </si>
  <si>
    <t>PS(35:0)_19:0</t>
  </si>
  <si>
    <t>PS(36:6)_17:3</t>
  </si>
  <si>
    <t>PS(36:6)_18:3</t>
  </si>
  <si>
    <t>PS(36:6)_19:3</t>
  </si>
  <si>
    <t>PS(36:5)_16:3</t>
  </si>
  <si>
    <t>PS(36:5)_17:3</t>
  </si>
  <si>
    <t>PS(36:5)_17:2</t>
  </si>
  <si>
    <t>PS(36:5)_18:3</t>
  </si>
  <si>
    <t>PS(36:5)_18:2</t>
  </si>
  <si>
    <t>PS(36:5)_19:3</t>
  </si>
  <si>
    <t>PS(36:5)_19:2</t>
  </si>
  <si>
    <t>PS(36:5)_20:2</t>
  </si>
  <si>
    <t>PS(36:4)_16:3</t>
  </si>
  <si>
    <t>PS(36:4)_16:2</t>
  </si>
  <si>
    <t>PS(36:4)_17:3</t>
  </si>
  <si>
    <t>PS(36:4)_17:2</t>
  </si>
  <si>
    <t>PS(36:4)_17:1</t>
  </si>
  <si>
    <t>PS(36:4)_18:3</t>
  </si>
  <si>
    <t>PS(36:4)_18:2</t>
  </si>
  <si>
    <t>PS(36:4)_18:1</t>
  </si>
  <si>
    <t>PS(36:4)_19:3</t>
  </si>
  <si>
    <t>PS(36:4)_19:2</t>
  </si>
  <si>
    <t>PS(36:4)_19:1</t>
  </si>
  <si>
    <t>PS(36:4)_20:2</t>
  </si>
  <si>
    <t>PS(36:4)_20:1</t>
  </si>
  <si>
    <t>PS(36:3)_16:3</t>
  </si>
  <si>
    <t>PS(36:3)_16:2</t>
  </si>
  <si>
    <t>PS(36:3)_16:1</t>
  </si>
  <si>
    <t>PS(36:3)_17:3</t>
  </si>
  <si>
    <t>PS(36:3)_17:2</t>
  </si>
  <si>
    <t>PS(36:3)_17:1</t>
  </si>
  <si>
    <t>PS(36:3)_17:0</t>
  </si>
  <si>
    <t>PS(36:3)_18:3</t>
  </si>
  <si>
    <t>PS(36:3)_18:2</t>
  </si>
  <si>
    <t>PS(36:3)_18:1</t>
  </si>
  <si>
    <t>PS(36:3)_18:0</t>
  </si>
  <si>
    <t>PS(36:3)_19:3</t>
  </si>
  <si>
    <t>PS(36:3)_19:2</t>
  </si>
  <si>
    <t>PS(36:3)_19:1</t>
  </si>
  <si>
    <t>PS(36:3)_19:0</t>
  </si>
  <si>
    <t>PS(36:3)_20:2</t>
  </si>
  <si>
    <t>PS(36:3)_20:1</t>
  </si>
  <si>
    <t>PS(36:3)_20:0</t>
  </si>
  <si>
    <t>PS(36:2)_16:2</t>
  </si>
  <si>
    <t>PS(36:2)_16:1</t>
  </si>
  <si>
    <t>PS(36:2)_16:0</t>
  </si>
  <si>
    <t>PS(36:2)_17:2</t>
  </si>
  <si>
    <t>PS(36:2)_17:1</t>
  </si>
  <si>
    <t>PS(36:2)_17:0</t>
  </si>
  <si>
    <t>PS(36:2)_18:2</t>
  </si>
  <si>
    <t>PS(36:2)_18:1</t>
  </si>
  <si>
    <t>PS(36:2)_18:0</t>
  </si>
  <si>
    <t>PS(36:2)_19:2</t>
  </si>
  <si>
    <t>PS(36:2)_19:1</t>
  </si>
  <si>
    <t>PS(36:2)_19:0</t>
  </si>
  <si>
    <t>PS(36:2)_20:2</t>
  </si>
  <si>
    <t>PS(36:2)_20:1</t>
  </si>
  <si>
    <t>PS(36:2)_20:0</t>
  </si>
  <si>
    <t>PS(36:1)_16:1</t>
  </si>
  <si>
    <t>PS(36:1)_16:0</t>
  </si>
  <si>
    <t>PS(36:1)_17:1</t>
  </si>
  <si>
    <t>PS(36:1)_17:0</t>
  </si>
  <si>
    <t>PS(36:1)_18:1</t>
  </si>
  <si>
    <t>PS(36:1)_18:0</t>
  </si>
  <si>
    <t>PS(36:1)_19:1</t>
  </si>
  <si>
    <t>PS(36:1)_19:0</t>
  </si>
  <si>
    <t>PS(36:1)_20:1</t>
  </si>
  <si>
    <t>PS(36:1)_20:0</t>
  </si>
  <si>
    <t>PS(36:0)_16:0</t>
  </si>
  <si>
    <t>PS(36:0)_17:0</t>
  </si>
  <si>
    <t>PS(36:0)_18:0</t>
  </si>
  <si>
    <t>PS(36:0)_19:0</t>
  </si>
  <si>
    <t>PS(36:0)_20:0</t>
  </si>
  <si>
    <t>PS(37:6)_18:3</t>
  </si>
  <si>
    <t>PS(37:6)_19:3</t>
  </si>
  <si>
    <t>PS(37:5)_17:3</t>
  </si>
  <si>
    <t>PS(37:5)_18:3</t>
  </si>
  <si>
    <t>PS(37:5)_18:2</t>
  </si>
  <si>
    <t>PS(37:5)_19:3</t>
  </si>
  <si>
    <t>PS(37:5)_19:2</t>
  </si>
  <si>
    <t>PS(37:5)_20:2</t>
  </si>
  <si>
    <t>PS(37:4)_17:3</t>
  </si>
  <si>
    <t>PS(37:4)_17:2</t>
  </si>
  <si>
    <t>PS(37:4)_18:3</t>
  </si>
  <si>
    <t>PS(37:4)_18:2</t>
  </si>
  <si>
    <t>PS(37:4)_18:1</t>
  </si>
  <si>
    <t>PS(37:4)_19:3</t>
  </si>
  <si>
    <t>PS(37:4)_19:2</t>
  </si>
  <si>
    <t>PS(37:4)_19:1</t>
  </si>
  <si>
    <t>PS(37:4)_20:2</t>
  </si>
  <si>
    <t>PS(37:4)_20:1</t>
  </si>
  <si>
    <t>PS(37:3)_17:3</t>
  </si>
  <si>
    <t>PS(37:3)_17:2</t>
  </si>
  <si>
    <t>PS(37:3)_17:1</t>
  </si>
  <si>
    <t>PS(37:3)_18:3</t>
  </si>
  <si>
    <t>PS(37:3)_18:2</t>
  </si>
  <si>
    <t>PS(37:3)_18:1</t>
  </si>
  <si>
    <t>PS(37:3)_18:0</t>
  </si>
  <si>
    <t>PS(37:3)_19:3</t>
  </si>
  <si>
    <t>PS(37:3)_19:2</t>
  </si>
  <si>
    <t>PS(37:3)_19:1</t>
  </si>
  <si>
    <t>PS(37:3)_19:0</t>
  </si>
  <si>
    <t>PS(37:3)_20:2</t>
  </si>
  <si>
    <t>PS(37:3)_20:1</t>
  </si>
  <si>
    <t>PS(37:3)_20:0</t>
  </si>
  <si>
    <t>PS(37:2)_17:2</t>
  </si>
  <si>
    <t>PS(37:2)_17:1</t>
  </si>
  <si>
    <t>PS(37:2)_17:0</t>
  </si>
  <si>
    <t>PS(37:2)_18:2</t>
  </si>
  <si>
    <t>PS(37:2)_18:1</t>
  </si>
  <si>
    <t>PS(37:2)_18:0</t>
  </si>
  <si>
    <t>PS(37:2)_19:2</t>
  </si>
  <si>
    <t>PS(37:2)_19:1</t>
  </si>
  <si>
    <t>PS(37:2)_19:0</t>
  </si>
  <si>
    <t>PS(37:2)_20:2</t>
  </si>
  <si>
    <t>PS(37:2)_20:1</t>
  </si>
  <si>
    <t>PS(37:2)_20:0</t>
  </si>
  <si>
    <t>PS(37:1)_17:1</t>
  </si>
  <si>
    <t>PS(37:1)_17:0</t>
  </si>
  <si>
    <t>PS(37:1)_18:1</t>
  </si>
  <si>
    <t>PS(37:1)_18:0</t>
  </si>
  <si>
    <t>PS(37:1)_19:1</t>
  </si>
  <si>
    <t>PS(37:1)_19:0</t>
  </si>
  <si>
    <t>PS(37:1)_20:1</t>
  </si>
  <si>
    <t>PS(37:1)_20:0</t>
  </si>
  <si>
    <t>PS(37:0)_17:0</t>
  </si>
  <si>
    <t>PS(37:0)_18:0</t>
  </si>
  <si>
    <t>PS(37:0)_19:0</t>
  </si>
  <si>
    <t>PS(37:0)_20:0</t>
  </si>
  <si>
    <t>PS(38:6)_19:3</t>
  </si>
  <si>
    <t>PS(38:5)_18:3</t>
  </si>
  <si>
    <t>PS(38:5)_19:3</t>
  </si>
  <si>
    <t>PS(38:5)_19:2</t>
  </si>
  <si>
    <t>PS(38:5)_20:2</t>
  </si>
  <si>
    <t>PS(38:4)_16:3</t>
  </si>
  <si>
    <t>PS(38:4)_18:3</t>
  </si>
  <si>
    <t>PS(38:4)_18:2</t>
  </si>
  <si>
    <t>PS(38:4)_19:3</t>
  </si>
  <si>
    <t>PS(38:4)_19:2</t>
  </si>
  <si>
    <t>PS(38:4)_19:1</t>
  </si>
  <si>
    <t>PS(38:4)_20:2</t>
  </si>
  <si>
    <t>PS(38:4)_20:1</t>
  </si>
  <si>
    <t>PS(38:4)_22:1</t>
  </si>
  <si>
    <t>PS(38:3)_16:3</t>
  </si>
  <si>
    <t>PS(38:3)_16:2</t>
  </si>
  <si>
    <t>PS(38:3)_18:3</t>
  </si>
  <si>
    <t>PS(38:3)_18:2</t>
  </si>
  <si>
    <t>PS(38:3)_18:1</t>
  </si>
  <si>
    <t>PS(38:3)_19:3</t>
  </si>
  <si>
    <t>PS(38:3)_19:2</t>
  </si>
  <si>
    <t>PS(38:3)_19:1</t>
  </si>
  <si>
    <t>PS(38:3)_19:0</t>
  </si>
  <si>
    <t>PS(38:3)_20:2</t>
  </si>
  <si>
    <t>PS(38:3)_20:1</t>
  </si>
  <si>
    <t>PS(38:3)_20:0</t>
  </si>
  <si>
    <t>PS(38:3)_22:1</t>
  </si>
  <si>
    <t>PS(38:3)_22:0</t>
  </si>
  <si>
    <t>PS(38:2)_16:2</t>
  </si>
  <si>
    <t>PS(38:2)_16:1</t>
  </si>
  <si>
    <t>PS(38:2)_18:2</t>
  </si>
  <si>
    <t>PS(38:2)_18:1</t>
  </si>
  <si>
    <t>PS(38:2)_18:0</t>
  </si>
  <si>
    <t>PS(38:2)_19:2</t>
  </si>
  <si>
    <t>PS(38:2)_19:1</t>
  </si>
  <si>
    <t>PS(38:2)_19:0</t>
  </si>
  <si>
    <t>PS(38:2)_20:2</t>
  </si>
  <si>
    <t>PS(38:2)_20:1</t>
  </si>
  <si>
    <t>PS(38:2)_20:0</t>
  </si>
  <si>
    <t>PS(38:2)_22:1</t>
  </si>
  <si>
    <t>PS(38:2)_22:0</t>
  </si>
  <si>
    <t>PS(38:1)_16:1</t>
  </si>
  <si>
    <t>PS(38:1)_16:0</t>
  </si>
  <si>
    <t>PS(38:1)_18:1</t>
  </si>
  <si>
    <t>PS(38:1)_18:0</t>
  </si>
  <si>
    <t>PS(38:1)_19:1</t>
  </si>
  <si>
    <t>PS(38:1)_19:0</t>
  </si>
  <si>
    <t>PS(38:1)_20:1</t>
  </si>
  <si>
    <t>PS(38:1)_20:0</t>
  </si>
  <si>
    <t>PS(38:1)_22:1</t>
  </si>
  <si>
    <t>PS(38:1)_22:0</t>
  </si>
  <si>
    <t>PS(38:0)_16:0</t>
  </si>
  <si>
    <t>PS(38:0)_18:0</t>
  </si>
  <si>
    <t>PS(38:0)_19:0</t>
  </si>
  <si>
    <t>PS(38:0)_20:0</t>
  </si>
  <si>
    <t>PS(38:0)_22:0</t>
  </si>
  <si>
    <t>PS(39:5)_19:3</t>
  </si>
  <si>
    <t>PS(39:5)_20:2</t>
  </si>
  <si>
    <t>PS(39:4)_17:3</t>
  </si>
  <si>
    <t>PS(39:4)_19:3</t>
  </si>
  <si>
    <t>PS(39:4)_19:2</t>
  </si>
  <si>
    <t>PS(39:4)_20:2</t>
  </si>
  <si>
    <t>PS(39:4)_20:1</t>
  </si>
  <si>
    <t>PS(39:4)_22:1</t>
  </si>
  <si>
    <t>PS(39:3)_17:3</t>
  </si>
  <si>
    <t>PS(39:3)_17:2</t>
  </si>
  <si>
    <t>PS(39:3)_19:3</t>
  </si>
  <si>
    <t>PS(39:3)_19:2</t>
  </si>
  <si>
    <t>PS(39:3)_19:1</t>
  </si>
  <si>
    <t>PS(39:3)_20:2</t>
  </si>
  <si>
    <t>PS(39:3)_20:1</t>
  </si>
  <si>
    <t>PS(39:3)_20:0</t>
  </si>
  <si>
    <t>PS(39:3)_22:1</t>
  </si>
  <si>
    <t>PS(39:3)_22:0</t>
  </si>
  <si>
    <t>PS(39:2)_17:2</t>
  </si>
  <si>
    <t>PS(39:2)_17:1</t>
  </si>
  <si>
    <t>PS(39:2)_19:2</t>
  </si>
  <si>
    <t>PS(39:2)_19:1</t>
  </si>
  <si>
    <t>PS(39:2)_19:0</t>
  </si>
  <si>
    <t>PS(39:2)_20:2</t>
  </si>
  <si>
    <t>PS(39:2)_20:1</t>
  </si>
  <si>
    <t>PS(39:2)_20:0</t>
  </si>
  <si>
    <t>PS(39:2)_22:1</t>
  </si>
  <si>
    <t>PS(39:2)_22:0</t>
  </si>
  <si>
    <t>PS(39:1)_17:1</t>
  </si>
  <si>
    <t>PS(39:1)_17:0</t>
  </si>
  <si>
    <t>PS(39:1)_19:1</t>
  </si>
  <si>
    <t>PS(39:1)_19:0</t>
  </si>
  <si>
    <t>PS(39:1)_20:1</t>
  </si>
  <si>
    <t>PS(39:1)_20:0</t>
  </si>
  <si>
    <t>PS(39:1)_22:1</t>
  </si>
  <si>
    <t>PS(39:1)_22:0</t>
  </si>
  <si>
    <t>PS(39:0)_17:0</t>
  </si>
  <si>
    <t>PS(39:0)_19:0</t>
  </si>
  <si>
    <t>PS(39:0)_20:0</t>
  </si>
  <si>
    <t>PS(39:0)_22:0</t>
  </si>
  <si>
    <t>PS(40:4)_16:3</t>
  </si>
  <si>
    <t>PS(40:4)_18:3</t>
  </si>
  <si>
    <t>PS(40:4)_20:2</t>
  </si>
  <si>
    <t>PS(40:4)_22:1</t>
  </si>
  <si>
    <t>PS(40:4)_24:1</t>
  </si>
  <si>
    <t>PS(40:3)_16:3</t>
  </si>
  <si>
    <t>PS(40:3)_16:2</t>
  </si>
  <si>
    <t>PS(40:3)_18:3</t>
  </si>
  <si>
    <t>PS(40:3)_18:2</t>
  </si>
  <si>
    <t>PS(40:3)_20:2</t>
  </si>
  <si>
    <t>PS(40:3)_20:1</t>
  </si>
  <si>
    <t>PS(40:3)_22:1</t>
  </si>
  <si>
    <t>PS(40:3)_22:0</t>
  </si>
  <si>
    <t>PS(40:3)_24:1</t>
  </si>
  <si>
    <t>PS(40:3)_24:0</t>
  </si>
  <si>
    <t>PS(40:2)_16:2</t>
  </si>
  <si>
    <t>PS(40:2)_16:1</t>
  </si>
  <si>
    <t>PS(40:2)_18:2</t>
  </si>
  <si>
    <t>PS(40:2)_18:1</t>
  </si>
  <si>
    <t>PS(40:2)_20:2</t>
  </si>
  <si>
    <t>PS(40:2)_20:1</t>
  </si>
  <si>
    <t>PS(40:2)_20:0</t>
  </si>
  <si>
    <t>PS(40:2)_22:1</t>
  </si>
  <si>
    <t>PS(40:2)_22:0</t>
  </si>
  <si>
    <t>PS(40:2)_24:1</t>
  </si>
  <si>
    <t>PS(40:2)_24:0</t>
  </si>
  <si>
    <t>PS(40:1)_16:1</t>
  </si>
  <si>
    <t>PS(40:1)_16:0</t>
  </si>
  <si>
    <t>PS(40:1)_18:1</t>
  </si>
  <si>
    <t>PS(40:1)_18:0</t>
  </si>
  <si>
    <t>PS(40:1)_20:1</t>
  </si>
  <si>
    <t>PS(40:1)_20:0</t>
  </si>
  <si>
    <t>PS(40:1)_22:1</t>
  </si>
  <si>
    <t>PS(40:1)_22:0</t>
  </si>
  <si>
    <t>PS(40:1)_24:1</t>
  </si>
  <si>
    <t>PS(40:1)_24:0</t>
  </si>
  <si>
    <t>PS(40:0)_16:0</t>
  </si>
  <si>
    <t>PS(40:0)_18:0</t>
  </si>
  <si>
    <t>PS(40:0)_20:0</t>
  </si>
  <si>
    <t>PS(40:0)_22:0</t>
  </si>
  <si>
    <t>PS(40:0)_24:0</t>
  </si>
  <si>
    <t>PS(41:4)_17:3</t>
  </si>
  <si>
    <t>PS(41:4)_19:3</t>
  </si>
  <si>
    <t>PS(41:4)_22:1</t>
  </si>
  <si>
    <t>PS(41:4)_24:1</t>
  </si>
  <si>
    <t>PS(41:3)_17:3</t>
  </si>
  <si>
    <t>PS(41:3)_17:2</t>
  </si>
  <si>
    <t>PS(41:3)_19:3</t>
  </si>
  <si>
    <t>PS(41:3)_19:2</t>
  </si>
  <si>
    <t>PS(41:3)_22:1</t>
  </si>
  <si>
    <t>PS(41:3)_22:0</t>
  </si>
  <si>
    <t>PS(41:3)_24:1</t>
  </si>
  <si>
    <t>PS(41:3)_24:0</t>
  </si>
  <si>
    <t>PS(41:2)_17:2</t>
  </si>
  <si>
    <t>PS(41:2)_17:1</t>
  </si>
  <si>
    <t>PS(41:2)_19:2</t>
  </si>
  <si>
    <t>PS(41:2)_19:1</t>
  </si>
  <si>
    <t>PS(41:2)_22:1</t>
  </si>
  <si>
    <t>PS(41:2)_22:0</t>
  </si>
  <si>
    <t>PS(41:2)_24:1</t>
  </si>
  <si>
    <t>PS(41:2)_24:0</t>
  </si>
  <si>
    <t>PS(41:1)_17:1</t>
  </si>
  <si>
    <t>PS(41:1)_17:0</t>
  </si>
  <si>
    <t>PS(41:1)_19:1</t>
  </si>
  <si>
    <t>PS(41:1)_19:0</t>
  </si>
  <si>
    <t>PS(41:1)_22:1</t>
  </si>
  <si>
    <t>PS(41:1)_22:0</t>
  </si>
  <si>
    <t>PS(41:1)_24:1</t>
  </si>
  <si>
    <t>PS(41:1)_24:0</t>
  </si>
  <si>
    <t>PS(41:0)_17:0</t>
  </si>
  <si>
    <t>PS(41:0)_19:0</t>
  </si>
  <si>
    <t>PS(41:0)_22:0</t>
  </si>
  <si>
    <t>PS(41:0)_24:0</t>
  </si>
  <si>
    <t>PS(42:4)_16:3</t>
  </si>
  <si>
    <t>PS(42:4)_18:3</t>
  </si>
  <si>
    <t>PS(42:4)_24:1</t>
  </si>
  <si>
    <t>PS(42:4)_26:1</t>
  </si>
  <si>
    <t>PS(42:3)_16:3</t>
  </si>
  <si>
    <t>PS(42:3)_16:2</t>
  </si>
  <si>
    <t>PS(42:3)_18:3</t>
  </si>
  <si>
    <t>PS(42:3)_18:2</t>
  </si>
  <si>
    <t>PS(42:3)_20:2</t>
  </si>
  <si>
    <t>PS(42:3)_22:1</t>
  </si>
  <si>
    <t>PS(42:3)_24:1</t>
  </si>
  <si>
    <t>PS(42:3)_24:0</t>
  </si>
  <si>
    <t>PS(42:3)_26:1</t>
  </si>
  <si>
    <t>PS(42:3)_26:0</t>
  </si>
  <si>
    <t>PS(42:2)_16:2</t>
  </si>
  <si>
    <t>PS(42:2)_16:1</t>
  </si>
  <si>
    <t>PS(42:2)_18:2</t>
  </si>
  <si>
    <t>PS(42:2)_18:1</t>
  </si>
  <si>
    <t>PS(42:2)_20:2</t>
  </si>
  <si>
    <t>PS(42:2)_20:1</t>
  </si>
  <si>
    <t>PS(42:2)_22:1</t>
  </si>
  <si>
    <t>PS(42:2)_22:0</t>
  </si>
  <si>
    <t>PS(42:2)_24:1</t>
  </si>
  <si>
    <t>PS(42:2)_24:0</t>
  </si>
  <si>
    <t>PS(42:2)_26:1</t>
  </si>
  <si>
    <t>PS(42:2)_26:0</t>
  </si>
  <si>
    <t>PS(42:1)_16:1</t>
  </si>
  <si>
    <t>PS(42:1)_16:0</t>
  </si>
  <si>
    <t>PS(42:1)_18:1</t>
  </si>
  <si>
    <t>PS(42:1)_18:0</t>
  </si>
  <si>
    <t>PS(42:1)_20:1</t>
  </si>
  <si>
    <t>PS(42:1)_20:0</t>
  </si>
  <si>
    <t>PS(42:1)_22:1</t>
  </si>
  <si>
    <t>PS(42:1)_22:0</t>
  </si>
  <si>
    <t>PS(42:1)_24:1</t>
  </si>
  <si>
    <t>PS(42:1)_24:0</t>
  </si>
  <si>
    <t>PS(42:1)_26:1</t>
  </si>
  <si>
    <t>PS(42:1)_26:0</t>
  </si>
  <si>
    <t>PS(42:0)_16:0</t>
  </si>
  <si>
    <t>PS(42:0)_18:0</t>
  </si>
  <si>
    <t>PS(42:0)_20:0</t>
  </si>
  <si>
    <t>PS(42:0)_22:0</t>
  </si>
  <si>
    <t>PS(42:0)_24:0</t>
  </si>
  <si>
    <t>PS(42:0)_26:0</t>
  </si>
  <si>
    <t>PS(43:4)_17:3</t>
  </si>
  <si>
    <t>PS(43:4)_19:3</t>
  </si>
  <si>
    <t>PS(43:4)_24:1</t>
  </si>
  <si>
    <t>PS(43:4)_26:1</t>
  </si>
  <si>
    <t>PS(43:3)_17:3</t>
  </si>
  <si>
    <t>PS(43:3)_17:2</t>
  </si>
  <si>
    <t>PS(43:3)_19:3</t>
  </si>
  <si>
    <t>PS(43:3)_19:2</t>
  </si>
  <si>
    <t>PS(43:3)_24:1</t>
  </si>
  <si>
    <t>PS(43:3)_24:0</t>
  </si>
  <si>
    <t>PS(43:3)_26:1</t>
  </si>
  <si>
    <t>PS(43:3)_26:0</t>
  </si>
  <si>
    <t>PS(43:2)_17:2</t>
  </si>
  <si>
    <t>PS(43:2)_17:1</t>
  </si>
  <si>
    <t>PS(43:2)_19:2</t>
  </si>
  <si>
    <t>PS(43:2)_19:1</t>
  </si>
  <si>
    <t>PS(43:2)_24:1</t>
  </si>
  <si>
    <t>PS(43:2)_24:0</t>
  </si>
  <si>
    <t>PS(43:2)_26:1</t>
  </si>
  <si>
    <t>PS(43:2)_26:0</t>
  </si>
  <si>
    <t>PS(43:1)_17:1</t>
  </si>
  <si>
    <t>PS(43:1)_17:0</t>
  </si>
  <si>
    <t>PS(43:1)_19:1</t>
  </si>
  <si>
    <t>PS(43:1)_19:0</t>
  </si>
  <si>
    <t>PS(43:1)_24:1</t>
  </si>
  <si>
    <t>PS(43:1)_24:0</t>
  </si>
  <si>
    <t>PS(43:1)_26:1</t>
  </si>
  <si>
    <t>PS(43:1)_26:0</t>
  </si>
  <si>
    <t>PS(43:0)_17:0</t>
  </si>
  <si>
    <t>PS(43:0)_19:0</t>
  </si>
  <si>
    <t>PS(43:0)_24:0</t>
  </si>
  <si>
    <t>PS(43:0)_26:0</t>
  </si>
  <si>
    <t>PS(44:4)_18:3</t>
  </si>
  <si>
    <t>PS(44:4)_26:1</t>
  </si>
  <si>
    <t>PS(44:3)_18:3</t>
  </si>
  <si>
    <t>PS(44:3)_18:2</t>
  </si>
  <si>
    <t>PS(44:3)_20:2</t>
  </si>
  <si>
    <t>PS(44:3)_24:1</t>
  </si>
  <si>
    <t>PS(44:3)_26:1</t>
  </si>
  <si>
    <t>PS(44:3)_26:0</t>
  </si>
  <si>
    <t>PS(44:2)_18:2</t>
  </si>
  <si>
    <t>PS(44:2)_18:1</t>
  </si>
  <si>
    <t>PS(44:2)_20:2</t>
  </si>
  <si>
    <t>PS(44:2)_20:1</t>
  </si>
  <si>
    <t>PS(44:2)_22:1</t>
  </si>
  <si>
    <t>PS(44:2)_24:1</t>
  </si>
  <si>
    <t>PS(44:2)_24:0</t>
  </si>
  <si>
    <t>PS(44:2)_26:1</t>
  </si>
  <si>
    <t>PS(44:2)_26:0</t>
  </si>
  <si>
    <t>PS(44:1)_18:1</t>
  </si>
  <si>
    <t>PS(44:1)_18:0</t>
  </si>
  <si>
    <t>PS(44:1)_20:1</t>
  </si>
  <si>
    <t>PS(44:1)_20:0</t>
  </si>
  <si>
    <t>PS(44:1)_22:1</t>
  </si>
  <si>
    <t>PS(44:1)_22:0</t>
  </si>
  <si>
    <t>PS(44:1)_24:1</t>
  </si>
  <si>
    <t>PS(44:1)_24:0</t>
  </si>
  <si>
    <t>PS(44:1)_26:1</t>
  </si>
  <si>
    <t>PS(44:1)_26:0</t>
  </si>
  <si>
    <t>PS(44:0)_18:0</t>
  </si>
  <si>
    <t>PS(44:0)_20:0</t>
  </si>
  <si>
    <t>PS(44:0)_22:0</t>
  </si>
  <si>
    <t>PS(44:0)_24:0</t>
  </si>
  <si>
    <t>PS(44:0)_26:0</t>
  </si>
  <si>
    <t>PS(45:4)_19:3</t>
  </si>
  <si>
    <t>PS(45:4)_26:1</t>
  </si>
  <si>
    <t>PS(45:3)_19:3</t>
  </si>
  <si>
    <t>PS(45:3)_19:2</t>
  </si>
  <si>
    <t>PS(45:3)_26:1</t>
  </si>
  <si>
    <t>PS(45:3)_26:0</t>
  </si>
  <si>
    <t>PS(45:2)_19:2</t>
  </si>
  <si>
    <t>PS(45:2)_19:1</t>
  </si>
  <si>
    <t>PS(45:2)_26:1</t>
  </si>
  <si>
    <t>PS(45:2)_26:0</t>
  </si>
  <si>
    <t>PS(45:1)_19:1</t>
  </si>
  <si>
    <t>PS(45:1)_19:0</t>
  </si>
  <si>
    <t>PS(45:1)_26:1</t>
  </si>
  <si>
    <t>PS(45:1)_26:0</t>
  </si>
  <si>
    <t>PS(45:0)_19:0</t>
  </si>
  <si>
    <t>PS(45:0)_26:0</t>
  </si>
  <si>
    <t>PS(46:3)_20:2</t>
  </si>
  <si>
    <t>PS(46:3)_26:1</t>
  </si>
  <si>
    <t>PS(46:2)_20:2</t>
  </si>
  <si>
    <t>PS(46:2)_20:1</t>
  </si>
  <si>
    <t>PS(46:2)_22:1</t>
  </si>
  <si>
    <t>PS(46:2)_24:1</t>
  </si>
  <si>
    <t>PS(46:2)_26:1</t>
  </si>
  <si>
    <t>PS(46:2)_26:0</t>
  </si>
  <si>
    <t>PS(46:1)_20:1</t>
  </si>
  <si>
    <t>PS(46:1)_20:0</t>
  </si>
  <si>
    <t>PS(46:1)_22:1</t>
  </si>
  <si>
    <t>PS(46:1)_22:0</t>
  </si>
  <si>
    <t>PS(46:1)_24:1</t>
  </si>
  <si>
    <t>PS(46:1)_24:0</t>
  </si>
  <si>
    <t>PS(46:1)_26:1</t>
  </si>
  <si>
    <t>PS(46:1)_26:0</t>
  </si>
  <si>
    <t>PS(46:0)_20:0</t>
  </si>
  <si>
    <t>PS(46:0)_22:0</t>
  </si>
  <si>
    <t>PS(46:0)_24:0</t>
  </si>
  <si>
    <t>PS(46:0)_26:0</t>
  </si>
  <si>
    <t>PS(48:2)_22:1</t>
  </si>
  <si>
    <t>PS(48:2)_24:1</t>
  </si>
  <si>
    <t>PS(48:2)_26:1</t>
  </si>
  <si>
    <t>PS(48:1)_22:1</t>
  </si>
  <si>
    <t>PS(48:1)_22:0</t>
  </si>
  <si>
    <t>PS(48:1)_24:1</t>
  </si>
  <si>
    <t>PS(48:1)_24:0</t>
  </si>
  <si>
    <t>PS(48:1)_26:1</t>
  </si>
  <si>
    <t>PS(48:1)_26:0</t>
  </si>
  <si>
    <t>PS(48:0)_22:0</t>
  </si>
  <si>
    <t>PS(48:0)_24:0</t>
  </si>
  <si>
    <t>PS(48:0)_26:0</t>
  </si>
  <si>
    <t>PS(50:2)_24:1</t>
  </si>
  <si>
    <t>PS(50:2)_26:1</t>
  </si>
  <si>
    <t>PS(50:1)_24:1</t>
  </si>
  <si>
    <t>PS(50:1)_24:0</t>
  </si>
  <si>
    <t>PS(50:1)_26:1</t>
  </si>
  <si>
    <t>PS(50:1)_26:0</t>
  </si>
  <si>
    <t>PS(50:0)_24:0</t>
  </si>
  <si>
    <t>PS(50:0)_26:0</t>
  </si>
  <si>
    <t>PS(52:2)_26:1</t>
  </si>
  <si>
    <t>PS(52:1)_26:1</t>
  </si>
  <si>
    <t>PS(52:1)_26:0</t>
  </si>
  <si>
    <t>PS(52:0)_26:0</t>
  </si>
  <si>
    <t>PC(32:6)_16:3</t>
  </si>
  <si>
    <t>PC(32:5)_16:3</t>
  </si>
  <si>
    <t>PC(32:5)_16:2</t>
  </si>
  <si>
    <t>PC(32:4)_16:3</t>
  </si>
  <si>
    <t>PC(32:4)_16:2</t>
  </si>
  <si>
    <t>PC(32:4)_16:1</t>
  </si>
  <si>
    <t>PC(32:3)_16:3</t>
  </si>
  <si>
    <t>PC(32:3)_16:2</t>
  </si>
  <si>
    <t>PC(32:3)_16:1</t>
  </si>
  <si>
    <t>PC(32:3)_16:0</t>
  </si>
  <si>
    <t>PC(32:2)_16:2</t>
  </si>
  <si>
    <t>PC(32:2)_16:1</t>
  </si>
  <si>
    <t>PC(32:2)_16:0</t>
  </si>
  <si>
    <t>PC(32:1)_16:1</t>
  </si>
  <si>
    <t>PC(32:1)_16:0</t>
  </si>
  <si>
    <t>PC(32:0)_16:0</t>
  </si>
  <si>
    <t>PC(33:6)_16:3</t>
  </si>
  <si>
    <t>PC(33:6)_17:3</t>
  </si>
  <si>
    <t>PC(33:5)_16:3</t>
  </si>
  <si>
    <t>PC(33:5)_16:2</t>
  </si>
  <si>
    <t>PC(33:5)_17:3</t>
  </si>
  <si>
    <t>PC(33:5)_17:2</t>
  </si>
  <si>
    <t>PC(33:4)_16:3</t>
  </si>
  <si>
    <t>PC(33:4)_16:2</t>
  </si>
  <si>
    <t>PC(33:4)_16:1</t>
  </si>
  <si>
    <t>PC(33:4)_17:3</t>
  </si>
  <si>
    <t>PC(33:4)_17:2</t>
  </si>
  <si>
    <t>PC(33:4)_17:1</t>
  </si>
  <si>
    <t>PC(33:3)_16:3</t>
  </si>
  <si>
    <t>PC(33:3)_16:2</t>
  </si>
  <si>
    <t>PC(33:3)_16:1</t>
  </si>
  <si>
    <t>PC(33:3)_16:0</t>
  </si>
  <si>
    <t>PC(33:3)_17:3</t>
  </si>
  <si>
    <t>PC(33:3)_17:2</t>
  </si>
  <si>
    <t>PC(33:3)_17:1</t>
  </si>
  <si>
    <t>PC(33:3)_17:0</t>
  </si>
  <si>
    <t>PC(33:2)_16:2</t>
  </si>
  <si>
    <t>PC(33:2)_16:1</t>
  </si>
  <si>
    <t>PC(33:2)_16:0</t>
  </si>
  <si>
    <t>PC(33:2)_17:2</t>
  </si>
  <si>
    <t>PC(33:2)_17:1</t>
  </si>
  <si>
    <t>PC(33:2)_17:0</t>
  </si>
  <si>
    <t>PC(33:1)_16:1</t>
  </si>
  <si>
    <t>PC(33:1)_16:0</t>
  </si>
  <si>
    <t>PC(33:1)_17:1</t>
  </si>
  <si>
    <t>PC(33:1)_17:0</t>
  </si>
  <si>
    <t>PC(33:0)_16:0</t>
  </si>
  <si>
    <t>PC(33:0)_17:0</t>
  </si>
  <si>
    <t>PC(34:6)_16:3</t>
  </si>
  <si>
    <t>PC(34:6)_17:3</t>
  </si>
  <si>
    <t>PC(34:6)_18:3</t>
  </si>
  <si>
    <t>PC(34:5)_16:3</t>
  </si>
  <si>
    <t>PC(34:5)_16:2</t>
  </si>
  <si>
    <t>PC(34:5)_17:3</t>
  </si>
  <si>
    <t>PC(34:5)_17:2</t>
  </si>
  <si>
    <t>PC(34:5)_18:3</t>
  </si>
  <si>
    <t>PC(34:5)_18:2</t>
  </si>
  <si>
    <t>PC(34:4)_16:3</t>
  </si>
  <si>
    <t>PC(34:4)_16:2</t>
  </si>
  <si>
    <t>PC(34:4)_16:1</t>
  </si>
  <si>
    <t>PC(34:4)_17:3</t>
  </si>
  <si>
    <t>PC(34:4)_17:2</t>
  </si>
  <si>
    <t>PC(34:4)_17:1</t>
  </si>
  <si>
    <t>PC(34:4)_18:3</t>
  </si>
  <si>
    <t>PC(34:4)_18:2</t>
  </si>
  <si>
    <t>PC(34:4)_18:1</t>
  </si>
  <si>
    <t>PC(34:3)_16:3</t>
  </si>
  <si>
    <t>PC(34:3)_16:2</t>
  </si>
  <si>
    <t>PC(34:3)_16:1</t>
  </si>
  <si>
    <t>PC(34:3)_16:0</t>
  </si>
  <si>
    <t>PC(34:3)_17:3</t>
  </si>
  <si>
    <t>PC(34:3)_17:2</t>
  </si>
  <si>
    <t>PC(34:3)_17:1</t>
  </si>
  <si>
    <t>PC(34:3)_17:0</t>
  </si>
  <si>
    <t>PC(34:3)_18:3</t>
  </si>
  <si>
    <t>PC(34:3)_18:2</t>
  </si>
  <si>
    <t>PC(34:3)_18:1</t>
  </si>
  <si>
    <t>PC(34:3)_18:0</t>
  </si>
  <si>
    <t>PC(34:2)_16:2</t>
  </si>
  <si>
    <t>PC(34:2)_16:1</t>
  </si>
  <si>
    <t>PC(34:2)_16:0</t>
  </si>
  <si>
    <t>PC(34:2)_17:2</t>
  </si>
  <si>
    <t>PC(34:2)_17:1</t>
  </si>
  <si>
    <t>PC(34:2)_17:0</t>
  </si>
  <si>
    <t>PC(34:2)_18:2</t>
  </si>
  <si>
    <t>PC(34:2)_18:1</t>
  </si>
  <si>
    <t>PC(34:2)_18:0</t>
  </si>
  <si>
    <t>PC(34:1)_16:1</t>
  </si>
  <si>
    <t>PC(34:1)_16:0</t>
  </si>
  <si>
    <t>PC(34:1)_17:1</t>
  </si>
  <si>
    <t>PC(34:1)_17:0</t>
  </si>
  <si>
    <t>PC(34:1)_18:1</t>
  </si>
  <si>
    <t>PC(34:1)_18:0</t>
  </si>
  <si>
    <t>PC(34:0)_16:0</t>
  </si>
  <si>
    <t>PC(34:0)_17:0</t>
  </si>
  <si>
    <t>PC(34:0)_18:0</t>
  </si>
  <si>
    <t>PC(35:6)_16:3</t>
  </si>
  <si>
    <t>PC(35:6)_17:3</t>
  </si>
  <si>
    <t>PC(35:6)_18:3</t>
  </si>
  <si>
    <t>PC(35:6)_19:3</t>
  </si>
  <si>
    <t>PC(35:5)_16:3</t>
  </si>
  <si>
    <t>PC(35:5)_16:2</t>
  </si>
  <si>
    <t>PC(35:5)_17:3</t>
  </si>
  <si>
    <t>PC(35:5)_17:2</t>
  </si>
  <si>
    <t>PC(35:5)_18:3</t>
  </si>
  <si>
    <t>PC(35:5)_18:2</t>
  </si>
  <si>
    <t>PC(35:5)_19:3</t>
  </si>
  <si>
    <t>PC(35:5)_19:2</t>
  </si>
  <si>
    <t>PC(35:4)_16:3</t>
  </si>
  <si>
    <t>PC(35:4)_16:2</t>
  </si>
  <si>
    <t>PC(35:4)_16:1</t>
  </si>
  <si>
    <t>PC(35:4)_17:3</t>
  </si>
  <si>
    <t>PC(35:4)_17:2</t>
  </si>
  <si>
    <t>PC(35:4)_17:1</t>
  </si>
  <si>
    <t>PC(35:4)_18:3</t>
  </si>
  <si>
    <t>PC(35:4)_18:2</t>
  </si>
  <si>
    <t>PC(35:4)_18:1</t>
  </si>
  <si>
    <t>PC(35:4)_19:3</t>
  </si>
  <si>
    <t>PC(35:4)_19:2</t>
  </si>
  <si>
    <t>PC(35:4)_19:1</t>
  </si>
  <si>
    <t>PC(35:3)_16:3</t>
  </si>
  <si>
    <t>PC(35:3)_16:2</t>
  </si>
  <si>
    <t>PC(35:3)_16:1</t>
  </si>
  <si>
    <t>PC(35:3)_16:0</t>
  </si>
  <si>
    <t>PC(35:3)_17:3</t>
  </si>
  <si>
    <t>PC(35:3)_17:2</t>
  </si>
  <si>
    <t>PC(35:3)_17:1</t>
  </si>
  <si>
    <t>PC(35:3)_17:0</t>
  </si>
  <si>
    <t>PC(35:3)_18:3</t>
  </si>
  <si>
    <t>PC(35:3)_18:2</t>
  </si>
  <si>
    <t>PC(35:3)_18:1</t>
  </si>
  <si>
    <t>PC(35:3)_18:0</t>
  </si>
  <si>
    <t>PC(35:3)_19:3</t>
  </si>
  <si>
    <t>PC(35:3)_19:2</t>
  </si>
  <si>
    <t>PC(35:3)_19:1</t>
  </si>
  <si>
    <t>PC(35:3)_19:0</t>
  </si>
  <si>
    <t>PC(35:2)_16:2</t>
  </si>
  <si>
    <t>PC(35:2)_16:1</t>
  </si>
  <si>
    <t>PC(35:2)_16:0</t>
  </si>
  <si>
    <t>PC(35:2)_17:2</t>
  </si>
  <si>
    <t>PC(35:2)_17:1</t>
  </si>
  <si>
    <t>PC(35:2)_17:0</t>
  </si>
  <si>
    <t>PC(35:2)_18:2</t>
  </si>
  <si>
    <t>PC(35:2)_18:1</t>
  </si>
  <si>
    <t>PC(35:2)_18:0</t>
  </si>
  <si>
    <t>PC(35:2)_19:2</t>
  </si>
  <si>
    <t>PC(35:2)_19:1</t>
  </si>
  <si>
    <t>PC(35:2)_19:0</t>
  </si>
  <si>
    <t>PC(35:1)_16:1</t>
  </si>
  <si>
    <t>PC(35:1)_16:0</t>
  </si>
  <si>
    <t>PC(35:1)_17:1</t>
  </si>
  <si>
    <t>PC(35:1)_17:0</t>
  </si>
  <si>
    <t>PC(35:1)_18:1</t>
  </si>
  <si>
    <t>PC(35:1)_18:0</t>
  </si>
  <si>
    <t>PC(35:1)_19:1</t>
  </si>
  <si>
    <t>PC(35:1)_19:0</t>
  </si>
  <si>
    <t>PC(35:0)_16:0</t>
  </si>
  <si>
    <t>PC(35:0)_17:0</t>
  </si>
  <si>
    <t>PC(35:0)_18:0</t>
  </si>
  <si>
    <t>PC(35:0)_19:0</t>
  </si>
  <si>
    <t>PC(36:6)_17:3</t>
  </si>
  <si>
    <t>PC(36:6)_18:3</t>
  </si>
  <si>
    <t>PC(36:6)_19:3</t>
  </si>
  <si>
    <t>PC(36:5)_16:3</t>
  </si>
  <si>
    <t>PC(36:5)_17:3</t>
  </si>
  <si>
    <t>PC(36:5)_17:2</t>
  </si>
  <si>
    <t>PC(36:5)_18:3</t>
  </si>
  <si>
    <t>PC(36:5)_18:2</t>
  </si>
  <si>
    <t>PC(36:5)_19:3</t>
  </si>
  <si>
    <t>PC(36:5)_19:2</t>
  </si>
  <si>
    <t>PC(36:5)_20:2</t>
  </si>
  <si>
    <t>PC(36:4)_16:3</t>
  </si>
  <si>
    <t>PC(36:4)_16:2</t>
  </si>
  <si>
    <t>PC(36:4)_17:3</t>
  </si>
  <si>
    <t>PC(36:4)_17:2</t>
  </si>
  <si>
    <t>PC(36:4)_17:1</t>
  </si>
  <si>
    <t>PC(36:4)_18:3</t>
  </si>
  <si>
    <t>PC(36:4)_18:2</t>
  </si>
  <si>
    <t>PC(36:4)_18:1</t>
  </si>
  <si>
    <t>PC(36:4)_19:3</t>
  </si>
  <si>
    <t>PC(36:4)_19:2</t>
  </si>
  <si>
    <t>PC(36:4)_19:1</t>
  </si>
  <si>
    <t>PC(36:4)_20:2</t>
  </si>
  <si>
    <t>PC(36:4)_20:1</t>
  </si>
  <si>
    <t>PC(36:3)_16:3</t>
  </si>
  <si>
    <t>PC(36:3)_16:2</t>
  </si>
  <si>
    <t>PC(36:3)_16:1</t>
  </si>
  <si>
    <t>PC(36:3)_17:3</t>
  </si>
  <si>
    <t>PC(36:3)_17:2</t>
  </si>
  <si>
    <t>PC(36:3)_17:1</t>
  </si>
  <si>
    <t>PC(36:3)_17:0</t>
  </si>
  <si>
    <t>PC(36:3)_18:3</t>
  </si>
  <si>
    <t>PC(36:3)_18:2</t>
  </si>
  <si>
    <t>PC(36:3)_18:1</t>
  </si>
  <si>
    <t>PC(36:3)_18:0</t>
  </si>
  <si>
    <t>PC(36:3)_19:3</t>
  </si>
  <si>
    <t>PC(36:3)_19:2</t>
  </si>
  <si>
    <t>PC(36:3)_19:1</t>
  </si>
  <si>
    <t>PC(36:3)_19:0</t>
  </si>
  <si>
    <t>PC(36:3)_20:2</t>
  </si>
  <si>
    <t>PC(36:3)_20:1</t>
  </si>
  <si>
    <t>PC(36:3)_20:0</t>
  </si>
  <si>
    <t>PC(36:2)_16:2</t>
  </si>
  <si>
    <t>PC(36:2)_16:1</t>
  </si>
  <si>
    <t>PC(36:2)_16:0</t>
  </si>
  <si>
    <t>PC(36:2)_17:2</t>
  </si>
  <si>
    <t>PC(36:2)_17:1</t>
  </si>
  <si>
    <t>PC(36:2)_17:0</t>
  </si>
  <si>
    <t>PC(36:2)_18:2</t>
  </si>
  <si>
    <t>PC(36:2)_18:1</t>
  </si>
  <si>
    <t>PC(36:2)_18:0</t>
  </si>
  <si>
    <t>PC(36:2)_19:2</t>
  </si>
  <si>
    <t>PC(36:2)_19:1</t>
  </si>
  <si>
    <t>PC(36:2)_19:0</t>
  </si>
  <si>
    <t>PC(36:2)_20:2</t>
  </si>
  <si>
    <t>PC(36:2)_20:1</t>
  </si>
  <si>
    <t>PC(36:2)_20:0</t>
  </si>
  <si>
    <t>PC(36:1)_16:1</t>
  </si>
  <si>
    <t>PC(36:1)_16:0</t>
  </si>
  <si>
    <t>PC(36:1)_17:1</t>
  </si>
  <si>
    <t>PC(36:1)_17:0</t>
  </si>
  <si>
    <t>PC(36:1)_18:1</t>
  </si>
  <si>
    <t>PC(36:1)_18:0</t>
  </si>
  <si>
    <t>PC(36:1)_19:1</t>
  </si>
  <si>
    <t>PC(36:1)_19:0</t>
  </si>
  <si>
    <t>PC(36:1)_20:1</t>
  </si>
  <si>
    <t>PC(36:1)_20:0</t>
  </si>
  <si>
    <t>PC(36:0)_16:0</t>
  </si>
  <si>
    <t>PC(36:0)_17:0</t>
  </si>
  <si>
    <t>PC(36:0)_18:0</t>
  </si>
  <si>
    <t>PC(36:0)_19:0</t>
  </si>
  <si>
    <t>PC(36:0)_20:0</t>
  </si>
  <si>
    <t>PC(37:6)_18:3</t>
  </si>
  <si>
    <t>PC(37:6)_19:3</t>
  </si>
  <si>
    <t>PC(37:5)_17:3</t>
  </si>
  <si>
    <t>PC(37:5)_18:3</t>
  </si>
  <si>
    <t>PC(37:5)_18:2</t>
  </si>
  <si>
    <t>PC(37:5)_19:3</t>
  </si>
  <si>
    <t>PC(37:5)_19:2</t>
  </si>
  <si>
    <t>PC(37:5)_20:2</t>
  </si>
  <si>
    <t>PC(37:4)_17:3</t>
  </si>
  <si>
    <t>PC(37:4)_17:2</t>
  </si>
  <si>
    <t>PC(37:4)_18:3</t>
  </si>
  <si>
    <t>PC(37:4)_18:2</t>
  </si>
  <si>
    <t>PC(37:4)_18:1</t>
  </si>
  <si>
    <t>PC(37:4)_19:3</t>
  </si>
  <si>
    <t>PC(37:4)_19:2</t>
  </si>
  <si>
    <t>PC(37:4)_19:1</t>
  </si>
  <si>
    <t>PC(37:4)_20:2</t>
  </si>
  <si>
    <t>PC(37:4)_20:1</t>
  </si>
  <si>
    <t>PC(37:3)_17:3</t>
  </si>
  <si>
    <t>PC(37:3)_17:2</t>
  </si>
  <si>
    <t>PC(37:3)_17:1</t>
  </si>
  <si>
    <t>PC(37:3)_18:3</t>
  </si>
  <si>
    <t>PC(37:3)_18:2</t>
  </si>
  <si>
    <t>PC(37:3)_18:1</t>
  </si>
  <si>
    <t>PC(37:3)_18:0</t>
  </si>
  <si>
    <t>PC(37:3)_19:3</t>
  </si>
  <si>
    <t>PC(37:3)_19:2</t>
  </si>
  <si>
    <t>PC(37:3)_19:1</t>
  </si>
  <si>
    <t>PC(37:3)_19:0</t>
  </si>
  <si>
    <t>PC(37:3)_20:2</t>
  </si>
  <si>
    <t>PC(37:3)_20:1</t>
  </si>
  <si>
    <t>PC(37:3)_20:0</t>
  </si>
  <si>
    <t>PC(37:2)_17:2</t>
  </si>
  <si>
    <t>PC(37:2)_17:1</t>
  </si>
  <si>
    <t>PC(37:2)_17:0</t>
  </si>
  <si>
    <t>PC(37:2)_18:2</t>
  </si>
  <si>
    <t>PC(37:2)_18:1</t>
  </si>
  <si>
    <t>PC(37:2)_18:0</t>
  </si>
  <si>
    <t>PC(37:2)_19:2</t>
  </si>
  <si>
    <t>PC(37:2)_19:1</t>
  </si>
  <si>
    <t>PC(37:2)_19:0</t>
  </si>
  <si>
    <t>PC(37:2)_20:2</t>
  </si>
  <si>
    <t>PC(37:2)_20:1</t>
  </si>
  <si>
    <t>PC(37:2)_20:0</t>
  </si>
  <si>
    <t>PC(37:1)_17:1</t>
  </si>
  <si>
    <t>PC(37:1)_17:0</t>
  </si>
  <si>
    <t>PC(37:1)_18:1</t>
  </si>
  <si>
    <t>PC(37:1)_18:0</t>
  </si>
  <si>
    <t>PC(37:1)_19:1</t>
  </si>
  <si>
    <t>PC(37:1)_19:0</t>
  </si>
  <si>
    <t>PC(37:1)_20:1</t>
  </si>
  <si>
    <t>PC(37:1)_20:0</t>
  </si>
  <si>
    <t>PC(37:0)_17:0</t>
  </si>
  <si>
    <t>PC(37:0)_18:0</t>
  </si>
  <si>
    <t>PC(37:0)_19:0</t>
  </si>
  <si>
    <t>PC(37:0)_20:0</t>
  </si>
  <si>
    <t>PC(38:6)_19:3</t>
  </si>
  <si>
    <t>PC(38:5)_18:3</t>
  </si>
  <si>
    <t>PC(38:5)_19:3</t>
  </si>
  <si>
    <t>PC(38:5)_19:2</t>
  </si>
  <si>
    <t>PC(38:5)_20:2</t>
  </si>
  <si>
    <t>PC(38:4)_16:3</t>
  </si>
  <si>
    <t>PC(38:4)_18:3</t>
  </si>
  <si>
    <t>PC(38:4)_18:2</t>
  </si>
  <si>
    <t>PC(38:4)_19:3</t>
  </si>
  <si>
    <t>PC(38:4)_19:2</t>
  </si>
  <si>
    <t>PC(38:4)_19:1</t>
  </si>
  <si>
    <t>PC(38:4)_20:2</t>
  </si>
  <si>
    <t>PC(38:4)_20:1</t>
  </si>
  <si>
    <t>PC(38:4)_22:1</t>
  </si>
  <si>
    <t>PC(38:3)_16:3</t>
  </si>
  <si>
    <t>PC(38:3)_16:2</t>
  </si>
  <si>
    <t>PC(38:3)_18:3</t>
  </si>
  <si>
    <t>PC(38:3)_18:2</t>
  </si>
  <si>
    <t>PC(38:3)_18:1</t>
  </si>
  <si>
    <t>PC(38:3)_19:3</t>
  </si>
  <si>
    <t>PC(38:3)_19:2</t>
  </si>
  <si>
    <t>PC(38:3)_19:1</t>
  </si>
  <si>
    <t>PC(38:3)_19:0</t>
  </si>
  <si>
    <t>PC(38:3)_20:2</t>
  </si>
  <si>
    <t>PC(38:3)_20:1</t>
  </si>
  <si>
    <t>PC(38:3)_20:0</t>
  </si>
  <si>
    <t>PC(38:3)_22:1</t>
  </si>
  <si>
    <t>PC(38:3)_22:0</t>
  </si>
  <si>
    <t>PC(38:2)_16:2</t>
  </si>
  <si>
    <t>PC(38:2)_16:1</t>
  </si>
  <si>
    <t>PC(38:2)_18:2</t>
  </si>
  <si>
    <t>PC(38:2)_18:1</t>
  </si>
  <si>
    <t>PC(38:2)_18:0</t>
  </si>
  <si>
    <t>PC(38:2)_19:2</t>
  </si>
  <si>
    <t>PC(38:2)_19:1</t>
  </si>
  <si>
    <t>PC(38:2)_19:0</t>
  </si>
  <si>
    <t>PC(38:2)_20:2</t>
  </si>
  <si>
    <t>PC(38:2)_20:1</t>
  </si>
  <si>
    <t>PC(38:2)_20:0</t>
  </si>
  <si>
    <t>PC(38:2)_22:1</t>
  </si>
  <si>
    <t>PC(38:2)_22:0</t>
  </si>
  <si>
    <t>PC(38:1)_16:1</t>
  </si>
  <si>
    <t>PC(38:1)_16:0</t>
  </si>
  <si>
    <t>PC(38:1)_18:1</t>
  </si>
  <si>
    <t>PC(38:1)_18:0</t>
  </si>
  <si>
    <t>PC(38:1)_19:1</t>
  </si>
  <si>
    <t>PC(38:1)_19:0</t>
  </si>
  <si>
    <t>PC(38:1)_20:1</t>
  </si>
  <si>
    <t>PC(38:1)_20:0</t>
  </si>
  <si>
    <t>PC(38:1)_22:1</t>
  </si>
  <si>
    <t>PC(38:1)_22:0</t>
  </si>
  <si>
    <t>PC(38:0)_16:0</t>
  </si>
  <si>
    <t>PC(38:0)_18:0</t>
  </si>
  <si>
    <t>PC(38:0)_19:0</t>
  </si>
  <si>
    <t>PC(38:0)_20:0</t>
  </si>
  <si>
    <t>PC(38:0)_22:0</t>
  </si>
  <si>
    <t>PC(39:5)_19:3</t>
  </si>
  <si>
    <t>PC(39:5)_20:2</t>
  </si>
  <si>
    <t>PC(39:4)_17:3</t>
  </si>
  <si>
    <t>PC(39:4)_19:3</t>
  </si>
  <si>
    <t>PC(39:4)_19:2</t>
  </si>
  <si>
    <t>PC(39:4)_20:2</t>
  </si>
  <si>
    <t>PC(39:4)_20:1</t>
  </si>
  <si>
    <t>PC(39:4)_22:1</t>
  </si>
  <si>
    <t>PC(39:3)_17:3</t>
  </si>
  <si>
    <t>PC(39:3)_17:2</t>
  </si>
  <si>
    <t>PC(39:3)_19:3</t>
  </si>
  <si>
    <t>PC(39:3)_19:2</t>
  </si>
  <si>
    <t>PC(39:3)_19:1</t>
  </si>
  <si>
    <t>PC(39:3)_20:2</t>
  </si>
  <si>
    <t>PC(39:3)_20:1</t>
  </si>
  <si>
    <t>PC(39:3)_20:0</t>
  </si>
  <si>
    <t>PC(39:3)_22:1</t>
  </si>
  <si>
    <t>PC(39:3)_22:0</t>
  </si>
  <si>
    <t>PC(39:2)_17:2</t>
  </si>
  <si>
    <t>PC(39:2)_17:1</t>
  </si>
  <si>
    <t>PC(39:2)_19:2</t>
  </si>
  <si>
    <t>PC(39:2)_19:1</t>
  </si>
  <si>
    <t>PC(39:2)_19:0</t>
  </si>
  <si>
    <t>PC(39:2)_20:2</t>
  </si>
  <si>
    <t>PC(39:2)_20:1</t>
  </si>
  <si>
    <t>PC(39:2)_20:0</t>
  </si>
  <si>
    <t>PC(39:2)_22:1</t>
  </si>
  <si>
    <t>PC(39:2)_22:0</t>
  </si>
  <si>
    <t>PC(39:1)_17:1</t>
  </si>
  <si>
    <t>PC(39:1)_17:0</t>
  </si>
  <si>
    <t>PC(39:1)_19:1</t>
  </si>
  <si>
    <t>PC(39:1)_19:0</t>
  </si>
  <si>
    <t>PC(39:1)_20:1</t>
  </si>
  <si>
    <t>PC(39:1)_20:0</t>
  </si>
  <si>
    <t>PC(39:1)_22:1</t>
  </si>
  <si>
    <t>PC(39:1)_22:0</t>
  </si>
  <si>
    <t>PC(39:0)_17:0</t>
  </si>
  <si>
    <t>PC(39:0)_19:0</t>
  </si>
  <si>
    <t>PC(39:0)_20:0</t>
  </si>
  <si>
    <t>PC(39:0)_22:0</t>
  </si>
  <si>
    <t>PC(40:4)_16:3</t>
  </si>
  <si>
    <t>PC(40:4)_18:3</t>
  </si>
  <si>
    <t>PC(40:4)_20:2</t>
  </si>
  <si>
    <t>PC(40:4)_22:1</t>
  </si>
  <si>
    <t>PC(40:4)_24:1</t>
  </si>
  <si>
    <t>PC(40:3)_16:3</t>
  </si>
  <si>
    <t>PC(40:3)_16:2</t>
  </si>
  <si>
    <t>PC(40:3)_18:3</t>
  </si>
  <si>
    <t>PC(40:3)_18:2</t>
  </si>
  <si>
    <t>PC(40:3)_20:2</t>
  </si>
  <si>
    <t>PC(40:3)_20:1</t>
  </si>
  <si>
    <t>PC(40:3)_22:1</t>
  </si>
  <si>
    <t>PC(40:3)_22:0</t>
  </si>
  <si>
    <t>PC(40:3)_24:1</t>
  </si>
  <si>
    <t>PC(40:3)_24:0</t>
  </si>
  <si>
    <t>PC(40:2)_16:2</t>
  </si>
  <si>
    <t>PC(40:2)_16:1</t>
  </si>
  <si>
    <t>PC(40:2)_18:2</t>
  </si>
  <si>
    <t>PC(40:2)_18:1</t>
  </si>
  <si>
    <t>PC(40:2)_20:2</t>
  </si>
  <si>
    <t>PC(40:2)_20:1</t>
  </si>
  <si>
    <t>PC(40:2)_20:0</t>
  </si>
  <si>
    <t>PC(40:2)_22:1</t>
  </si>
  <si>
    <t>PC(40:2)_22:0</t>
  </si>
  <si>
    <t>PC(40:2)_24:1</t>
  </si>
  <si>
    <t>PC(40:2)_24:0</t>
  </si>
  <si>
    <t>PC(40:1)_16:1</t>
  </si>
  <si>
    <t>PC(40:1)_16:0</t>
  </si>
  <si>
    <t>PC(40:1)_18:1</t>
  </si>
  <si>
    <t>PC(40:1)_18:0</t>
  </si>
  <si>
    <t>PC(40:1)_20:1</t>
  </si>
  <si>
    <t>PC(40:1)_20:0</t>
  </si>
  <si>
    <t>PC(40:1)_22:1</t>
  </si>
  <si>
    <t>PC(40:1)_22:0</t>
  </si>
  <si>
    <t>PC(40:1)_24:1</t>
  </si>
  <si>
    <t>PC(40:1)_24:0</t>
  </si>
  <si>
    <t>PC(40:0)_16:0</t>
  </si>
  <si>
    <t>PC(40:0)_18:0</t>
  </si>
  <si>
    <t>PC(40:0)_20:0</t>
  </si>
  <si>
    <t>PC(40:0)_22:0</t>
  </si>
  <si>
    <t>PC(40:0)_24:0</t>
  </si>
  <si>
    <t>PC(41:4)_17:3</t>
  </si>
  <si>
    <t>PC(41:4)_19:3</t>
  </si>
  <si>
    <t>PC(41:4)_22:1</t>
  </si>
  <si>
    <t>PC(41:4)_24:1</t>
  </si>
  <si>
    <t>PC(41:3)_17:3</t>
  </si>
  <si>
    <t>PC(41:3)_17:2</t>
  </si>
  <si>
    <t>PC(41:3)_19:3</t>
  </si>
  <si>
    <t>PC(41:3)_19:2</t>
  </si>
  <si>
    <t>PC(41:3)_22:1</t>
  </si>
  <si>
    <t>PC(41:3)_22:0</t>
  </si>
  <si>
    <t>PC(41:3)_24:1</t>
  </si>
  <si>
    <t>PC(41:3)_24:0</t>
  </si>
  <si>
    <t>PC(41:2)_17:2</t>
  </si>
  <si>
    <t>PC(41:2)_17:1</t>
  </si>
  <si>
    <t>PC(41:2)_19:2</t>
  </si>
  <si>
    <t>PC(41:2)_19:1</t>
  </si>
  <si>
    <t>PC(41:2)_22:1</t>
  </si>
  <si>
    <t>PC(41:2)_22:0</t>
  </si>
  <si>
    <t>PC(41:2)_24:1</t>
  </si>
  <si>
    <t>PC(41:2)_24:0</t>
  </si>
  <si>
    <t>PC(41:1)_17:1</t>
  </si>
  <si>
    <t>PC(41:1)_17:0</t>
  </si>
  <si>
    <t>PC(41:1)_19:1</t>
  </si>
  <si>
    <t>PC(41:1)_19:0</t>
  </si>
  <si>
    <t>PC(41:1)_22:1</t>
  </si>
  <si>
    <t>PC(41:1)_22:0</t>
  </si>
  <si>
    <t>PC(41:1)_24:1</t>
  </si>
  <si>
    <t>PC(41:1)_24:0</t>
  </si>
  <si>
    <t>PC(41:0)_17:0</t>
  </si>
  <si>
    <t>PC(41:0)_19:0</t>
  </si>
  <si>
    <t>PC(41:0)_22:0</t>
  </si>
  <si>
    <t>PC(41:0)_24:0</t>
  </si>
  <si>
    <t>PC(42:4)_16:3</t>
  </si>
  <si>
    <t>PC(42:4)_18:3</t>
  </si>
  <si>
    <t>PC(42:4)_24:1</t>
  </si>
  <si>
    <t>PC(42:4)_26:1</t>
  </si>
  <si>
    <t>PC(42:3)_16:3</t>
  </si>
  <si>
    <t>PC(42:3)_16:2</t>
  </si>
  <si>
    <t>PC(42:3)_18:3</t>
  </si>
  <si>
    <t>PC(42:3)_18:2</t>
  </si>
  <si>
    <t>PC(42:3)_20:2</t>
  </si>
  <si>
    <t>PC(42:3)_22:1</t>
  </si>
  <si>
    <t>PC(42:3)_24:1</t>
  </si>
  <si>
    <t>PC(42:3)_24:0</t>
  </si>
  <si>
    <t>PC(42:3)_26:1</t>
  </si>
  <si>
    <t>PC(42:3)_26:0</t>
  </si>
  <si>
    <t>PC(42:2)_16:2</t>
  </si>
  <si>
    <t>PC(42:2)_16:1</t>
  </si>
  <si>
    <t>PC(42:2)_18:2</t>
  </si>
  <si>
    <t>PC(42:2)_18:1</t>
  </si>
  <si>
    <t>PC(42:2)_20:2</t>
  </si>
  <si>
    <t>PC(42:2)_20:1</t>
  </si>
  <si>
    <t>PC(42:2)_22:1</t>
  </si>
  <si>
    <t>PC(42:2)_22:0</t>
  </si>
  <si>
    <t>PC(42:2)_24:1</t>
  </si>
  <si>
    <t>PC(42:2)_24:0</t>
  </si>
  <si>
    <t>PC(42:2)_26:1</t>
  </si>
  <si>
    <t>PC(42:2)_26:0</t>
  </si>
  <si>
    <t>PC(42:1)_16:1</t>
  </si>
  <si>
    <t>PC(42:1)_16:0</t>
  </si>
  <si>
    <t>PC(42:1)_18:1</t>
  </si>
  <si>
    <t>PC(42:1)_18:0</t>
  </si>
  <si>
    <t>PC(42:1)_20:1</t>
  </si>
  <si>
    <t>PC(42:1)_20:0</t>
  </si>
  <si>
    <t>PC(42:1)_22:1</t>
  </si>
  <si>
    <t>PC(42:1)_22:0</t>
  </si>
  <si>
    <t>PC(42:1)_24:1</t>
  </si>
  <si>
    <t>PC(42:1)_24:0</t>
  </si>
  <si>
    <t>PC(42:1)_26:1</t>
  </si>
  <si>
    <t>PC(42:1)_26:0</t>
  </si>
  <si>
    <t>PC(42:0)_16:0</t>
  </si>
  <si>
    <t>PC(42:0)_18:0</t>
  </si>
  <si>
    <t>PC(42:0)_20:0</t>
  </si>
  <si>
    <t>PC(42:0)_22:0</t>
  </si>
  <si>
    <t>PC(42:0)_24:0</t>
  </si>
  <si>
    <t>PC(42:0)_26:0</t>
  </si>
  <si>
    <t>PC(43:4)_17:3</t>
  </si>
  <si>
    <t>PC(43:4)_19:3</t>
  </si>
  <si>
    <t>PC(43:4)_24:1</t>
  </si>
  <si>
    <t>PC(43:4)_26:1</t>
  </si>
  <si>
    <t>PC(43:3)_17:3</t>
  </si>
  <si>
    <t>PC(43:3)_17:2</t>
  </si>
  <si>
    <t>PC(43:3)_19:3</t>
  </si>
  <si>
    <t>PC(43:3)_19:2</t>
  </si>
  <si>
    <t>PC(43:3)_24:1</t>
  </si>
  <si>
    <t>PC(43:3)_24:0</t>
  </si>
  <si>
    <t>PC(43:3)_26:1</t>
  </si>
  <si>
    <t>PC(43:3)_26:0</t>
  </si>
  <si>
    <t>PC(43:2)_17:2</t>
  </si>
  <si>
    <t>PC(43:2)_17:1</t>
  </si>
  <si>
    <t>PC(43:2)_19:2</t>
  </si>
  <si>
    <t>PC(43:2)_19:1</t>
  </si>
  <si>
    <t>PC(43:2)_24:1</t>
  </si>
  <si>
    <t>PC(43:2)_24:0</t>
  </si>
  <si>
    <t>PC(43:2)_26:1</t>
  </si>
  <si>
    <t>PC(43:2)_26:0</t>
  </si>
  <si>
    <t>PC(43:1)_17:1</t>
  </si>
  <si>
    <t>PC(43:1)_17:0</t>
  </si>
  <si>
    <t>PC(43:1)_19:1</t>
  </si>
  <si>
    <t>PC(43:1)_19:0</t>
  </si>
  <si>
    <t>PC(43:1)_24:1</t>
  </si>
  <si>
    <t>PC(43:1)_24:0</t>
  </si>
  <si>
    <t>PC(43:1)_26:1</t>
  </si>
  <si>
    <t>PC(43:1)_26:0</t>
  </si>
  <si>
    <t>PC(43:0)_17:0</t>
  </si>
  <si>
    <t>PC(43:0)_19:0</t>
  </si>
  <si>
    <t>PC(43:0)_24:0</t>
  </si>
  <si>
    <t>PC(43:0)_26:0</t>
  </si>
  <si>
    <t>PC(44:4)_18:3</t>
  </si>
  <si>
    <t>PC(44:4)_26:1</t>
  </si>
  <si>
    <t>PC(44:3)_18:3</t>
  </si>
  <si>
    <t>PC(44:3)_18:2</t>
  </si>
  <si>
    <t>PC(44:3)_20:2</t>
  </si>
  <si>
    <t>PC(44:3)_24:1</t>
  </si>
  <si>
    <t>PC(44:3)_26:1</t>
  </si>
  <si>
    <t>PC(44:3)_26:0</t>
  </si>
  <si>
    <t>PC(44:2)_18:2</t>
  </si>
  <si>
    <t>PC(44:2)_18:1</t>
  </si>
  <si>
    <t>PC(44:2)_20:2</t>
  </si>
  <si>
    <t>PC(44:2)_20:1</t>
  </si>
  <si>
    <t>PC(44:2)_22:1</t>
  </si>
  <si>
    <t>PC(44:2)_24:1</t>
  </si>
  <si>
    <t>PC(44:2)_24:0</t>
  </si>
  <si>
    <t>PC(44:2)_26:1</t>
  </si>
  <si>
    <t>PC(44:2)_26:0</t>
  </si>
  <si>
    <t>PC(44:1)_18:1</t>
  </si>
  <si>
    <t>PC(44:1)_18:0</t>
  </si>
  <si>
    <t>PC(44:1)_20:1</t>
  </si>
  <si>
    <t>PC(44:1)_20:0</t>
  </si>
  <si>
    <t>PC(44:1)_22:1</t>
  </si>
  <si>
    <t>PC(44:1)_22:0</t>
  </si>
  <si>
    <t>PC(44:1)_24:1</t>
  </si>
  <si>
    <t>PC(44:1)_24:0</t>
  </si>
  <si>
    <t>PC(44:1)_26:1</t>
  </si>
  <si>
    <t>PC(44:1)_26:0</t>
  </si>
  <si>
    <t>PC(44:0)_18:0</t>
  </si>
  <si>
    <t>PC(44:0)_20:0</t>
  </si>
  <si>
    <t>PC(44:0)_22:0</t>
  </si>
  <si>
    <t>PC(44:0)_24:0</t>
  </si>
  <si>
    <t>PC(44:0)_26:0</t>
  </si>
  <si>
    <t>PC(45:4)_19:3</t>
  </si>
  <si>
    <t>PC(45:4)_26:1</t>
  </si>
  <si>
    <t>PC(45:3)_19:3</t>
  </si>
  <si>
    <t>PC(45:3)_19:2</t>
  </si>
  <si>
    <t>PC(45:3)_26:1</t>
  </si>
  <si>
    <t>PC(45:3)_26:0</t>
  </si>
  <si>
    <t>PC(45:2)_19:2</t>
  </si>
  <si>
    <t>PC(45:2)_19:1</t>
  </si>
  <si>
    <t>PC(45:2)_26:1</t>
  </si>
  <si>
    <t>PC(45:2)_26:0</t>
  </si>
  <si>
    <t>PC(45:1)_19:1</t>
  </si>
  <si>
    <t>PC(45:1)_19:0</t>
  </si>
  <si>
    <t>PC(45:1)_26:1</t>
  </si>
  <si>
    <t>PC(45:1)_26:0</t>
  </si>
  <si>
    <t>PC(45:0)_19:0</t>
  </si>
  <si>
    <t>PC(45:0)_26:0</t>
  </si>
  <si>
    <t>PC(46:3)_20:2</t>
  </si>
  <si>
    <t>PC(46:3)_26:1</t>
  </si>
  <si>
    <t>PC(46:2)_20:2</t>
  </si>
  <si>
    <t>PC(46:2)_20:1</t>
  </si>
  <si>
    <t>PC(46:2)_22:1</t>
  </si>
  <si>
    <t>PC(46:2)_24:1</t>
  </si>
  <si>
    <t>PC(46:2)_26:1</t>
  </si>
  <si>
    <t>PC(46:2)_26:0</t>
  </si>
  <si>
    <t>PC(46:1)_20:1</t>
  </si>
  <si>
    <t>PC(46:1)_20:0</t>
  </si>
  <si>
    <t>PC(46:1)_22:1</t>
  </si>
  <si>
    <t>PC(46:1)_22:0</t>
  </si>
  <si>
    <t>PC(46:1)_24:1</t>
  </si>
  <si>
    <t>PC(46:1)_24:0</t>
  </si>
  <si>
    <t>PC(46:1)_26:1</t>
  </si>
  <si>
    <t>PC(46:1)_26:0</t>
  </si>
  <si>
    <t>PC(46:0)_20:0</t>
  </si>
  <si>
    <t>PC(46:0)_22:0</t>
  </si>
  <si>
    <t>PC(46:0)_24:0</t>
  </si>
  <si>
    <t>PC(46:0)_26:0</t>
  </si>
  <si>
    <t>PC(48:2)_22:1</t>
  </si>
  <si>
    <t>PC(48:2)_24:1</t>
  </si>
  <si>
    <t>PC(48:2)_26:1</t>
  </si>
  <si>
    <t>PC(48:1)_22:1</t>
  </si>
  <si>
    <t>PC(48:1)_22:0</t>
  </si>
  <si>
    <t>PC(48:1)_24:1</t>
  </si>
  <si>
    <t>PC(48:1)_24:0</t>
  </si>
  <si>
    <t>PC(48:1)_26:1</t>
  </si>
  <si>
    <t>PC(48:1)_26:0</t>
  </si>
  <si>
    <t>PC(48:0)_22:0</t>
  </si>
  <si>
    <t>PC(48:0)_24:0</t>
  </si>
  <si>
    <t>PC(48:0)_26:0</t>
  </si>
  <si>
    <t>PC(50:2)_24:1</t>
  </si>
  <si>
    <t>PC(50:2)_26:1</t>
  </si>
  <si>
    <t>PC(50:1)_24:1</t>
  </si>
  <si>
    <t>PC(50:1)_24:0</t>
  </si>
  <si>
    <t>PC(50:1)_26:1</t>
  </si>
  <si>
    <t>PC(50:1)_26:0</t>
  </si>
  <si>
    <t>PC(50:0)_24:0</t>
  </si>
  <si>
    <t>PC(50:0)_26:0</t>
  </si>
  <si>
    <t>PC(52:2)_26:1</t>
  </si>
  <si>
    <t>PC(52:1)_26:1</t>
  </si>
  <si>
    <t>PC(52:1)_26:0</t>
  </si>
  <si>
    <t>PC(52:0)_26:0</t>
  </si>
  <si>
    <t>PG(32:6)_16:3</t>
  </si>
  <si>
    <t>PG(32:5)_16:3</t>
  </si>
  <si>
    <t>PG(32:5)_16:2</t>
  </si>
  <si>
    <t>PG(32:4)_16:3</t>
  </si>
  <si>
    <t>PG(32:4)_16:2</t>
  </si>
  <si>
    <t>PG(32:4)_16:1</t>
  </si>
  <si>
    <t>PG(32:3)_16:3</t>
  </si>
  <si>
    <t>PG(32:3)_16:2</t>
  </si>
  <si>
    <t>PG(32:3)_16:1</t>
  </si>
  <si>
    <t>PG(32:3)_16:0</t>
  </si>
  <si>
    <t>PG(32:2)_16:2</t>
  </si>
  <si>
    <t>PG(32:2)_16:1</t>
  </si>
  <si>
    <t>PG(32:2)_16:0</t>
  </si>
  <si>
    <t>PG(32:1)_16:1</t>
  </si>
  <si>
    <t>PG(32:1)_16:0</t>
  </si>
  <si>
    <t>PG(32:0)_16:0</t>
  </si>
  <si>
    <t>PG(33:6)_16:3</t>
  </si>
  <si>
    <t>PG(33:6)_17:3</t>
  </si>
  <si>
    <t>PG(33:5)_16:3</t>
  </si>
  <si>
    <t>PG(33:5)_16:2</t>
  </si>
  <si>
    <t>PG(33:5)_17:3</t>
  </si>
  <si>
    <t>PG(33:5)_17:2</t>
  </si>
  <si>
    <t>PG(33:4)_16:3</t>
  </si>
  <si>
    <t>PG(33:4)_16:2</t>
  </si>
  <si>
    <t>PG(33:4)_16:1</t>
  </si>
  <si>
    <t>PG(33:4)_17:3</t>
  </si>
  <si>
    <t>PG(33:4)_17:2</t>
  </si>
  <si>
    <t>PG(33:4)_17:1</t>
  </si>
  <si>
    <t>PG(33:3)_16:3</t>
  </si>
  <si>
    <t>PG(33:3)_16:2</t>
  </si>
  <si>
    <t>PG(33:3)_16:1</t>
  </si>
  <si>
    <t>PG(33:3)_16:0</t>
  </si>
  <si>
    <t>PG(33:3)_17:3</t>
  </si>
  <si>
    <t>PG(33:3)_17:2</t>
  </si>
  <si>
    <t>PG(33:3)_17:1</t>
  </si>
  <si>
    <t>PG(33:3)_17:0</t>
  </si>
  <si>
    <t>PG(33:2)_16:2</t>
  </si>
  <si>
    <t>PG(33:2)_16:1</t>
  </si>
  <si>
    <t>PG(33:2)_16:0</t>
  </si>
  <si>
    <t>PG(33:2)_17:2</t>
  </si>
  <si>
    <t>PG(33:2)_17:1</t>
  </si>
  <si>
    <t>PG(33:2)_17:0</t>
  </si>
  <si>
    <t>PG(33:1)_16:1</t>
  </si>
  <si>
    <t>PG(33:1)_16:0</t>
  </si>
  <si>
    <t>PG(33:1)_17:1</t>
  </si>
  <si>
    <t>PG(33:1)_17:0</t>
  </si>
  <si>
    <t>PG(33:0)_16:0</t>
  </si>
  <si>
    <t>PG(33:0)_17:0</t>
  </si>
  <si>
    <t>PG(34:6)_16:3</t>
  </si>
  <si>
    <t>PG(34:6)_17:3</t>
  </si>
  <si>
    <t>PG(34:6)_18:3</t>
  </si>
  <si>
    <t>PG(34:5)_16:3</t>
  </si>
  <si>
    <t>PG(34:5)_16:2</t>
  </si>
  <si>
    <t>PG(34:5)_17:3</t>
  </si>
  <si>
    <t>PG(34:5)_17:2</t>
  </si>
  <si>
    <t>PG(34:5)_18:3</t>
  </si>
  <si>
    <t>PG(34:5)_18:2</t>
  </si>
  <si>
    <t>PG(34:4)_16:3</t>
  </si>
  <si>
    <t>PG(34:4)_16:2</t>
  </si>
  <si>
    <t>PG(34:4)_16:1</t>
  </si>
  <si>
    <t>PG(34:4)_17:3</t>
  </si>
  <si>
    <t>PG(34:4)_17:2</t>
  </si>
  <si>
    <t>PG(34:4)_17:1</t>
  </si>
  <si>
    <t>PG(34:4)_18:3</t>
  </si>
  <si>
    <t>PG(34:4)_18:2</t>
  </si>
  <si>
    <t>PG(34:4)_18:1</t>
  </si>
  <si>
    <t>PG(34:3)_16:3</t>
  </si>
  <si>
    <t>PG(34:3)_16:2</t>
  </si>
  <si>
    <t>PG(34:3)_16:1</t>
  </si>
  <si>
    <t>PG(34:3)_16:0</t>
  </si>
  <si>
    <t>PG(34:3)_17:3</t>
  </si>
  <si>
    <t>PG(34:3)_17:2</t>
  </si>
  <si>
    <t>PG(34:3)_17:1</t>
  </si>
  <si>
    <t>PG(34:3)_17:0</t>
  </si>
  <si>
    <t>PG(34:3)_18:3</t>
  </si>
  <si>
    <t>PG(34:3)_18:2</t>
  </si>
  <si>
    <t>PG(34:3)_18:1</t>
  </si>
  <si>
    <t>PG(34:3)_18:0</t>
  </si>
  <si>
    <t>PG(34:2)_16:2</t>
  </si>
  <si>
    <t>PG(34:2)_16:1</t>
  </si>
  <si>
    <t>PG(34:2)_16:0</t>
  </si>
  <si>
    <t>PG(34:2)_17:2</t>
  </si>
  <si>
    <t>PG(34:2)_17:1</t>
  </si>
  <si>
    <t>PG(34:2)_17:0</t>
  </si>
  <si>
    <t>PG(34:2)_18:2</t>
  </si>
  <si>
    <t>PG(34:2)_18:1</t>
  </si>
  <si>
    <t>PG(34:2)_18:0</t>
  </si>
  <si>
    <t>PG(34:1)_16:1</t>
  </si>
  <si>
    <t>PG(34:1)_16:0</t>
  </si>
  <si>
    <t>PG(34:1)_17:1</t>
  </si>
  <si>
    <t>PG(34:1)_17:0</t>
  </si>
  <si>
    <t>PG(34:1)_18:1</t>
  </si>
  <si>
    <t>PG(34:1)_18:0</t>
  </si>
  <si>
    <t>PG(34:0)_16:0</t>
  </si>
  <si>
    <t>PG(34:0)_17:0</t>
  </si>
  <si>
    <t>PG(34:0)_18:0</t>
  </si>
  <si>
    <t>PG(35:6)_16:3</t>
  </si>
  <si>
    <t>PG(35:6)_17:3</t>
  </si>
  <si>
    <t>PG(35:6)_18:3</t>
  </si>
  <si>
    <t>PG(35:6)_19:3</t>
  </si>
  <si>
    <t>PG(35:5)_16:3</t>
  </si>
  <si>
    <t>PG(35:5)_16:2</t>
  </si>
  <si>
    <t>PG(35:5)_17:3</t>
  </si>
  <si>
    <t>PG(35:5)_17:2</t>
  </si>
  <si>
    <t>PG(35:5)_18:3</t>
  </si>
  <si>
    <t>PG(35:5)_18:2</t>
  </si>
  <si>
    <t>PG(35:5)_19:3</t>
  </si>
  <si>
    <t>PG(35:5)_19:2</t>
  </si>
  <si>
    <t>PG(35:4)_16:3</t>
  </si>
  <si>
    <t>PG(35:4)_16:2</t>
  </si>
  <si>
    <t>PG(35:4)_16:1</t>
  </si>
  <si>
    <t>PG(35:4)_17:3</t>
  </si>
  <si>
    <t>PG(35:4)_17:2</t>
  </si>
  <si>
    <t>PG(35:4)_17:1</t>
  </si>
  <si>
    <t>PG(35:4)_18:3</t>
  </si>
  <si>
    <t>PG(35:4)_18:2</t>
  </si>
  <si>
    <t>PG(35:4)_18:1</t>
  </si>
  <si>
    <t>PG(35:4)_19:3</t>
  </si>
  <si>
    <t>PG(35:4)_19:2</t>
  </si>
  <si>
    <t>PG(35:4)_19:1</t>
  </si>
  <si>
    <t>PG(35:3)_16:3</t>
  </si>
  <si>
    <t>PG(35:3)_16:2</t>
  </si>
  <si>
    <t>PG(35:3)_16:1</t>
  </si>
  <si>
    <t>PG(35:3)_16:0</t>
  </si>
  <si>
    <t>PG(35:3)_17:3</t>
  </si>
  <si>
    <t>PG(35:3)_17:2</t>
  </si>
  <si>
    <t>PG(35:3)_17:1</t>
  </si>
  <si>
    <t>PG(35:3)_17:0</t>
  </si>
  <si>
    <t>PG(35:3)_18:3</t>
  </si>
  <si>
    <t>PG(35:3)_18:2</t>
  </si>
  <si>
    <t>PG(35:3)_18:1</t>
  </si>
  <si>
    <t>PG(35:3)_18:0</t>
  </si>
  <si>
    <t>PG(35:3)_19:3</t>
  </si>
  <si>
    <t>PG(35:3)_19:2</t>
  </si>
  <si>
    <t>PG(35:3)_19:1</t>
  </si>
  <si>
    <t>PG(35:3)_19:0</t>
  </si>
  <si>
    <t>PG(35:2)_16:2</t>
  </si>
  <si>
    <t>PG(35:2)_16:1</t>
  </si>
  <si>
    <t>PG(35:2)_16:0</t>
  </si>
  <si>
    <t>PG(35:2)_17:2</t>
  </si>
  <si>
    <t>PG(35:2)_17:1</t>
  </si>
  <si>
    <t>PG(35:2)_17:0</t>
  </si>
  <si>
    <t>PG(35:2)_18:2</t>
  </si>
  <si>
    <t>PG(35:2)_18:1</t>
  </si>
  <si>
    <t>PG(35:2)_18:0</t>
  </si>
  <si>
    <t>PG(35:2)_19:2</t>
  </si>
  <si>
    <t>PG(35:2)_19:1</t>
  </si>
  <si>
    <t>PG(35:2)_19:0</t>
  </si>
  <si>
    <t>PG(35:1)_16:1</t>
  </si>
  <si>
    <t>PG(35:1)_16:0</t>
  </si>
  <si>
    <t>PG(35:1)_17:1</t>
  </si>
  <si>
    <t>PG(35:1)_17:0</t>
  </si>
  <si>
    <t>PG(35:1)_18:1</t>
  </si>
  <si>
    <t>PG(35:1)_18:0</t>
  </si>
  <si>
    <t>PG(35:1)_19:1</t>
  </si>
  <si>
    <t>PG(35:1)_19:0</t>
  </si>
  <si>
    <t>PG(35:0)_16:0</t>
  </si>
  <si>
    <t>PG(35:0)_17:0</t>
  </si>
  <si>
    <t>PG(35:0)_18:0</t>
  </si>
  <si>
    <t>PG(35:0)_19:0</t>
  </si>
  <si>
    <t>PG(36:6)_17:3</t>
  </si>
  <si>
    <t>PG(36:6)_18:3</t>
  </si>
  <si>
    <t>PG(36:6)_19:3</t>
  </si>
  <si>
    <t>PG(36:5)_16:3</t>
  </si>
  <si>
    <t>PG(36:5)_17:3</t>
  </si>
  <si>
    <t>PG(36:5)_17:2</t>
  </si>
  <si>
    <t>PG(36:5)_18:3</t>
  </si>
  <si>
    <t>PG(36:5)_18:2</t>
  </si>
  <si>
    <t>PG(36:5)_19:3</t>
  </si>
  <si>
    <t>PG(36:5)_19:2</t>
  </si>
  <si>
    <t>PG(36:5)_20:2</t>
  </si>
  <si>
    <t>PG(36:4)_16:3</t>
  </si>
  <si>
    <t>PG(36:4)_16:2</t>
  </si>
  <si>
    <t>PG(36:4)_17:3</t>
  </si>
  <si>
    <t>PG(36:4)_17:2</t>
  </si>
  <si>
    <t>PG(36:4)_17:1</t>
  </si>
  <si>
    <t>PG(36:4)_18:3</t>
  </si>
  <si>
    <t>PG(36:4)_18:2</t>
  </si>
  <si>
    <t>PG(36:4)_18:1</t>
  </si>
  <si>
    <t>PG(36:4)_19:3</t>
  </si>
  <si>
    <t>PG(36:4)_19:2</t>
  </si>
  <si>
    <t>PG(36:4)_19:1</t>
  </si>
  <si>
    <t>PG(36:4)_20:2</t>
  </si>
  <si>
    <t>PG(36:4)_20:1</t>
  </si>
  <si>
    <t>PG(36:3)_16:3</t>
  </si>
  <si>
    <t>PG(36:3)_16:2</t>
  </si>
  <si>
    <t>PG(36:3)_16:1</t>
  </si>
  <si>
    <t>PG(36:3)_17:3</t>
  </si>
  <si>
    <t>PG(36:3)_17:2</t>
  </si>
  <si>
    <t>PG(36:3)_17:1</t>
  </si>
  <si>
    <t>PG(36:3)_17:0</t>
  </si>
  <si>
    <t>PG(36:3)_18:3</t>
  </si>
  <si>
    <t>PG(36:3)_18:2</t>
  </si>
  <si>
    <t>PG(36:3)_18:1</t>
  </si>
  <si>
    <t>PG(36:3)_18:0</t>
  </si>
  <si>
    <t>PG(36:3)_19:3</t>
  </si>
  <si>
    <t>PG(36:3)_19:2</t>
  </si>
  <si>
    <t>PG(36:3)_19:1</t>
  </si>
  <si>
    <t>PG(36:3)_19:0</t>
  </si>
  <si>
    <t>PG(36:3)_20:2</t>
  </si>
  <si>
    <t>PG(36:3)_20:1</t>
  </si>
  <si>
    <t>PG(36:3)_20:0</t>
  </si>
  <si>
    <t>PG(36:2)_16:2</t>
  </si>
  <si>
    <t>PG(36:2)_16:1</t>
  </si>
  <si>
    <t>PG(36:2)_16:0</t>
  </si>
  <si>
    <t>PG(36:2)_17:2</t>
  </si>
  <si>
    <t>PG(36:2)_17:1</t>
  </si>
  <si>
    <t>PG(36:2)_17:0</t>
  </si>
  <si>
    <t>PG(36:2)_18:2</t>
  </si>
  <si>
    <t>PG(36:2)_18:1</t>
  </si>
  <si>
    <t>PG(36:2)_18:0</t>
  </si>
  <si>
    <t>PG(36:2)_19:2</t>
  </si>
  <si>
    <t>PG(36:2)_19:1</t>
  </si>
  <si>
    <t>PG(36:2)_19:0</t>
  </si>
  <si>
    <t>PG(36:2)_20:2</t>
  </si>
  <si>
    <t>PG(36:2)_20:1</t>
  </si>
  <si>
    <t>PG(36:2)_20:0</t>
  </si>
  <si>
    <t>PG(36:1)_16:1</t>
  </si>
  <si>
    <t>PG(36:1)_16:0</t>
  </si>
  <si>
    <t>PG(36:1)_17:1</t>
  </si>
  <si>
    <t>PG(36:1)_17:0</t>
  </si>
  <si>
    <t>PG(36:1)_18:1</t>
  </si>
  <si>
    <t>PG(36:1)_18:0</t>
  </si>
  <si>
    <t>PG(36:1)_19:1</t>
  </si>
  <si>
    <t>PG(36:1)_19:0</t>
  </si>
  <si>
    <t>PG(36:1)_20:1</t>
  </si>
  <si>
    <t>PG(36:1)_20:0</t>
  </si>
  <si>
    <t>PG(36:0)_16:0</t>
  </si>
  <si>
    <t>PG(36:0)_17:0</t>
  </si>
  <si>
    <t>PG(36:0)_18:0</t>
  </si>
  <si>
    <t>PG(36:0)_19:0</t>
  </si>
  <si>
    <t>PG(36:0)_20:0</t>
  </si>
  <si>
    <t>PG(37:6)_18:3</t>
  </si>
  <si>
    <t>PG(37:6)_19:3</t>
  </si>
  <si>
    <t>PG(37:5)_17:3</t>
  </si>
  <si>
    <t>PG(37:5)_18:3</t>
  </si>
  <si>
    <t>PG(37:5)_18:2</t>
  </si>
  <si>
    <t>PG(37:5)_19:3</t>
  </si>
  <si>
    <t>PG(37:5)_19:2</t>
  </si>
  <si>
    <t>PG(37:5)_20:2</t>
  </si>
  <si>
    <t>PG(37:4)_17:3</t>
  </si>
  <si>
    <t>PG(37:4)_17:2</t>
  </si>
  <si>
    <t>PG(37:4)_18:3</t>
  </si>
  <si>
    <t>PG(37:4)_18:2</t>
  </si>
  <si>
    <t>PG(37:4)_18:1</t>
  </si>
  <si>
    <t>PG(37:4)_19:3</t>
  </si>
  <si>
    <t>PG(37:4)_19:2</t>
  </si>
  <si>
    <t>PG(37:4)_19:1</t>
  </si>
  <si>
    <t>PG(37:4)_20:2</t>
  </si>
  <si>
    <t>PG(37:4)_20:1</t>
  </si>
  <si>
    <t>PG(37:3)_17:3</t>
  </si>
  <si>
    <t>PG(37:3)_17:2</t>
  </si>
  <si>
    <t>PG(37:3)_17:1</t>
  </si>
  <si>
    <t>PG(37:3)_18:3</t>
  </si>
  <si>
    <t>PG(37:3)_18:2</t>
  </si>
  <si>
    <t>PG(37:3)_18:1</t>
  </si>
  <si>
    <t>PG(37:3)_18:0</t>
  </si>
  <si>
    <t>PG(37:3)_19:3</t>
  </si>
  <si>
    <t>PG(37:3)_19:2</t>
  </si>
  <si>
    <t>PG(37:3)_19:1</t>
  </si>
  <si>
    <t>PG(37:3)_19:0</t>
  </si>
  <si>
    <t>PG(37:3)_20:2</t>
  </si>
  <si>
    <t>PG(37:3)_20:1</t>
  </si>
  <si>
    <t>PG(37:3)_20:0</t>
  </si>
  <si>
    <t>PG(37:2)_17:2</t>
  </si>
  <si>
    <t>PG(37:2)_17:1</t>
  </si>
  <si>
    <t>PG(37:2)_17:0</t>
  </si>
  <si>
    <t>PG(37:2)_18:2</t>
  </si>
  <si>
    <t>PG(37:2)_18:1</t>
  </si>
  <si>
    <t>PG(37:2)_18:0</t>
  </si>
  <si>
    <t>PG(37:2)_19:2</t>
  </si>
  <si>
    <t>PG(37:2)_19:1</t>
  </si>
  <si>
    <t>PG(37:2)_19:0</t>
  </si>
  <si>
    <t>PG(37:2)_20:2</t>
  </si>
  <si>
    <t>PG(37:2)_20:1</t>
  </si>
  <si>
    <t>PG(37:2)_20:0</t>
  </si>
  <si>
    <t>PG(37:1)_17:1</t>
  </si>
  <si>
    <t>PG(37:1)_17:0</t>
  </si>
  <si>
    <t>PG(37:1)_18:1</t>
  </si>
  <si>
    <t>PG(37:1)_18:0</t>
  </si>
  <si>
    <t>PG(37:1)_19:1</t>
  </si>
  <si>
    <t>PG(37:1)_19:0</t>
  </si>
  <si>
    <t>PG(37:1)_20:1</t>
  </si>
  <si>
    <t>PG(37:1)_20:0</t>
  </si>
  <si>
    <t>PG(37:0)_17:0</t>
  </si>
  <si>
    <t>PG(37:0)_18:0</t>
  </si>
  <si>
    <t>PG(37:0)_19:0</t>
  </si>
  <si>
    <t>PG(37:0)_20:0</t>
  </si>
  <si>
    <t>PG(38:6)_19:3</t>
  </si>
  <si>
    <t>PG(38:5)_18:3</t>
  </si>
  <si>
    <t>PG(38:5)_19:3</t>
  </si>
  <si>
    <t>PG(38:5)_19:2</t>
  </si>
  <si>
    <t>PG(38:5)_20:2</t>
  </si>
  <si>
    <t>PG(38:4)_16:3</t>
  </si>
  <si>
    <t>PG(38:4)_18:3</t>
  </si>
  <si>
    <t>PG(38:4)_18:2</t>
  </si>
  <si>
    <t>PG(38:4)_19:3</t>
  </si>
  <si>
    <t>PG(38:4)_19:2</t>
  </si>
  <si>
    <t>PG(38:4)_19:1</t>
  </si>
  <si>
    <t>PG(38:4)_20:2</t>
  </si>
  <si>
    <t>PG(38:4)_20:1</t>
  </si>
  <si>
    <t>PG(38:4)_22:1</t>
  </si>
  <si>
    <t>PG(38:3)_16:3</t>
  </si>
  <si>
    <t>PG(38:3)_16:2</t>
  </si>
  <si>
    <t>PG(38:3)_18:3</t>
  </si>
  <si>
    <t>PG(38:3)_18:2</t>
  </si>
  <si>
    <t>PG(38:3)_18:1</t>
  </si>
  <si>
    <t>PG(38:3)_19:3</t>
  </si>
  <si>
    <t>PG(38:3)_19:2</t>
  </si>
  <si>
    <t>PG(38:3)_19:1</t>
  </si>
  <si>
    <t>PG(38:3)_19:0</t>
  </si>
  <si>
    <t>PG(38:3)_20:2</t>
  </si>
  <si>
    <t>PG(38:3)_20:1</t>
  </si>
  <si>
    <t>PG(38:3)_20:0</t>
  </si>
  <si>
    <t>PG(38:3)_22:1</t>
  </si>
  <si>
    <t>PG(38:3)_22:0</t>
  </si>
  <si>
    <t>PG(38:2)_16:2</t>
  </si>
  <si>
    <t>PG(38:2)_16:1</t>
  </si>
  <si>
    <t>PG(38:2)_18:2</t>
  </si>
  <si>
    <t>PG(38:2)_18:1</t>
  </si>
  <si>
    <t>PG(38:2)_18:0</t>
  </si>
  <si>
    <t>PG(38:2)_19:2</t>
  </si>
  <si>
    <t>PG(38:2)_19:1</t>
  </si>
  <si>
    <t>PG(38:2)_19:0</t>
  </si>
  <si>
    <t>PG(38:2)_20:2</t>
  </si>
  <si>
    <t>PG(38:2)_20:1</t>
  </si>
  <si>
    <t>PG(38:2)_20:0</t>
  </si>
  <si>
    <t>PG(38:2)_22:1</t>
  </si>
  <si>
    <t>PG(38:2)_22:0</t>
  </si>
  <si>
    <t>PG(38:1)_16:1</t>
  </si>
  <si>
    <t>PG(38:1)_16:0</t>
  </si>
  <si>
    <t>PG(38:1)_18:1</t>
  </si>
  <si>
    <t>PG(38:1)_18:0</t>
  </si>
  <si>
    <t>PG(38:1)_19:1</t>
  </si>
  <si>
    <t>PG(38:1)_19:0</t>
  </si>
  <si>
    <t>PG(38:1)_20:1</t>
  </si>
  <si>
    <t>PG(38:1)_20:0</t>
  </si>
  <si>
    <t>PG(38:1)_22:1</t>
  </si>
  <si>
    <t>PG(38:1)_22:0</t>
  </si>
  <si>
    <t>PG(38:0)_16:0</t>
  </si>
  <si>
    <t>PG(38:0)_18:0</t>
  </si>
  <si>
    <t>PG(38:0)_19:0</t>
  </si>
  <si>
    <t>PG(38:0)_20:0</t>
  </si>
  <si>
    <t>PG(38:0)_22:0</t>
  </si>
  <si>
    <t>PG(39:5)_19:3</t>
  </si>
  <si>
    <t>PG(39:5)_20:2</t>
  </si>
  <si>
    <t>PG(39:4)_17:3</t>
  </si>
  <si>
    <t>PG(39:4)_19:3</t>
  </si>
  <si>
    <t>PG(39:4)_19:2</t>
  </si>
  <si>
    <t>PG(39:4)_20:2</t>
  </si>
  <si>
    <t>PG(39:4)_20:1</t>
  </si>
  <si>
    <t>PG(39:4)_22:1</t>
  </si>
  <si>
    <t>PG(39:3)_17:3</t>
  </si>
  <si>
    <t>PG(39:3)_17:2</t>
  </si>
  <si>
    <t>PG(39:3)_19:3</t>
  </si>
  <si>
    <t>PG(39:3)_19:2</t>
  </si>
  <si>
    <t>PG(39:3)_19:1</t>
  </si>
  <si>
    <t>PG(39:3)_20:2</t>
  </si>
  <si>
    <t>PG(39:3)_20:1</t>
  </si>
  <si>
    <t>PG(39:3)_20:0</t>
  </si>
  <si>
    <t>PG(39:3)_22:1</t>
  </si>
  <si>
    <t>PG(39:3)_22:0</t>
  </si>
  <si>
    <t>PG(39:2)_17:2</t>
  </si>
  <si>
    <t>PG(39:2)_17:1</t>
  </si>
  <si>
    <t>PG(39:2)_19:2</t>
  </si>
  <si>
    <t>PG(39:2)_19:1</t>
  </si>
  <si>
    <t>PG(39:2)_19:0</t>
  </si>
  <si>
    <t>PG(39:2)_20:2</t>
  </si>
  <si>
    <t>PG(39:2)_20:1</t>
  </si>
  <si>
    <t>PG(39:2)_20:0</t>
  </si>
  <si>
    <t>PG(39:2)_22:1</t>
  </si>
  <si>
    <t>PG(39:2)_22:0</t>
  </si>
  <si>
    <t>PG(39:1)_17:1</t>
  </si>
  <si>
    <t>PG(39:1)_17:0</t>
  </si>
  <si>
    <t>PG(39:1)_19:1</t>
  </si>
  <si>
    <t>PG(39:1)_19:0</t>
  </si>
  <si>
    <t>PG(39:1)_20:1</t>
  </si>
  <si>
    <t>PG(39:1)_20:0</t>
  </si>
  <si>
    <t>PG(39:1)_22:1</t>
  </si>
  <si>
    <t>PG(39:1)_22:0</t>
  </si>
  <si>
    <t>PG(39:0)_17:0</t>
  </si>
  <si>
    <t>PG(39:0)_19:0</t>
  </si>
  <si>
    <t>PG(39:0)_20:0</t>
  </si>
  <si>
    <t>PG(39:0)_22:0</t>
  </si>
  <si>
    <t>PG(40:4)_16:3</t>
  </si>
  <si>
    <t>PG(40:4)_18:3</t>
  </si>
  <si>
    <t>PG(40:4)_20:2</t>
  </si>
  <si>
    <t>PG(40:4)_22:1</t>
  </si>
  <si>
    <t>PG(40:4)_24:1</t>
  </si>
  <si>
    <t>PG(40:3)_16:3</t>
  </si>
  <si>
    <t>PG(40:3)_16:2</t>
  </si>
  <si>
    <t>PG(40:3)_18:3</t>
  </si>
  <si>
    <t>PG(40:3)_18:2</t>
  </si>
  <si>
    <t>PG(40:3)_20:2</t>
  </si>
  <si>
    <t>PG(40:3)_20:1</t>
  </si>
  <si>
    <t>PG(40:3)_22:1</t>
  </si>
  <si>
    <t>PG(40:3)_22:0</t>
  </si>
  <si>
    <t>PG(40:3)_24:1</t>
  </si>
  <si>
    <t>PG(40:3)_24:0</t>
  </si>
  <si>
    <t>PG(40:2)_16:2</t>
  </si>
  <si>
    <t>PG(40:2)_16:1</t>
  </si>
  <si>
    <t>PG(40:2)_18:2</t>
  </si>
  <si>
    <t>PG(40:2)_18:1</t>
  </si>
  <si>
    <t>PG(40:2)_20:2</t>
  </si>
  <si>
    <t>PG(40:2)_20:1</t>
  </si>
  <si>
    <t>PG(40:2)_20:0</t>
  </si>
  <si>
    <t>PG(40:2)_22:1</t>
  </si>
  <si>
    <t>PG(40:2)_22:0</t>
  </si>
  <si>
    <t>PG(40:2)_24:1</t>
  </si>
  <si>
    <t>PG(40:2)_24:0</t>
  </si>
  <si>
    <t>PG(40:1)_16:1</t>
  </si>
  <si>
    <t>PG(40:1)_16:0</t>
  </si>
  <si>
    <t>PG(40:1)_18:1</t>
  </si>
  <si>
    <t>PG(40:1)_18:0</t>
  </si>
  <si>
    <t>PG(40:1)_20:1</t>
  </si>
  <si>
    <t>PG(40:1)_20:0</t>
  </si>
  <si>
    <t>PG(40:1)_22:1</t>
  </si>
  <si>
    <t>PG(40:1)_22:0</t>
  </si>
  <si>
    <t>PG(40:1)_24:1</t>
  </si>
  <si>
    <t>PG(40:1)_24:0</t>
  </si>
  <si>
    <t>PG(40:0)_16:0</t>
  </si>
  <si>
    <t>PG(40:0)_18:0</t>
  </si>
  <si>
    <t>PG(40:0)_20:0</t>
  </si>
  <si>
    <t>PG(40:0)_22:0</t>
  </si>
  <si>
    <t>PG(40:0)_24:0</t>
  </si>
  <si>
    <t>PG(41:4)_17:3</t>
  </si>
  <si>
    <t>PG(41:4)_19:3</t>
  </si>
  <si>
    <t>PG(41:4)_22:1</t>
  </si>
  <si>
    <t>PG(41:4)_24:1</t>
  </si>
  <si>
    <t>PG(41:3)_17:3</t>
  </si>
  <si>
    <t>PG(41:3)_17:2</t>
  </si>
  <si>
    <t>PG(41:3)_19:3</t>
  </si>
  <si>
    <t>PG(41:3)_19:2</t>
  </si>
  <si>
    <t>PG(41:3)_22:1</t>
  </si>
  <si>
    <t>PG(41:3)_22:0</t>
  </si>
  <si>
    <t>PG(41:3)_24:1</t>
  </si>
  <si>
    <t>PG(41:3)_24:0</t>
  </si>
  <si>
    <t>PG(41:2)_17:2</t>
  </si>
  <si>
    <t>PG(41:2)_17:1</t>
  </si>
  <si>
    <t>PG(41:2)_19:2</t>
  </si>
  <si>
    <t>PG(41:2)_19:1</t>
  </si>
  <si>
    <t>PG(41:2)_22:1</t>
  </si>
  <si>
    <t>PG(41:2)_22:0</t>
  </si>
  <si>
    <t>PG(41:2)_24:1</t>
  </si>
  <si>
    <t>PG(41:2)_24:0</t>
  </si>
  <si>
    <t>PG(41:1)_17:1</t>
  </si>
  <si>
    <t>PG(41:1)_17:0</t>
  </si>
  <si>
    <t>PG(41:1)_19:1</t>
  </si>
  <si>
    <t>PG(41:1)_19:0</t>
  </si>
  <si>
    <t>PG(41:1)_22:1</t>
  </si>
  <si>
    <t>PG(41:1)_22:0</t>
  </si>
  <si>
    <t>PG(41:1)_24:1</t>
  </si>
  <si>
    <t>PG(41:1)_24:0</t>
  </si>
  <si>
    <t>PG(41:0)_17:0</t>
  </si>
  <si>
    <t>PG(41:0)_19:0</t>
  </si>
  <si>
    <t>PG(41:0)_22:0</t>
  </si>
  <si>
    <t>PG(41:0)_24:0</t>
  </si>
  <si>
    <t>PG(42:4)_16:3</t>
  </si>
  <si>
    <t>PG(42:4)_18:3</t>
  </si>
  <si>
    <t>PG(42:4)_24:1</t>
  </si>
  <si>
    <t>PG(42:4)_26:1</t>
  </si>
  <si>
    <t>PG(42:3)_16:3</t>
  </si>
  <si>
    <t>PG(42:3)_16:2</t>
  </si>
  <si>
    <t>PG(42:3)_18:3</t>
  </si>
  <si>
    <t>PG(42:3)_18:2</t>
  </si>
  <si>
    <t>PG(42:3)_20:2</t>
  </si>
  <si>
    <t>PG(42:3)_22:1</t>
  </si>
  <si>
    <t>PG(42:3)_24:1</t>
  </si>
  <si>
    <t>PG(42:3)_24:0</t>
  </si>
  <si>
    <t>PG(42:3)_26:1</t>
  </si>
  <si>
    <t>PG(42:3)_26:0</t>
  </si>
  <si>
    <t>PG(42:2)_16:2</t>
  </si>
  <si>
    <t>PG(42:2)_16:1</t>
  </si>
  <si>
    <t>PG(42:2)_18:2</t>
  </si>
  <si>
    <t>PG(42:2)_18:1</t>
  </si>
  <si>
    <t>PG(42:2)_20:2</t>
  </si>
  <si>
    <t>PG(42:2)_20:1</t>
  </si>
  <si>
    <t>PG(42:2)_22:1</t>
  </si>
  <si>
    <t>PG(42:2)_22:0</t>
  </si>
  <si>
    <t>PG(42:2)_24:1</t>
  </si>
  <si>
    <t>PG(42:2)_24:0</t>
  </si>
  <si>
    <t>PG(42:2)_26:1</t>
  </si>
  <si>
    <t>PG(42:2)_26:0</t>
  </si>
  <si>
    <t>PG(42:1)_16:1</t>
  </si>
  <si>
    <t>PG(42:1)_16:0</t>
  </si>
  <si>
    <t>PG(42:1)_18:1</t>
  </si>
  <si>
    <t>PG(42:1)_18:0</t>
  </si>
  <si>
    <t>PG(42:1)_20:1</t>
  </si>
  <si>
    <t>PG(42:1)_20:0</t>
  </si>
  <si>
    <t>PG(42:1)_22:1</t>
  </si>
  <si>
    <t>PG(42:1)_22:0</t>
  </si>
  <si>
    <t>PG(42:1)_24:1</t>
  </si>
  <si>
    <t>PG(42:1)_24:0</t>
  </si>
  <si>
    <t>PG(42:1)_26:1</t>
  </si>
  <si>
    <t>PG(42:1)_26:0</t>
  </si>
  <si>
    <t>PG(42:0)_16:0</t>
  </si>
  <si>
    <t>PG(42:0)_18:0</t>
  </si>
  <si>
    <t>PG(42:0)_20:0</t>
  </si>
  <si>
    <t>PG(42:0)_22:0</t>
  </si>
  <si>
    <t>PG(42:0)_24:0</t>
  </si>
  <si>
    <t>PG(42:0)_26:0</t>
  </si>
  <si>
    <t>PG(43:4)_17:3</t>
  </si>
  <si>
    <t>PG(43:4)_19:3</t>
  </si>
  <si>
    <t>PG(43:4)_24:1</t>
  </si>
  <si>
    <t>PG(43:4)_26:1</t>
  </si>
  <si>
    <t>PG(43:3)_17:3</t>
  </si>
  <si>
    <t>PG(43:3)_17:2</t>
  </si>
  <si>
    <t>PG(43:3)_19:3</t>
  </si>
  <si>
    <t>PG(43:3)_19:2</t>
  </si>
  <si>
    <t>PG(43:3)_24:1</t>
  </si>
  <si>
    <t>PG(43:3)_24:0</t>
  </si>
  <si>
    <t>PG(43:3)_26:1</t>
  </si>
  <si>
    <t>PG(43:3)_26:0</t>
  </si>
  <si>
    <t>PG(43:2)_17:2</t>
  </si>
  <si>
    <t>PG(43:2)_17:1</t>
  </si>
  <si>
    <t>PG(43:2)_19:2</t>
  </si>
  <si>
    <t>PG(43:2)_19:1</t>
  </si>
  <si>
    <t>PG(43:2)_24:1</t>
  </si>
  <si>
    <t>PG(43:2)_24:0</t>
  </si>
  <si>
    <t>PG(43:2)_26:1</t>
  </si>
  <si>
    <t>PG(43:2)_26:0</t>
  </si>
  <si>
    <t>PG(43:1)_17:1</t>
  </si>
  <si>
    <t>PG(43:1)_17:0</t>
  </si>
  <si>
    <t>PG(43:1)_19:1</t>
  </si>
  <si>
    <t>PG(43:1)_19:0</t>
  </si>
  <si>
    <t>PG(43:1)_24:1</t>
  </si>
  <si>
    <t>PG(43:1)_24:0</t>
  </si>
  <si>
    <t>PG(43:1)_26:1</t>
  </si>
  <si>
    <t>PG(43:1)_26:0</t>
  </si>
  <si>
    <t>PG(43:0)_17:0</t>
  </si>
  <si>
    <t>PG(43:0)_19:0</t>
  </si>
  <si>
    <t>PG(43:0)_24:0</t>
  </si>
  <si>
    <t>PG(43:0)_26:0</t>
  </si>
  <si>
    <t>PG(44:4)_18:3</t>
  </si>
  <si>
    <t>PG(44:4)_26:1</t>
  </si>
  <si>
    <t>PG(44:3)_18:3</t>
  </si>
  <si>
    <t>PG(44:3)_18:2</t>
  </si>
  <si>
    <t>PG(44:3)_20:2</t>
  </si>
  <si>
    <t>PG(44:3)_24:1</t>
  </si>
  <si>
    <t>PG(44:3)_26:1</t>
  </si>
  <si>
    <t>PG(44:3)_26:0</t>
  </si>
  <si>
    <t>PG(44:2)_18:2</t>
  </si>
  <si>
    <t>PG(44:2)_18:1</t>
  </si>
  <si>
    <t>PG(44:2)_20:2</t>
  </si>
  <si>
    <t>PG(44:2)_20:1</t>
  </si>
  <si>
    <t>PG(44:2)_22:1</t>
  </si>
  <si>
    <t>PG(44:2)_24:1</t>
  </si>
  <si>
    <t>PG(44:2)_24:0</t>
  </si>
  <si>
    <t>PG(44:2)_26:1</t>
  </si>
  <si>
    <t>PG(44:2)_26:0</t>
  </si>
  <si>
    <t>PG(44:1)_18:1</t>
  </si>
  <si>
    <t>PG(44:1)_18:0</t>
  </si>
  <si>
    <t>PG(44:1)_20:1</t>
  </si>
  <si>
    <t>PG(44:1)_20:0</t>
  </si>
  <si>
    <t>PG(44:1)_22:1</t>
  </si>
  <si>
    <t>PG(44:1)_22:0</t>
  </si>
  <si>
    <t>PG(44:1)_24:1</t>
  </si>
  <si>
    <t>PG(44:1)_24:0</t>
  </si>
  <si>
    <t>PG(44:1)_26:1</t>
  </si>
  <si>
    <t>PG(44:1)_26:0</t>
  </si>
  <si>
    <t>PG(44:0)_18:0</t>
  </si>
  <si>
    <t>PG(44:0)_20:0</t>
  </si>
  <si>
    <t>PG(44:0)_22:0</t>
  </si>
  <si>
    <t>PG(44:0)_24:0</t>
  </si>
  <si>
    <t>PG(44:0)_26:0</t>
  </si>
  <si>
    <t>PG(45:4)_19:3</t>
  </si>
  <si>
    <t>PG(45:4)_26:1</t>
  </si>
  <si>
    <t>PG(45:3)_19:3</t>
  </si>
  <si>
    <t>PG(45:3)_19:2</t>
  </si>
  <si>
    <t>PG(45:3)_26:1</t>
  </si>
  <si>
    <t>PG(45:3)_26:0</t>
  </si>
  <si>
    <t>PG(45:2)_19:2</t>
  </si>
  <si>
    <t>PG(45:2)_19:1</t>
  </si>
  <si>
    <t>PG(45:2)_26:1</t>
  </si>
  <si>
    <t>PG(45:2)_26:0</t>
  </si>
  <si>
    <t>PG(45:1)_19:1</t>
  </si>
  <si>
    <t>PG(45:1)_19:0</t>
  </si>
  <si>
    <t>PG(45:1)_26:1</t>
  </si>
  <si>
    <t>PG(45:1)_26:0</t>
  </si>
  <si>
    <t>PG(45:0)_19:0</t>
  </si>
  <si>
    <t>PG(45:0)_26:0</t>
  </si>
  <si>
    <t>PG(46:3)_20:2</t>
  </si>
  <si>
    <t>PG(46:3)_26:1</t>
  </si>
  <si>
    <t>PG(46:2)_20:2</t>
  </si>
  <si>
    <t>PG(46:2)_20:1</t>
  </si>
  <si>
    <t>PG(46:2)_22:1</t>
  </si>
  <si>
    <t>PG(46:2)_24:1</t>
  </si>
  <si>
    <t>PG(46:2)_26:1</t>
  </si>
  <si>
    <t>PG(46:2)_26:0</t>
  </si>
  <si>
    <t>PG(46:1)_20:1</t>
  </si>
  <si>
    <t>PG(46:1)_20:0</t>
  </si>
  <si>
    <t>PG(46:1)_22:1</t>
  </si>
  <si>
    <t>PG(46:1)_22:0</t>
  </si>
  <si>
    <t>PG(46:1)_24:1</t>
  </si>
  <si>
    <t>PG(46:1)_24:0</t>
  </si>
  <si>
    <t>PG(46:1)_26:1</t>
  </si>
  <si>
    <t>PG(46:1)_26:0</t>
  </si>
  <si>
    <t>PG(46:0)_20:0</t>
  </si>
  <si>
    <t>PG(46:0)_22:0</t>
  </si>
  <si>
    <t>PG(46:0)_24:0</t>
  </si>
  <si>
    <t>PG(46:0)_26:0</t>
  </si>
  <si>
    <t>PG(48:2)_22:1</t>
  </si>
  <si>
    <t>PG(48:2)_24:1</t>
  </si>
  <si>
    <t>PG(48:2)_26:1</t>
  </si>
  <si>
    <t>PG(48:1)_22:1</t>
  </si>
  <si>
    <t>PG(48:1)_22:0</t>
  </si>
  <si>
    <t>PG(48:1)_24:1</t>
  </si>
  <si>
    <t>PG(48:1)_24:0</t>
  </si>
  <si>
    <t>PG(48:1)_26:1</t>
  </si>
  <si>
    <t>PG(48:1)_26:0</t>
  </si>
  <si>
    <t>PG(48:0)_22:0</t>
  </si>
  <si>
    <t>PG(48:0)_24:0</t>
  </si>
  <si>
    <t>PG(48:0)_26:0</t>
  </si>
  <si>
    <t>PG(50:2)_24:1</t>
  </si>
  <si>
    <t>PG(50:2)_26:1</t>
  </si>
  <si>
    <t>PG(50:1)_24:1</t>
  </si>
  <si>
    <t>PG(50:1)_24:0</t>
  </si>
  <si>
    <t>PG(50:1)_26:1</t>
  </si>
  <si>
    <t>PG(50:1)_26:0</t>
  </si>
  <si>
    <t>PG(50:0)_24:0</t>
  </si>
  <si>
    <t>PG(50:0)_26:0</t>
  </si>
  <si>
    <t>PG(52:2)_26:1</t>
  </si>
  <si>
    <t>PG(52:1)_26:1</t>
  </si>
  <si>
    <t>PG(52:1)_26:0</t>
  </si>
  <si>
    <t>PG(52:0)_26:0</t>
  </si>
  <si>
    <t>DGDG(32:6)_16:3</t>
  </si>
  <si>
    <t>DGDG(32:5)_16:3</t>
  </si>
  <si>
    <t>DGDG(32:5)_16:2</t>
  </si>
  <si>
    <t>DGDG(32:4)_16:3</t>
  </si>
  <si>
    <t>DGDG(32:4)_16:2</t>
  </si>
  <si>
    <t>DGDG(32:4)_16:1</t>
  </si>
  <si>
    <t>DGDG(32:3)_16:3</t>
  </si>
  <si>
    <t>DGDG(32:3)_16:2</t>
  </si>
  <si>
    <t>DGDG(32:3)_16:1</t>
  </si>
  <si>
    <t>DGDG(32:3)_16:0</t>
  </si>
  <si>
    <t>DGDG(32:2)_16:2</t>
  </si>
  <si>
    <t>DGDG(32:2)_16:1</t>
  </si>
  <si>
    <t>DGDG(32:2)_16:0</t>
  </si>
  <si>
    <t>DGDG(32:1)_16:1</t>
  </si>
  <si>
    <t>DGDG(32:1)_16:0</t>
  </si>
  <si>
    <t>DGDG(32:0)_16:0</t>
  </si>
  <si>
    <t>DGDG(33:6)_16:3</t>
  </si>
  <si>
    <t>DGDG(33:6)_17:3</t>
  </si>
  <si>
    <t>DGDG(33:5)_16:3</t>
  </si>
  <si>
    <t>DGDG(33:5)_16:2</t>
  </si>
  <si>
    <t>DGDG(33:5)_17:3</t>
  </si>
  <si>
    <t>DGDG(33:5)_17:2</t>
  </si>
  <si>
    <t>DGDG(33:4)_16:3</t>
  </si>
  <si>
    <t>DGDG(33:4)_16:2</t>
  </si>
  <si>
    <t>DGDG(33:4)_16:1</t>
  </si>
  <si>
    <t>DGDG(33:4)_17:3</t>
  </si>
  <si>
    <t>DGDG(33:4)_17:2</t>
  </si>
  <si>
    <t>DGDG(33:4)_17:1</t>
  </si>
  <si>
    <t>DGDG(33:3)_16:3</t>
  </si>
  <si>
    <t>DGDG(33:3)_16:2</t>
  </si>
  <si>
    <t>DGDG(33:3)_16:1</t>
  </si>
  <si>
    <t>DGDG(33:3)_16:0</t>
  </si>
  <si>
    <t>DGDG(33:3)_17:3</t>
  </si>
  <si>
    <t>DGDG(33:3)_17:2</t>
  </si>
  <si>
    <t>DGDG(33:3)_17:1</t>
  </si>
  <si>
    <t>DGDG(33:3)_17:0</t>
  </si>
  <si>
    <t>DGDG(33:2)_16:2</t>
  </si>
  <si>
    <t>DGDG(33:2)_16:1</t>
  </si>
  <si>
    <t>DGDG(33:2)_16:0</t>
  </si>
  <si>
    <t>DGDG(33:2)_17:2</t>
  </si>
  <si>
    <t>DGDG(33:2)_17:1</t>
  </si>
  <si>
    <t>DGDG(33:2)_17:0</t>
  </si>
  <si>
    <t>DGDG(33:1)_16:1</t>
  </si>
  <si>
    <t>DGDG(33:1)_16:0</t>
  </si>
  <si>
    <t>DGDG(33:1)_17:1</t>
  </si>
  <si>
    <t>DGDG(33:1)_17:0</t>
  </si>
  <si>
    <t>DGDG(33:0)_16:0</t>
  </si>
  <si>
    <t>DGDG(33:0)_17:0</t>
  </si>
  <si>
    <t>DGDG(34:6)_16:3</t>
  </si>
  <si>
    <t>DGDG(34:6)_17:3</t>
  </si>
  <si>
    <t>DGDG(34:6)_18:3</t>
  </si>
  <si>
    <t>DGDG(34:5)_16:3</t>
  </si>
  <si>
    <t>DGDG(34:5)_16:2</t>
  </si>
  <si>
    <t>DGDG(34:5)_17:3</t>
  </si>
  <si>
    <t>DGDG(34:5)_17:2</t>
  </si>
  <si>
    <t>DGDG(34:5)_18:3</t>
  </si>
  <si>
    <t>DGDG(34:5)_18:2</t>
  </si>
  <si>
    <t>DGDG(34:4)_16:3</t>
  </si>
  <si>
    <t>DGDG(34:4)_16:2</t>
  </si>
  <si>
    <t>DGDG(34:4)_16:1</t>
  </si>
  <si>
    <t>DGDG(34:4)_17:3</t>
  </si>
  <si>
    <t>DGDG(34:4)_17:2</t>
  </si>
  <si>
    <t>DGDG(34:4)_17:1</t>
  </si>
  <si>
    <t>DGDG(34:4)_18:3</t>
  </si>
  <si>
    <t>DGDG(34:4)_18:2</t>
  </si>
  <si>
    <t>DGDG(34:4)_18:1</t>
  </si>
  <si>
    <t>DGDG(34:3)_16:3</t>
  </si>
  <si>
    <t>DGDG(34:3)_16:2</t>
  </si>
  <si>
    <t>DGDG(34:3)_16:1</t>
  </si>
  <si>
    <t>DGDG(34:3)_16:0</t>
  </si>
  <si>
    <t>DGDG(34:3)_17:3</t>
  </si>
  <si>
    <t>DGDG(34:3)_17:2</t>
  </si>
  <si>
    <t>DGDG(34:3)_17:1</t>
  </si>
  <si>
    <t>DGDG(34:3)_17:0</t>
  </si>
  <si>
    <t>DGDG(34:3)_18:3</t>
  </si>
  <si>
    <t>DGDG(34:3)_18:2</t>
  </si>
  <si>
    <t>DGDG(34:3)_18:1</t>
  </si>
  <si>
    <t>DGDG(34:3)_18:0</t>
  </si>
  <si>
    <t>DGDG(34:2)_16:2</t>
  </si>
  <si>
    <t>DGDG(34:2)_16:1</t>
  </si>
  <si>
    <t>DGDG(34:2)_16:0</t>
  </si>
  <si>
    <t>DGDG(34:2)_17:2</t>
  </si>
  <si>
    <t>DGDG(34:2)_17:1</t>
  </si>
  <si>
    <t>DGDG(34:2)_17:0</t>
  </si>
  <si>
    <t>DGDG(34:2)_18:2</t>
  </si>
  <si>
    <t>DGDG(34:2)_18:1</t>
  </si>
  <si>
    <t>DGDG(34:2)_18:0</t>
  </si>
  <si>
    <t>DGDG(34:1)_16:1</t>
  </si>
  <si>
    <t>DGDG(34:1)_16:0</t>
  </si>
  <si>
    <t>DGDG(34:1)_17:1</t>
  </si>
  <si>
    <t>DGDG(34:1)_17:0</t>
  </si>
  <si>
    <t>DGDG(34:1)_18:1</t>
  </si>
  <si>
    <t>DGDG(34:1)_18:0</t>
  </si>
  <si>
    <t>DGDG(34:0)_16:0</t>
  </si>
  <si>
    <t>DGDG(34:0)_17:0</t>
  </si>
  <si>
    <t>DGDG(34:0)_18:0</t>
  </si>
  <si>
    <t>DGDG(35:6)_16:3</t>
  </si>
  <si>
    <t>DGDG(35:6)_17:3</t>
  </si>
  <si>
    <t>DGDG(35:6)_18:3</t>
  </si>
  <si>
    <t>DGDG(35:6)_19:3</t>
  </si>
  <si>
    <t>DGDG(35:5)_16:3</t>
  </si>
  <si>
    <t>DGDG(35:5)_16:2</t>
  </si>
  <si>
    <t>DGDG(35:5)_17:3</t>
  </si>
  <si>
    <t>DGDG(35:5)_17:2</t>
  </si>
  <si>
    <t>DGDG(35:5)_18:3</t>
  </si>
  <si>
    <t>DGDG(35:5)_18:2</t>
  </si>
  <si>
    <t>DGDG(35:5)_19:3</t>
  </si>
  <si>
    <t>DGDG(35:5)_19:2</t>
  </si>
  <si>
    <t>DGDG(35:4)_16:3</t>
  </si>
  <si>
    <t>DGDG(35:4)_16:2</t>
  </si>
  <si>
    <t>DGDG(35:4)_16:1</t>
  </si>
  <si>
    <t>DGDG(35:4)_17:3</t>
  </si>
  <si>
    <t>DGDG(35:4)_17:2</t>
  </si>
  <si>
    <t>DGDG(35:4)_17:1</t>
  </si>
  <si>
    <t>DGDG(35:4)_18:3</t>
  </si>
  <si>
    <t>DGDG(35:4)_18:2</t>
  </si>
  <si>
    <t>DGDG(35:4)_18:1</t>
  </si>
  <si>
    <t>DGDG(35:4)_19:3</t>
  </si>
  <si>
    <t>DGDG(35:4)_19:2</t>
  </si>
  <si>
    <t>DGDG(35:4)_19:1</t>
  </si>
  <si>
    <t>DGDG(35:3)_16:3</t>
  </si>
  <si>
    <t>DGDG(35:3)_16:2</t>
  </si>
  <si>
    <t>DGDG(35:3)_16:1</t>
  </si>
  <si>
    <t>DGDG(35:3)_16:0</t>
  </si>
  <si>
    <t>DGDG(35:3)_17:3</t>
  </si>
  <si>
    <t>DGDG(35:3)_17:2</t>
  </si>
  <si>
    <t>DGDG(35:3)_17:1</t>
  </si>
  <si>
    <t>DGDG(35:3)_17:0</t>
  </si>
  <si>
    <t>DGDG(35:3)_18:3</t>
  </si>
  <si>
    <t>DGDG(35:3)_18:2</t>
  </si>
  <si>
    <t>DGDG(35:3)_18:1</t>
  </si>
  <si>
    <t>DGDG(35:3)_18:0</t>
  </si>
  <si>
    <t>DGDG(35:3)_19:3</t>
  </si>
  <si>
    <t>DGDG(35:3)_19:2</t>
  </si>
  <si>
    <t>DGDG(35:3)_19:1</t>
  </si>
  <si>
    <t>DGDG(35:3)_19:0</t>
  </si>
  <si>
    <t>DGDG(35:2)_16:2</t>
  </si>
  <si>
    <t>DGDG(35:2)_16:1</t>
  </si>
  <si>
    <t>DGDG(35:2)_16:0</t>
  </si>
  <si>
    <t>DGDG(35:2)_17:2</t>
  </si>
  <si>
    <t>DGDG(35:2)_17:1</t>
  </si>
  <si>
    <t>DGDG(35:2)_17:0</t>
  </si>
  <si>
    <t>DGDG(35:2)_18:2</t>
  </si>
  <si>
    <t>DGDG(35:2)_18:1</t>
  </si>
  <si>
    <t>DGDG(35:2)_18:0</t>
  </si>
  <si>
    <t>DGDG(35:2)_19:2</t>
  </si>
  <si>
    <t>DGDG(35:2)_19:1</t>
  </si>
  <si>
    <t>DGDG(35:2)_19:0</t>
  </si>
  <si>
    <t>DGDG(35:1)_16:1</t>
  </si>
  <si>
    <t>DGDG(35:1)_16:0</t>
  </si>
  <si>
    <t>DGDG(35:1)_17:1</t>
  </si>
  <si>
    <t>DGDG(35:1)_17:0</t>
  </si>
  <si>
    <t>DGDG(35:1)_18:1</t>
  </si>
  <si>
    <t>DGDG(35:1)_18:0</t>
  </si>
  <si>
    <t>DGDG(35:1)_19:1</t>
  </si>
  <si>
    <t>DGDG(35:1)_19:0</t>
  </si>
  <si>
    <t>DGDG(35:0)_16:0</t>
  </si>
  <si>
    <t>DGDG(35:0)_17:0</t>
  </si>
  <si>
    <t>DGDG(35:0)_18:0</t>
  </si>
  <si>
    <t>DGDG(35:0)_19:0</t>
  </si>
  <si>
    <t>DGDG(36:6)_17:3</t>
  </si>
  <si>
    <t>DGDG(36:6)_18:3</t>
  </si>
  <si>
    <t>DGDG(36:6)_19:3</t>
  </si>
  <si>
    <t>DGDG(36:5)_16:3</t>
  </si>
  <si>
    <t>DGDG(36:5)_17:3</t>
  </si>
  <si>
    <t>DGDG(36:5)_17:2</t>
  </si>
  <si>
    <t>DGDG(36:5)_18:3</t>
  </si>
  <si>
    <t>DGDG(36:5)_18:2</t>
  </si>
  <si>
    <t>DGDG(36:5)_19:3</t>
  </si>
  <si>
    <t>DGDG(36:5)_19:2</t>
  </si>
  <si>
    <t>DGDG(36:5)_20:2</t>
  </si>
  <si>
    <t>DGDG(36:4)_16:3</t>
  </si>
  <si>
    <t>DGDG(36:4)_16:2</t>
  </si>
  <si>
    <t>DGDG(36:4)_17:3</t>
  </si>
  <si>
    <t>DGDG(36:4)_17:2</t>
  </si>
  <si>
    <t>DGDG(36:4)_17:1</t>
  </si>
  <si>
    <t>DGDG(36:4)_18:3</t>
  </si>
  <si>
    <t>DGDG(36:4)_18:2</t>
  </si>
  <si>
    <t>DGDG(36:4)_18:1</t>
  </si>
  <si>
    <t>DGDG(36:4)_19:3</t>
  </si>
  <si>
    <t>DGDG(36:4)_19:2</t>
  </si>
  <si>
    <t>DGDG(36:4)_19:1</t>
  </si>
  <si>
    <t>DGDG(36:4)_20:2</t>
  </si>
  <si>
    <t>DGDG(36:4)_20:1</t>
  </si>
  <si>
    <t>DGDG(36:3)_16:3</t>
  </si>
  <si>
    <t>DGDG(36:3)_16:2</t>
  </si>
  <si>
    <t>DGDG(36:3)_16:1</t>
  </si>
  <si>
    <t>DGDG(36:3)_17:3</t>
  </si>
  <si>
    <t>DGDG(36:3)_17:2</t>
  </si>
  <si>
    <t>DGDG(36:3)_17:1</t>
  </si>
  <si>
    <t>DGDG(36:3)_17:0</t>
  </si>
  <si>
    <t>DGDG(36:3)_18:3</t>
  </si>
  <si>
    <t>DGDG(36:3)_18:2</t>
  </si>
  <si>
    <t>DGDG(36:3)_18:1</t>
  </si>
  <si>
    <t>DGDG(36:3)_18:0</t>
  </si>
  <si>
    <t>DGDG(36:3)_19:3</t>
  </si>
  <si>
    <t>DGDG(36:3)_19:2</t>
  </si>
  <si>
    <t>DGDG(36:3)_19:1</t>
  </si>
  <si>
    <t>DGDG(36:3)_19:0</t>
  </si>
  <si>
    <t>DGDG(36:3)_20:2</t>
  </si>
  <si>
    <t>DGDG(36:3)_20:1</t>
  </si>
  <si>
    <t>DGDG(36:3)_20:0</t>
  </si>
  <si>
    <t>DGDG(36:2)_16:2</t>
  </si>
  <si>
    <t>DGDG(36:2)_16:1</t>
  </si>
  <si>
    <t>DGDG(36:2)_16:0</t>
  </si>
  <si>
    <t>DGDG(36:2)_17:2</t>
  </si>
  <si>
    <t>DGDG(36:2)_17:1</t>
  </si>
  <si>
    <t>DGDG(36:2)_17:0</t>
  </si>
  <si>
    <t>DGDG(36:2)_18:2</t>
  </si>
  <si>
    <t>DGDG(36:2)_18:1</t>
  </si>
  <si>
    <t>DGDG(36:2)_18:0</t>
  </si>
  <si>
    <t>DGDG(36:2)_19:2</t>
  </si>
  <si>
    <t>DGDG(36:2)_19:1</t>
  </si>
  <si>
    <t>DGDG(36:2)_19:0</t>
  </si>
  <si>
    <t>DGDG(36:2)_20:2</t>
  </si>
  <si>
    <t>DGDG(36:2)_20:1</t>
  </si>
  <si>
    <t>DGDG(36:2)_20:0</t>
  </si>
  <si>
    <t>DGDG(36:1)_16:1</t>
  </si>
  <si>
    <t>DGDG(36:1)_16:0</t>
  </si>
  <si>
    <t>DGDG(36:1)_17:1</t>
  </si>
  <si>
    <t>DGDG(36:1)_17:0</t>
  </si>
  <si>
    <t>DGDG(36:1)_18:1</t>
  </si>
  <si>
    <t>DGDG(36:1)_18:0</t>
  </si>
  <si>
    <t>DGDG(36:1)_19:1</t>
  </si>
  <si>
    <t>DGDG(36:1)_19:0</t>
  </si>
  <si>
    <t>DGDG(36:1)_20:1</t>
  </si>
  <si>
    <t>DGDG(36:1)_20:0</t>
  </si>
  <si>
    <t>DGDG(36:0)_16:0</t>
  </si>
  <si>
    <t>DGDG(36:0)_17:0</t>
  </si>
  <si>
    <t>DGDG(36:0)_18:0</t>
  </si>
  <si>
    <t>DGDG(36:0)_19:0</t>
  </si>
  <si>
    <t>DGDG(36:0)_20:0</t>
  </si>
  <si>
    <t>DGDG(37:6)_18:3</t>
  </si>
  <si>
    <t>DGDG(37:6)_19:3</t>
  </si>
  <si>
    <t>DGDG(37:5)_17:3</t>
  </si>
  <si>
    <t>DGDG(37:5)_18:3</t>
  </si>
  <si>
    <t>DGDG(37:5)_18:2</t>
  </si>
  <si>
    <t>DGDG(37:5)_19:3</t>
  </si>
  <si>
    <t>DGDG(37:5)_19:2</t>
  </si>
  <si>
    <t>DGDG(37:5)_20:2</t>
  </si>
  <si>
    <t>DGDG(37:4)_17:3</t>
  </si>
  <si>
    <t>DGDG(37:4)_17:2</t>
  </si>
  <si>
    <t>DGDG(37:4)_18:3</t>
  </si>
  <si>
    <t>DGDG(37:4)_18:2</t>
  </si>
  <si>
    <t>DGDG(37:4)_18:1</t>
  </si>
  <si>
    <t>DGDG(37:4)_19:3</t>
  </si>
  <si>
    <t>DGDG(37:4)_19:2</t>
  </si>
  <si>
    <t>DGDG(37:4)_19:1</t>
  </si>
  <si>
    <t>DGDG(37:4)_20:2</t>
  </si>
  <si>
    <t>DGDG(37:4)_20:1</t>
  </si>
  <si>
    <t>DGDG(37:3)_17:3</t>
  </si>
  <si>
    <t>DGDG(37:3)_17:2</t>
  </si>
  <si>
    <t>DGDG(37:3)_17:1</t>
  </si>
  <si>
    <t>DGDG(37:3)_18:3</t>
  </si>
  <si>
    <t>DGDG(37:3)_18:2</t>
  </si>
  <si>
    <t>DGDG(37:3)_18:1</t>
  </si>
  <si>
    <t>DGDG(37:3)_18:0</t>
  </si>
  <si>
    <t>DGDG(37:3)_19:3</t>
  </si>
  <si>
    <t>DGDG(37:3)_19:2</t>
  </si>
  <si>
    <t>DGDG(37:3)_19:1</t>
  </si>
  <si>
    <t>DGDG(37:3)_19:0</t>
  </si>
  <si>
    <t>DGDG(37:3)_20:2</t>
  </si>
  <si>
    <t>DGDG(37:3)_20:1</t>
  </si>
  <si>
    <t>DGDG(37:3)_20:0</t>
  </si>
  <si>
    <t>DGDG(37:2)_17:2</t>
  </si>
  <si>
    <t>DGDG(37:2)_17:1</t>
  </si>
  <si>
    <t>DGDG(37:2)_17:0</t>
  </si>
  <si>
    <t>DGDG(37:2)_18:2</t>
  </si>
  <si>
    <t>DGDG(37:2)_18:1</t>
  </si>
  <si>
    <t>DGDG(37:2)_18:0</t>
  </si>
  <si>
    <t>DGDG(37:2)_19:2</t>
  </si>
  <si>
    <t>DGDG(37:2)_19:1</t>
  </si>
  <si>
    <t>DGDG(37:2)_19:0</t>
  </si>
  <si>
    <t>DGDG(37:2)_20:2</t>
  </si>
  <si>
    <t>DGDG(37:2)_20:1</t>
  </si>
  <si>
    <t>DGDG(37:2)_20:0</t>
  </si>
  <si>
    <t>DGDG(37:1)_17:1</t>
  </si>
  <si>
    <t>DGDG(37:1)_17:0</t>
  </si>
  <si>
    <t>DGDG(37:1)_18:1</t>
  </si>
  <si>
    <t>DGDG(37:1)_18:0</t>
  </si>
  <si>
    <t>DGDG(37:1)_19:1</t>
  </si>
  <si>
    <t>DGDG(37:1)_19:0</t>
  </si>
  <si>
    <t>DGDG(37:1)_20:1</t>
  </si>
  <si>
    <t>DGDG(37:1)_20:0</t>
  </si>
  <si>
    <t>DGDG(37:0)_17:0</t>
  </si>
  <si>
    <t>DGDG(37:0)_18:0</t>
  </si>
  <si>
    <t>DGDG(37:0)_19:0</t>
  </si>
  <si>
    <t>DGDG(37:0)_20:0</t>
  </si>
  <si>
    <t>DGDG(38:6)_19:3</t>
  </si>
  <si>
    <t>DGDG(38:5)_18:3</t>
  </si>
  <si>
    <t>DGDG(38:5)_19:3</t>
  </si>
  <si>
    <t>DGDG(38:5)_19:2</t>
  </si>
  <si>
    <t>DGDG(38:5)_20:2</t>
  </si>
  <si>
    <t>DGDG(38:4)_16:3</t>
  </si>
  <si>
    <t>DGDG(38:4)_18:3</t>
  </si>
  <si>
    <t>DGDG(38:4)_18:2</t>
  </si>
  <si>
    <t>DGDG(38:4)_19:3</t>
  </si>
  <si>
    <t>DGDG(38:4)_19:2</t>
  </si>
  <si>
    <t>DGDG(38:4)_19:1</t>
  </si>
  <si>
    <t>DGDG(38:4)_20:2</t>
  </si>
  <si>
    <t>DGDG(38:4)_20:1</t>
  </si>
  <si>
    <t>DGDG(38:4)_22:1</t>
  </si>
  <si>
    <t>DGDG(38:3)_16:3</t>
  </si>
  <si>
    <t>DGDG(38:3)_16:2</t>
  </si>
  <si>
    <t>DGDG(38:3)_18:3</t>
  </si>
  <si>
    <t>DGDG(38:3)_18:2</t>
  </si>
  <si>
    <t>DGDG(38:3)_18:1</t>
  </si>
  <si>
    <t>DGDG(38:3)_19:3</t>
  </si>
  <si>
    <t>DGDG(38:3)_19:2</t>
  </si>
  <si>
    <t>DGDG(38:3)_19:1</t>
  </si>
  <si>
    <t>DGDG(38:3)_19:0</t>
  </si>
  <si>
    <t>DGDG(38:3)_20:2</t>
  </si>
  <si>
    <t>DGDG(38:3)_20:1</t>
  </si>
  <si>
    <t>DGDG(38:3)_20:0</t>
  </si>
  <si>
    <t>DGDG(38:3)_22:1</t>
  </si>
  <si>
    <t>DGDG(38:3)_22:0</t>
  </si>
  <si>
    <t>DGDG(38:2)_16:2</t>
  </si>
  <si>
    <t>DGDG(38:2)_16:1</t>
  </si>
  <si>
    <t>DGDG(38:2)_18:2</t>
  </si>
  <si>
    <t>DGDG(38:2)_18:1</t>
  </si>
  <si>
    <t>DGDG(38:2)_18:0</t>
  </si>
  <si>
    <t>DGDG(38:2)_19:2</t>
  </si>
  <si>
    <t>DGDG(38:2)_19:1</t>
  </si>
  <si>
    <t>DGDG(38:2)_19:0</t>
  </si>
  <si>
    <t>DGDG(38:2)_20:2</t>
  </si>
  <si>
    <t>DGDG(38:2)_20:1</t>
  </si>
  <si>
    <t>DGDG(38:2)_20:0</t>
  </si>
  <si>
    <t>DGDG(38:2)_22:1</t>
  </si>
  <si>
    <t>DGDG(38:2)_22:0</t>
  </si>
  <si>
    <t>DGDG(38:1)_16:1</t>
  </si>
  <si>
    <t>DGDG(38:1)_16:0</t>
  </si>
  <si>
    <t>DGDG(38:1)_18:1</t>
  </si>
  <si>
    <t>DGDG(38:1)_18:0</t>
  </si>
  <si>
    <t>DGDG(38:1)_19:1</t>
  </si>
  <si>
    <t>DGDG(38:1)_19:0</t>
  </si>
  <si>
    <t>DGDG(38:1)_20:1</t>
  </si>
  <si>
    <t>DGDG(38:1)_20:0</t>
  </si>
  <si>
    <t>DGDG(38:1)_22:1</t>
  </si>
  <si>
    <t>DGDG(38:1)_22:0</t>
  </si>
  <si>
    <t>DGDG(38:0)_16:0</t>
  </si>
  <si>
    <t>DGDG(38:0)_18:0</t>
  </si>
  <si>
    <t>DGDG(38:0)_19:0</t>
  </si>
  <si>
    <t>DGDG(38:0)_20:0</t>
  </si>
  <si>
    <t>DGDG(38:0)_22:0</t>
  </si>
  <si>
    <t>DGDG(39:5)_19:3</t>
  </si>
  <si>
    <t>DGDG(39:5)_20:2</t>
  </si>
  <si>
    <t>DGDG(39:4)_17:3</t>
  </si>
  <si>
    <t>DGDG(39:4)_19:3</t>
  </si>
  <si>
    <t>DGDG(39:4)_19:2</t>
  </si>
  <si>
    <t>DGDG(39:4)_20:2</t>
  </si>
  <si>
    <t>DGDG(39:4)_20:1</t>
  </si>
  <si>
    <t>DGDG(39:4)_22:1</t>
  </si>
  <si>
    <t>DGDG(39:3)_17:3</t>
  </si>
  <si>
    <t>DGDG(39:3)_17:2</t>
  </si>
  <si>
    <t>DGDG(39:3)_19:3</t>
  </si>
  <si>
    <t>DGDG(39:3)_19:2</t>
  </si>
  <si>
    <t>DGDG(39:3)_19:1</t>
  </si>
  <si>
    <t>DGDG(39:3)_20:2</t>
  </si>
  <si>
    <t>DGDG(39:3)_20:1</t>
  </si>
  <si>
    <t>DGDG(39:3)_20:0</t>
  </si>
  <si>
    <t>DGDG(39:3)_22:1</t>
  </si>
  <si>
    <t>DGDG(39:3)_22:0</t>
  </si>
  <si>
    <t>DGDG(39:2)_17:2</t>
  </si>
  <si>
    <t>DGDG(39:2)_17:1</t>
  </si>
  <si>
    <t>DGDG(39:2)_19:2</t>
  </si>
  <si>
    <t>DGDG(39:2)_19:1</t>
  </si>
  <si>
    <t>DGDG(39:2)_19:0</t>
  </si>
  <si>
    <t>DGDG(39:2)_20:2</t>
  </si>
  <si>
    <t>DGDG(39:2)_20:1</t>
  </si>
  <si>
    <t>DGDG(39:2)_20:0</t>
  </si>
  <si>
    <t>DGDG(39:2)_22:1</t>
  </si>
  <si>
    <t>DGDG(39:2)_22:0</t>
  </si>
  <si>
    <t>DGDG(39:1)_17:1</t>
  </si>
  <si>
    <t>DGDG(39:1)_17:0</t>
  </si>
  <si>
    <t>DGDG(39:1)_19:1</t>
  </si>
  <si>
    <t>DGDG(39:1)_19:0</t>
  </si>
  <si>
    <t>DGDG(39:1)_20:1</t>
  </si>
  <si>
    <t>DGDG(39:1)_20:0</t>
  </si>
  <si>
    <t>DGDG(39:1)_22:1</t>
  </si>
  <si>
    <t>DGDG(39:1)_22:0</t>
  </si>
  <si>
    <t>DGDG(39:0)_17:0</t>
  </si>
  <si>
    <t>DGDG(39:0)_19:0</t>
  </si>
  <si>
    <t>DGDG(39:0)_20:0</t>
  </si>
  <si>
    <t>DGDG(39:0)_22:0</t>
  </si>
  <si>
    <t>DGDG(40:4)_16:3</t>
  </si>
  <si>
    <t>DGDG(40:4)_18:3</t>
  </si>
  <si>
    <t>DGDG(40:4)_20:2</t>
  </si>
  <si>
    <t>DGDG(40:4)_22:1</t>
  </si>
  <si>
    <t>DGDG(40:4)_24:1</t>
  </si>
  <si>
    <t>DGDG(40:3)_16:3</t>
  </si>
  <si>
    <t>DGDG(40:3)_16:2</t>
  </si>
  <si>
    <t>DGDG(40:3)_18:3</t>
  </si>
  <si>
    <t>DGDG(40:3)_18:2</t>
  </si>
  <si>
    <t>DGDG(40:3)_20:2</t>
  </si>
  <si>
    <t>DGDG(40:3)_20:1</t>
  </si>
  <si>
    <t>DGDG(40:3)_22:1</t>
  </si>
  <si>
    <t>DGDG(40:3)_22:0</t>
  </si>
  <si>
    <t>DGDG(40:3)_24:1</t>
  </si>
  <si>
    <t>DGDG(40:3)_24:0</t>
  </si>
  <si>
    <t>DGDG(40:2)_16:2</t>
  </si>
  <si>
    <t>DGDG(40:2)_16:1</t>
  </si>
  <si>
    <t>DGDG(40:2)_18:2</t>
  </si>
  <si>
    <t>DGDG(40:2)_18:1</t>
  </si>
  <si>
    <t>DGDG(40:2)_20:2</t>
  </si>
  <si>
    <t>DGDG(40:2)_20:1</t>
  </si>
  <si>
    <t>DGDG(40:2)_20:0</t>
  </si>
  <si>
    <t>DGDG(40:2)_22:1</t>
  </si>
  <si>
    <t>DGDG(40:2)_22:0</t>
  </si>
  <si>
    <t>DGDG(40:2)_24:1</t>
  </si>
  <si>
    <t>DGDG(40:2)_24:0</t>
  </si>
  <si>
    <t>DGDG(40:1)_16:1</t>
  </si>
  <si>
    <t>DGDG(40:1)_16:0</t>
  </si>
  <si>
    <t>DGDG(40:1)_18:1</t>
  </si>
  <si>
    <t>DGDG(40:1)_18:0</t>
  </si>
  <si>
    <t>DGDG(40:1)_20:1</t>
  </si>
  <si>
    <t>DGDG(40:1)_20:0</t>
  </si>
  <si>
    <t>DGDG(40:1)_22:1</t>
  </si>
  <si>
    <t>DGDG(40:1)_22:0</t>
  </si>
  <si>
    <t>DGDG(40:1)_24:1</t>
  </si>
  <si>
    <t>DGDG(40:1)_24:0</t>
  </si>
  <si>
    <t>DGDG(40:0)_16:0</t>
  </si>
  <si>
    <t>DGDG(40:0)_18:0</t>
  </si>
  <si>
    <t>DGDG(40:0)_20:0</t>
  </si>
  <si>
    <t>DGDG(40:0)_22:0</t>
  </si>
  <si>
    <t>DGDG(40:0)_24:0</t>
  </si>
  <si>
    <t>DGDG(41:4)_17:3</t>
  </si>
  <si>
    <t>DGDG(41:4)_19:3</t>
  </si>
  <si>
    <t>DGDG(41:4)_22:1</t>
  </si>
  <si>
    <t>DGDG(41:4)_24:1</t>
  </si>
  <si>
    <t>DGDG(41:3)_17:3</t>
  </si>
  <si>
    <t>DGDG(41:3)_17:2</t>
  </si>
  <si>
    <t>DGDG(41:3)_19:3</t>
  </si>
  <si>
    <t>DGDG(41:3)_19:2</t>
  </si>
  <si>
    <t>DGDG(41:3)_22:1</t>
  </si>
  <si>
    <t>DGDG(41:3)_22:0</t>
  </si>
  <si>
    <t>DGDG(41:3)_24:1</t>
  </si>
  <si>
    <t>DGDG(41:3)_24:0</t>
  </si>
  <si>
    <t>DGDG(41:2)_17:2</t>
  </si>
  <si>
    <t>DGDG(41:2)_17:1</t>
  </si>
  <si>
    <t>DGDG(41:2)_19:2</t>
  </si>
  <si>
    <t>DGDG(41:2)_19:1</t>
  </si>
  <si>
    <t>DGDG(41:2)_22:1</t>
  </si>
  <si>
    <t>DGDG(41:2)_22:0</t>
  </si>
  <si>
    <t>DGDG(41:2)_24:1</t>
  </si>
  <si>
    <t>DGDG(41:2)_24:0</t>
  </si>
  <si>
    <t>DGDG(41:1)_17:1</t>
  </si>
  <si>
    <t>DGDG(41:1)_17:0</t>
  </si>
  <si>
    <t>DGDG(41:1)_19:1</t>
  </si>
  <si>
    <t>DGDG(41:1)_19:0</t>
  </si>
  <si>
    <t>DGDG(41:1)_22:1</t>
  </si>
  <si>
    <t>DGDG(41:1)_22:0</t>
  </si>
  <si>
    <t>DGDG(41:1)_24:1</t>
  </si>
  <si>
    <t>DGDG(41:1)_24:0</t>
  </si>
  <si>
    <t>DGDG(41:0)_17:0</t>
  </si>
  <si>
    <t>DGDG(41:0)_19:0</t>
  </si>
  <si>
    <t>DGDG(41:0)_22:0</t>
  </si>
  <si>
    <t>DGDG(41:0)_24:0</t>
  </si>
  <si>
    <t>DGDG(42:4)_16:3</t>
  </si>
  <si>
    <t>DGDG(42:4)_18:3</t>
  </si>
  <si>
    <t>DGDG(42:4)_24:1</t>
  </si>
  <si>
    <t>DGDG(42:4)_26:1</t>
  </si>
  <si>
    <t>DGDG(42:3)_16:3</t>
  </si>
  <si>
    <t>DGDG(42:3)_16:2</t>
  </si>
  <si>
    <t>DGDG(42:3)_18:3</t>
  </si>
  <si>
    <t>DGDG(42:3)_18:2</t>
  </si>
  <si>
    <t>DGDG(42:3)_20:2</t>
  </si>
  <si>
    <t>DGDG(42:3)_22:1</t>
  </si>
  <si>
    <t>DGDG(42:3)_24:1</t>
  </si>
  <si>
    <t>DGDG(42:3)_24:0</t>
  </si>
  <si>
    <t>DGDG(42:3)_26:1</t>
  </si>
  <si>
    <t>DGDG(42:3)_26:0</t>
  </si>
  <si>
    <t>DGDG(42:2)_16:2</t>
  </si>
  <si>
    <t>DGDG(42:2)_16:1</t>
  </si>
  <si>
    <t>DGDG(42:2)_18:2</t>
  </si>
  <si>
    <t>DGDG(42:2)_18:1</t>
  </si>
  <si>
    <t>DGDG(42:2)_20:2</t>
  </si>
  <si>
    <t>DGDG(42:2)_20:1</t>
  </si>
  <si>
    <t>DGDG(42:2)_22:1</t>
  </si>
  <si>
    <t>DGDG(42:2)_22:0</t>
  </si>
  <si>
    <t>DGDG(42:2)_24:1</t>
  </si>
  <si>
    <t>DGDG(42:2)_24:0</t>
  </si>
  <si>
    <t>DGDG(42:2)_26:1</t>
  </si>
  <si>
    <t>DGDG(42:2)_26:0</t>
  </si>
  <si>
    <t>DGDG(42:1)_16:1</t>
  </si>
  <si>
    <t>DGDG(42:1)_16:0</t>
  </si>
  <si>
    <t>DGDG(42:1)_18:1</t>
  </si>
  <si>
    <t>DGDG(42:1)_18:0</t>
  </si>
  <si>
    <t>DGDG(42:1)_20:1</t>
  </si>
  <si>
    <t>DGDG(42:1)_20:0</t>
  </si>
  <si>
    <t>DGDG(42:1)_22:1</t>
  </si>
  <si>
    <t>DGDG(42:1)_22:0</t>
  </si>
  <si>
    <t>DGDG(42:1)_24:1</t>
  </si>
  <si>
    <t>DGDG(42:1)_24:0</t>
  </si>
  <si>
    <t>DGDG(42:1)_26:1</t>
  </si>
  <si>
    <t>DGDG(42:1)_26:0</t>
  </si>
  <si>
    <t>DGDG(42:0)_16:0</t>
  </si>
  <si>
    <t>DGDG(42:0)_18:0</t>
  </si>
  <si>
    <t>DGDG(42:0)_20:0</t>
  </si>
  <si>
    <t>DGDG(42:0)_22:0</t>
  </si>
  <si>
    <t>DGDG(42:0)_24:0</t>
  </si>
  <si>
    <t>DGDG(42:0)_26:0</t>
  </si>
  <si>
    <t>DGDG(43:4)_17:3</t>
  </si>
  <si>
    <t>DGDG(43:4)_19:3</t>
  </si>
  <si>
    <t>DGDG(43:4)_24:1</t>
  </si>
  <si>
    <t>DGDG(43:4)_26:1</t>
  </si>
  <si>
    <t>DGDG(43:3)_17:3</t>
  </si>
  <si>
    <t>DGDG(43:3)_17:2</t>
  </si>
  <si>
    <t>DGDG(43:3)_19:3</t>
  </si>
  <si>
    <t>DGDG(43:3)_19:2</t>
  </si>
  <si>
    <t>DGDG(43:3)_24:1</t>
  </si>
  <si>
    <t>DGDG(43:3)_24:0</t>
  </si>
  <si>
    <t>DGDG(43:3)_26:1</t>
  </si>
  <si>
    <t>DGDG(43:3)_26:0</t>
  </si>
  <si>
    <t>DGDG(43:2)_17:2</t>
  </si>
  <si>
    <t>DGDG(43:2)_17:1</t>
  </si>
  <si>
    <t>DGDG(43:2)_19:2</t>
  </si>
  <si>
    <t>DGDG(43:2)_19:1</t>
  </si>
  <si>
    <t>DGDG(43:2)_24:1</t>
  </si>
  <si>
    <t>DGDG(43:2)_24:0</t>
  </si>
  <si>
    <t>DGDG(43:2)_26:1</t>
  </si>
  <si>
    <t>DGDG(43:2)_26:0</t>
  </si>
  <si>
    <t>DGDG(43:1)_17:1</t>
  </si>
  <si>
    <t>DGDG(43:1)_17:0</t>
  </si>
  <si>
    <t>DGDG(43:1)_19:1</t>
  </si>
  <si>
    <t>DGDG(43:1)_19:0</t>
  </si>
  <si>
    <t>DGDG(43:1)_24:1</t>
  </si>
  <si>
    <t>DGDG(43:1)_24:0</t>
  </si>
  <si>
    <t>DGDG(43:1)_26:1</t>
  </si>
  <si>
    <t>DGDG(43:1)_26:0</t>
  </si>
  <si>
    <t>DGDG(43:0)_17:0</t>
  </si>
  <si>
    <t>DGDG(43:0)_19:0</t>
  </si>
  <si>
    <t>DGDG(43:0)_24:0</t>
  </si>
  <si>
    <t>DGDG(43:0)_26:0</t>
  </si>
  <si>
    <t>DGDG(44:4)_18:3</t>
  </si>
  <si>
    <t>DGDG(44:4)_26:1</t>
  </si>
  <si>
    <t>DGDG(44:3)_18:3</t>
  </si>
  <si>
    <t>DGDG(44:3)_18:2</t>
  </si>
  <si>
    <t>DGDG(44:3)_20:2</t>
  </si>
  <si>
    <t>DGDG(44:3)_24:1</t>
  </si>
  <si>
    <t>DGDG(44:3)_26:1</t>
  </si>
  <si>
    <t>DGDG(44:3)_26:0</t>
  </si>
  <si>
    <t>DGDG(44:2)_18:2</t>
  </si>
  <si>
    <t>DGDG(44:2)_18:1</t>
  </si>
  <si>
    <t>DGDG(44:2)_20:2</t>
  </si>
  <si>
    <t>DGDG(44:2)_20:1</t>
  </si>
  <si>
    <t>DGDG(44:2)_22:1</t>
  </si>
  <si>
    <t>DGDG(44:2)_24:1</t>
  </si>
  <si>
    <t>DGDG(44:2)_24:0</t>
  </si>
  <si>
    <t>DGDG(44:2)_26:1</t>
  </si>
  <si>
    <t>DGDG(44:2)_26:0</t>
  </si>
  <si>
    <t>DGDG(44:1)_18:1</t>
  </si>
  <si>
    <t>DGDG(44:1)_18:0</t>
  </si>
  <si>
    <t>DGDG(44:1)_20:1</t>
  </si>
  <si>
    <t>DGDG(44:1)_20:0</t>
  </si>
  <si>
    <t>DGDG(44:1)_22:1</t>
  </si>
  <si>
    <t>DGDG(44:1)_22:0</t>
  </si>
  <si>
    <t>DGDG(44:1)_24:1</t>
  </si>
  <si>
    <t>DGDG(44:1)_24:0</t>
  </si>
  <si>
    <t>DGDG(44:1)_26:1</t>
  </si>
  <si>
    <t>DGDG(44:1)_26:0</t>
  </si>
  <si>
    <t>DGDG(44:0)_18:0</t>
  </si>
  <si>
    <t>DGDG(44:0)_20:0</t>
  </si>
  <si>
    <t>DGDG(44:0)_22:0</t>
  </si>
  <si>
    <t>DGDG(44:0)_24:0</t>
  </si>
  <si>
    <t>DGDG(44:0)_26:0</t>
  </si>
  <si>
    <t>DGDG(45:4)_19:3</t>
  </si>
  <si>
    <t>DGDG(45:4)_26:1</t>
  </si>
  <si>
    <t>DGDG(45:3)_19:3</t>
  </si>
  <si>
    <t>DGDG(45:3)_19:2</t>
  </si>
  <si>
    <t>DGDG(45:3)_26:1</t>
  </si>
  <si>
    <t>DGDG(45:3)_26:0</t>
  </si>
  <si>
    <t>DGDG(45:2)_19:2</t>
  </si>
  <si>
    <t>DGDG(45:2)_19:1</t>
  </si>
  <si>
    <t>DGDG(45:2)_26:1</t>
  </si>
  <si>
    <t>DGDG(45:2)_26:0</t>
  </si>
  <si>
    <t>DGDG(45:1)_19:1</t>
  </si>
  <si>
    <t>DGDG(45:1)_19:0</t>
  </si>
  <si>
    <t>DGDG(45:1)_26:1</t>
  </si>
  <si>
    <t>DGDG(45:1)_26:0</t>
  </si>
  <si>
    <t>DGDG(45:0)_19:0</t>
  </si>
  <si>
    <t>DGDG(45:0)_26:0</t>
  </si>
  <si>
    <t>DGDG(46:3)_20:2</t>
  </si>
  <si>
    <t>DGDG(46:3)_26:1</t>
  </si>
  <si>
    <t>DGDG(46:2)_20:2</t>
  </si>
  <si>
    <t>DGDG(46:2)_20:1</t>
  </si>
  <si>
    <t>DGDG(46:2)_22:1</t>
  </si>
  <si>
    <t>DGDG(46:2)_24:1</t>
  </si>
  <si>
    <t>DGDG(46:2)_26:1</t>
  </si>
  <si>
    <t>DGDG(46:2)_26:0</t>
  </si>
  <si>
    <t>DGDG(46:1)_20:1</t>
  </si>
  <si>
    <t>DGDG(46:1)_20:0</t>
  </si>
  <si>
    <t>DGDG(46:1)_22:1</t>
  </si>
  <si>
    <t>DGDG(46:1)_22:0</t>
  </si>
  <si>
    <t>DGDG(46:1)_24:1</t>
  </si>
  <si>
    <t>DGDG(46:1)_24:0</t>
  </si>
  <si>
    <t>DGDG(46:1)_26:1</t>
  </si>
  <si>
    <t>DGDG(46:1)_26:0</t>
  </si>
  <si>
    <t>DGDG(46:0)_20:0</t>
  </si>
  <si>
    <t>DGDG(46:0)_22:0</t>
  </si>
  <si>
    <t>DGDG(46:0)_24:0</t>
  </si>
  <si>
    <t>DGDG(46:0)_26:0</t>
  </si>
  <si>
    <t>DGDG(48:2)_22:1</t>
  </si>
  <si>
    <t>DGDG(48:2)_24:1</t>
  </si>
  <si>
    <t>DGDG(48:2)_26:1</t>
  </si>
  <si>
    <t>DGDG(48:1)_22:1</t>
  </si>
  <si>
    <t>DGDG(48:1)_22:0</t>
  </si>
  <si>
    <t>DGDG(48:1)_24:1</t>
  </si>
  <si>
    <t>DGDG(48:1)_24:0</t>
  </si>
  <si>
    <t>DGDG(48:1)_26:1</t>
  </si>
  <si>
    <t>DGDG(48:1)_26:0</t>
  </si>
  <si>
    <t>DGDG(48:0)_22:0</t>
  </si>
  <si>
    <t>DGDG(48:0)_24:0</t>
  </si>
  <si>
    <t>DGDG(48:0)_26:0</t>
  </si>
  <si>
    <t>DGDG(50:2)_24:1</t>
  </si>
  <si>
    <t>DGDG(50:2)_26:1</t>
  </si>
  <si>
    <t>DGDG(50:1)_24:1</t>
  </si>
  <si>
    <t>DGDG(50:1)_24:0</t>
  </si>
  <si>
    <t>DGDG(50:1)_26:1</t>
  </si>
  <si>
    <t>DGDG(50:1)_26:0</t>
  </si>
  <si>
    <t>DGDG(50:0)_24:0</t>
  </si>
  <si>
    <t>DGDG(50:0)_26:0</t>
  </si>
  <si>
    <t>DGDG(52:2)_26:1</t>
  </si>
  <si>
    <t>DGDG(52:1)_26:1</t>
  </si>
  <si>
    <t>DGDG(52:1)_26:0</t>
  </si>
  <si>
    <t>DGDG(52:0)_26:0</t>
  </si>
  <si>
    <t>PE(32:6)_16:3</t>
  </si>
  <si>
    <t>PE(32:5)_16:3</t>
  </si>
  <si>
    <t>PE(32:5)_16:2</t>
  </si>
  <si>
    <t>PE(32:4)_16:3</t>
  </si>
  <si>
    <t>PE(32:4)_16:2</t>
  </si>
  <si>
    <t>PE(32:4)_16:1</t>
  </si>
  <si>
    <t>PE(32:3)_16:3</t>
  </si>
  <si>
    <t>PE(32:3)_16:2</t>
  </si>
  <si>
    <t>PE(32:3)_16:1</t>
  </si>
  <si>
    <t>PE(32:3)_16:0</t>
  </si>
  <si>
    <t>PE(32:2)_16:2</t>
  </si>
  <si>
    <t>PE(32:2)_16:1</t>
  </si>
  <si>
    <t>PE(32:2)_16:0</t>
  </si>
  <si>
    <t>PE(32:1)_16:1</t>
  </si>
  <si>
    <t>PE(32:1)_16:0</t>
  </si>
  <si>
    <t>PE(32:0)_16:0</t>
  </si>
  <si>
    <t>PE(33:6)_16:3</t>
  </si>
  <si>
    <t>PE(33:6)_17:3</t>
  </si>
  <si>
    <t>PE(33:5)_16:3</t>
  </si>
  <si>
    <t>PE(33:5)_16:2</t>
  </si>
  <si>
    <t>PE(33:5)_17:3</t>
  </si>
  <si>
    <t>PE(33:5)_17:2</t>
  </si>
  <si>
    <t>PE(33:4)_16:3</t>
  </si>
  <si>
    <t>PE(33:4)_16:2</t>
  </si>
  <si>
    <t>PE(33:4)_16:1</t>
  </si>
  <si>
    <t>PE(33:4)_17:3</t>
  </si>
  <si>
    <t>PE(33:4)_17:2</t>
  </si>
  <si>
    <t>PE(33:4)_17:1</t>
  </si>
  <si>
    <t>PE(33:3)_16:3</t>
  </si>
  <si>
    <t>PE(33:3)_16:2</t>
  </si>
  <si>
    <t>PE(33:3)_16:1</t>
  </si>
  <si>
    <t>PE(33:3)_16:0</t>
  </si>
  <si>
    <t>PE(33:3)_17:3</t>
  </si>
  <si>
    <t>PE(33:3)_17:2</t>
  </si>
  <si>
    <t>PE(33:3)_17:1</t>
  </si>
  <si>
    <t>PE(33:3)_17:0</t>
  </si>
  <si>
    <t>PE(33:2)_16:2</t>
  </si>
  <si>
    <t>PE(33:2)_16:1</t>
  </si>
  <si>
    <t>PE(33:2)_16:0</t>
  </si>
  <si>
    <t>PE(33:2)_17:2</t>
  </si>
  <si>
    <t>PE(33:2)_17:1</t>
  </si>
  <si>
    <t>PE(33:2)_17:0</t>
  </si>
  <si>
    <t>PE(33:1)_16:1</t>
  </si>
  <si>
    <t>PE(33:1)_16:0</t>
  </si>
  <si>
    <t>PE(33:1)_17:1</t>
  </si>
  <si>
    <t>PE(33:1)_17:0</t>
  </si>
  <si>
    <t>PE(33:0)_16:0</t>
  </si>
  <si>
    <t>PE(33:0)_17:0</t>
  </si>
  <si>
    <t>PE(34:6)_16:3</t>
  </si>
  <si>
    <t>PE(34:6)_17:3</t>
  </si>
  <si>
    <t>PE(34:6)_18:3</t>
  </si>
  <si>
    <t>PE(34:5)_16:3</t>
  </si>
  <si>
    <t>PE(34:5)_16:2</t>
  </si>
  <si>
    <t>PE(34:5)_17:3</t>
  </si>
  <si>
    <t>PE(34:5)_17:2</t>
  </si>
  <si>
    <t>PE(34:5)_18:3</t>
  </si>
  <si>
    <t>PE(34:5)_18:2</t>
  </si>
  <si>
    <t>PE(34:4)_16:3</t>
  </si>
  <si>
    <t>PE(34:4)_16:2</t>
  </si>
  <si>
    <t>PE(34:4)_16:1</t>
  </si>
  <si>
    <t>PE(34:4)_17:3</t>
  </si>
  <si>
    <t>PE(34:4)_17:2</t>
  </si>
  <si>
    <t>PE(34:4)_17:1</t>
  </si>
  <si>
    <t>PE(34:4)_18:3</t>
  </si>
  <si>
    <t>PE(34:4)_18:2</t>
  </si>
  <si>
    <t>PE(34:4)_18:1</t>
  </si>
  <si>
    <t>PE(34:3)_16:3</t>
  </si>
  <si>
    <t>PE(34:3)_16:2</t>
  </si>
  <si>
    <t>PE(34:3)_16:1</t>
  </si>
  <si>
    <t>PE(34:3)_16:0</t>
  </si>
  <si>
    <t>PE(34:3)_17:3</t>
  </si>
  <si>
    <t>PE(34:3)_17:2</t>
  </si>
  <si>
    <t>PE(34:3)_17:1</t>
  </si>
  <si>
    <t>PE(34:3)_17:0</t>
  </si>
  <si>
    <t>PE(34:3)_18:3</t>
  </si>
  <si>
    <t>PE(34:3)_18:2</t>
  </si>
  <si>
    <t>PE(34:3)_18:1</t>
  </si>
  <si>
    <t>PE(34:3)_18:0</t>
  </si>
  <si>
    <t>PE(34:2)_16:2</t>
  </si>
  <si>
    <t>PE(34:2)_16:1</t>
  </si>
  <si>
    <t>PE(34:2)_16:0</t>
  </si>
  <si>
    <t>PE(34:2)_17:2</t>
  </si>
  <si>
    <t>PE(34:2)_17:1</t>
  </si>
  <si>
    <t>PE(34:2)_17:0</t>
  </si>
  <si>
    <t>PE(34:2)_18:2</t>
  </si>
  <si>
    <t>PE(34:2)_18:1</t>
  </si>
  <si>
    <t>PE(34:2)_18:0</t>
  </si>
  <si>
    <t>PE(34:1)_16:1</t>
  </si>
  <si>
    <t>PE(34:1)_16:0</t>
  </si>
  <si>
    <t>PE(34:1)_17:1</t>
  </si>
  <si>
    <t>PE(34:1)_17:0</t>
  </si>
  <si>
    <t>PE(34:1)_18:1</t>
  </si>
  <si>
    <t>PE(34:1)_18:0</t>
  </si>
  <si>
    <t>PE(34:0)_16:0</t>
  </si>
  <si>
    <t>PE(34:0)_17:0</t>
  </si>
  <si>
    <t>PE(34:0)_18:0</t>
  </si>
  <si>
    <t>PE(35:6)_16:3</t>
  </si>
  <si>
    <t>PE(35:6)_17:3</t>
  </si>
  <si>
    <t>PE(35:6)_18:3</t>
  </si>
  <si>
    <t>PE(35:6)_19:3</t>
  </si>
  <si>
    <t>PE(35:5)_16:3</t>
  </si>
  <si>
    <t>PE(35:5)_16:2</t>
  </si>
  <si>
    <t>PE(35:5)_17:3</t>
  </si>
  <si>
    <t>PE(35:5)_17:2</t>
  </si>
  <si>
    <t>PE(35:5)_18:3</t>
  </si>
  <si>
    <t>PE(35:5)_18:2</t>
  </si>
  <si>
    <t>PE(35:5)_19:3</t>
  </si>
  <si>
    <t>PE(35:5)_19:2</t>
  </si>
  <si>
    <t>PE(35:4)_16:3</t>
  </si>
  <si>
    <t>PE(35:4)_16:2</t>
  </si>
  <si>
    <t>PE(35:4)_16:1</t>
  </si>
  <si>
    <t>PE(35:4)_17:3</t>
  </si>
  <si>
    <t>PE(35:4)_17:2</t>
  </si>
  <si>
    <t>PE(35:4)_17:1</t>
  </si>
  <si>
    <t>PE(35:4)_18:3</t>
  </si>
  <si>
    <t>PE(35:4)_18:2</t>
  </si>
  <si>
    <t>PE(35:4)_18:1</t>
  </si>
  <si>
    <t>PE(35:4)_19:3</t>
  </si>
  <si>
    <t>PE(35:4)_19:2</t>
  </si>
  <si>
    <t>PE(35:4)_19:1</t>
  </si>
  <si>
    <t>PE(35:3)_16:3</t>
  </si>
  <si>
    <t>PE(35:3)_16:2</t>
  </si>
  <si>
    <t>PE(35:3)_16:1</t>
  </si>
  <si>
    <t>PE(35:3)_16:0</t>
  </si>
  <si>
    <t>PE(35:3)_17:3</t>
  </si>
  <si>
    <t>PE(35:3)_17:2</t>
  </si>
  <si>
    <t>PE(35:3)_17:1</t>
  </si>
  <si>
    <t>PE(35:3)_17:0</t>
  </si>
  <si>
    <t>PE(35:3)_18:3</t>
  </si>
  <si>
    <t>PE(35:3)_18:2</t>
  </si>
  <si>
    <t>PE(35:3)_18:1</t>
  </si>
  <si>
    <t>PE(35:3)_18:0</t>
  </si>
  <si>
    <t>PE(35:3)_19:3</t>
  </si>
  <si>
    <t>PE(35:3)_19:2</t>
  </si>
  <si>
    <t>PE(35:3)_19:1</t>
  </si>
  <si>
    <t>PE(35:3)_19:0</t>
  </si>
  <si>
    <t>PE(35:2)_16:2</t>
  </si>
  <si>
    <t>PE(35:2)_16:1</t>
  </si>
  <si>
    <t>PE(35:2)_16:0</t>
  </si>
  <si>
    <t>PE(35:2)_17:2</t>
  </si>
  <si>
    <t>PE(35:2)_17:1</t>
  </si>
  <si>
    <t>PE(35:2)_17:0</t>
  </si>
  <si>
    <t>PE(35:2)_18:2</t>
  </si>
  <si>
    <t>PE(35:2)_18:1</t>
  </si>
  <si>
    <t>PE(35:2)_18:0</t>
  </si>
  <si>
    <t>PE(35:2)_19:2</t>
  </si>
  <si>
    <t>PE(35:2)_19:1</t>
  </si>
  <si>
    <t>PE(35:2)_19:0</t>
  </si>
  <si>
    <t>PE(35:1)_16:1</t>
  </si>
  <si>
    <t>PE(35:1)_16:0</t>
  </si>
  <si>
    <t>PE(35:1)_17:1</t>
  </si>
  <si>
    <t>PE(35:1)_17:0</t>
  </si>
  <si>
    <t>PE(35:1)_18:1</t>
  </si>
  <si>
    <t>PE(35:1)_18:0</t>
  </si>
  <si>
    <t>PE(35:1)_19:1</t>
  </si>
  <si>
    <t>PE(35:1)_19:0</t>
  </si>
  <si>
    <t>PE(35:0)_16:0</t>
  </si>
  <si>
    <t>PE(35:0)_17:0</t>
  </si>
  <si>
    <t>PE(35:0)_18:0</t>
  </si>
  <si>
    <t>PE(35:0)_19:0</t>
  </si>
  <si>
    <t>PE(36:6)_17:3</t>
  </si>
  <si>
    <t>PE(36:6)_18:3</t>
  </si>
  <si>
    <t>PE(36:6)_19:3</t>
  </si>
  <si>
    <t>PE(36:5)_16:3</t>
  </si>
  <si>
    <t>PE(36:5)_17:3</t>
  </si>
  <si>
    <t>PE(36:5)_17:2</t>
  </si>
  <si>
    <t>PE(36:5)_18:3</t>
  </si>
  <si>
    <t>PE(36:5)_18:2</t>
  </si>
  <si>
    <t>PE(36:5)_19:3</t>
  </si>
  <si>
    <t>PE(36:5)_19:2</t>
  </si>
  <si>
    <t>PE(36:5)_20:2</t>
  </si>
  <si>
    <t>PE(36:4)_16:3</t>
  </si>
  <si>
    <t>PE(36:4)_16:2</t>
  </si>
  <si>
    <t>PE(36:4)_17:3</t>
  </si>
  <si>
    <t>PE(36:4)_17:2</t>
  </si>
  <si>
    <t>PE(36:4)_17:1</t>
  </si>
  <si>
    <t>PE(36:4)_18:3</t>
  </si>
  <si>
    <t>PE(36:4)_18:2</t>
  </si>
  <si>
    <t>PE(36:4)_18:1</t>
  </si>
  <si>
    <t>PE(36:4)_19:3</t>
  </si>
  <si>
    <t>PE(36:4)_19:2</t>
  </si>
  <si>
    <t>PE(36:4)_19:1</t>
  </si>
  <si>
    <t>PE(36:4)_20:2</t>
  </si>
  <si>
    <t>PE(36:4)_20:1</t>
  </si>
  <si>
    <t>PE(36:3)_16:3</t>
  </si>
  <si>
    <t>PE(36:3)_16:2</t>
  </si>
  <si>
    <t>PE(36:3)_16:1</t>
  </si>
  <si>
    <t>PE(36:3)_17:3</t>
  </si>
  <si>
    <t>PE(36:3)_17:2</t>
  </si>
  <si>
    <t>PE(36:3)_17:1</t>
  </si>
  <si>
    <t>PE(36:3)_17:0</t>
  </si>
  <si>
    <t>PE(36:3)_18:3</t>
  </si>
  <si>
    <t>PE(36:3)_18:2</t>
  </si>
  <si>
    <t>PE(36:3)_18:1</t>
  </si>
  <si>
    <t>PE(36:3)_18:0</t>
  </si>
  <si>
    <t>PE(36:3)_19:3</t>
  </si>
  <si>
    <t>PE(36:3)_19:2</t>
  </si>
  <si>
    <t>PE(36:3)_19:1</t>
  </si>
  <si>
    <t>PE(36:3)_19:0</t>
  </si>
  <si>
    <t>PE(36:3)_20:2</t>
  </si>
  <si>
    <t>PE(36:3)_20:1</t>
  </si>
  <si>
    <t>PE(36:3)_20:0</t>
  </si>
  <si>
    <t>PE(36:2)_16:2</t>
  </si>
  <si>
    <t>PE(36:2)_16:1</t>
  </si>
  <si>
    <t>PE(36:2)_16:0</t>
  </si>
  <si>
    <t>PE(36:2)_17:2</t>
  </si>
  <si>
    <t>PE(36:2)_17:1</t>
  </si>
  <si>
    <t>PE(36:2)_17:0</t>
  </si>
  <si>
    <t>PE(36:2)_18:2</t>
  </si>
  <si>
    <t>PE(36:2)_18:1</t>
  </si>
  <si>
    <t>PE(36:2)_18:0</t>
  </si>
  <si>
    <t>PE(36:2)_19:2</t>
  </si>
  <si>
    <t>PE(36:2)_19:1</t>
  </si>
  <si>
    <t>PE(36:2)_19:0</t>
  </si>
  <si>
    <t>PE(36:2)_20:2</t>
  </si>
  <si>
    <t>PE(36:2)_20:1</t>
  </si>
  <si>
    <t>PE(36:2)_20:0</t>
  </si>
  <si>
    <t>PE(36:1)_16:1</t>
  </si>
  <si>
    <t>PE(36:1)_16:0</t>
  </si>
  <si>
    <t>PE(36:1)_17:1</t>
  </si>
  <si>
    <t>PE(36:1)_17:0</t>
  </si>
  <si>
    <t>PE(36:1)_18:1</t>
  </si>
  <si>
    <t>PE(36:1)_18:0</t>
  </si>
  <si>
    <t>PE(36:1)_19:1</t>
  </si>
  <si>
    <t>PE(36:1)_19:0</t>
  </si>
  <si>
    <t>PE(36:1)_20:1</t>
  </si>
  <si>
    <t>PE(36:1)_20:0</t>
  </si>
  <si>
    <t>PE(36:0)_16:0</t>
  </si>
  <si>
    <t>PE(36:0)_17:0</t>
  </si>
  <si>
    <t>PE(36:0)_18:0</t>
  </si>
  <si>
    <t>PE(36:0)_19:0</t>
  </si>
  <si>
    <t>PE(36:0)_20:0</t>
  </si>
  <si>
    <t>PE(37:6)_18:3</t>
  </si>
  <si>
    <t>PE(37:6)_19:3</t>
  </si>
  <si>
    <t>PE(37:5)_17:3</t>
  </si>
  <si>
    <t>PE(37:5)_18:3</t>
  </si>
  <si>
    <t>PE(37:5)_18:2</t>
  </si>
  <si>
    <t>PE(37:5)_19:3</t>
  </si>
  <si>
    <t>PE(37:5)_19:2</t>
  </si>
  <si>
    <t>PE(37:5)_20:2</t>
  </si>
  <si>
    <t>PE(37:4)_17:3</t>
  </si>
  <si>
    <t>PE(37:4)_17:2</t>
  </si>
  <si>
    <t>PE(37:4)_18:3</t>
  </si>
  <si>
    <t>PE(37:4)_18:2</t>
  </si>
  <si>
    <t>PE(37:4)_18:1</t>
  </si>
  <si>
    <t>PE(37:4)_19:3</t>
  </si>
  <si>
    <t>PE(37:4)_19:2</t>
  </si>
  <si>
    <t>PE(37:4)_19:1</t>
  </si>
  <si>
    <t>PE(37:4)_20:2</t>
  </si>
  <si>
    <t>PE(37:4)_20:1</t>
  </si>
  <si>
    <t>PE(37:3)_17:3</t>
  </si>
  <si>
    <t>PE(37:3)_17:2</t>
  </si>
  <si>
    <t>PE(37:3)_17:1</t>
  </si>
  <si>
    <t>PE(37:3)_18:3</t>
  </si>
  <si>
    <t>PE(37:3)_18:2</t>
  </si>
  <si>
    <t>PE(37:3)_18:1</t>
  </si>
  <si>
    <t>PE(37:3)_18:0</t>
  </si>
  <si>
    <t>PE(37:3)_19:3</t>
  </si>
  <si>
    <t>PE(37:3)_19:2</t>
  </si>
  <si>
    <t>PE(37:3)_19:1</t>
  </si>
  <si>
    <t>PE(37:3)_19:0</t>
  </si>
  <si>
    <t>PE(37:3)_20:2</t>
  </si>
  <si>
    <t>PE(37:3)_20:1</t>
  </si>
  <si>
    <t>PE(37:3)_20:0</t>
  </si>
  <si>
    <t>PE(37:2)_17:2</t>
  </si>
  <si>
    <t>PE(37:2)_17:1</t>
  </si>
  <si>
    <t>PE(37:2)_17:0</t>
  </si>
  <si>
    <t>PE(37:2)_18:2</t>
  </si>
  <si>
    <t>PE(37:2)_18:1</t>
  </si>
  <si>
    <t>PE(37:2)_18:0</t>
  </si>
  <si>
    <t>PE(37:2)_19:2</t>
  </si>
  <si>
    <t>PE(37:2)_19:1</t>
  </si>
  <si>
    <t>PE(37:2)_19:0</t>
  </si>
  <si>
    <t>PE(37:2)_20:2</t>
  </si>
  <si>
    <t>PE(37:2)_20:1</t>
  </si>
  <si>
    <t>PE(37:2)_20:0</t>
  </si>
  <si>
    <t>PE(37:1)_17:1</t>
  </si>
  <si>
    <t>PE(37:1)_17:0</t>
  </si>
  <si>
    <t>PE(37:1)_18:1</t>
  </si>
  <si>
    <t>PE(37:1)_18:0</t>
  </si>
  <si>
    <t>PE(37:1)_19:1</t>
  </si>
  <si>
    <t>PE(37:1)_19:0</t>
  </si>
  <si>
    <t>PE(37:1)_20:1</t>
  </si>
  <si>
    <t>PE(37:1)_20:0</t>
  </si>
  <si>
    <t>PE(37:0)_17:0</t>
  </si>
  <si>
    <t>PE(37:0)_18:0</t>
  </si>
  <si>
    <t>PE(37:0)_19:0</t>
  </si>
  <si>
    <t>PE(37:0)_20:0</t>
  </si>
  <si>
    <t>PE(38:6)_19:3</t>
  </si>
  <si>
    <t>PE(38:5)_18:3</t>
  </si>
  <si>
    <t>PE(38:5)_19:3</t>
  </si>
  <si>
    <t>PE(38:5)_19:2</t>
  </si>
  <si>
    <t>PE(38:5)_20:2</t>
  </si>
  <si>
    <t>PE(38:4)_16:3</t>
  </si>
  <si>
    <t>PE(38:4)_18:3</t>
  </si>
  <si>
    <t>PE(38:4)_18:2</t>
  </si>
  <si>
    <t>PE(38:4)_19:3</t>
  </si>
  <si>
    <t>PE(38:4)_19:2</t>
  </si>
  <si>
    <t>PE(38:4)_19:1</t>
  </si>
  <si>
    <t>PE(38:4)_20:2</t>
  </si>
  <si>
    <t>PE(38:4)_20:1</t>
  </si>
  <si>
    <t>PE(38:4)_22:1</t>
  </si>
  <si>
    <t>PE(38:3)_16:3</t>
  </si>
  <si>
    <t>PE(38:3)_16:2</t>
  </si>
  <si>
    <t>PE(38:3)_18:3</t>
  </si>
  <si>
    <t>PE(38:3)_18:2</t>
  </si>
  <si>
    <t>PE(38:3)_18:1</t>
  </si>
  <si>
    <t>PE(38:3)_19:3</t>
  </si>
  <si>
    <t>PE(38:3)_19:2</t>
  </si>
  <si>
    <t>PE(38:3)_19:1</t>
  </si>
  <si>
    <t>PE(38:3)_19:0</t>
  </si>
  <si>
    <t>PE(38:3)_20:2</t>
  </si>
  <si>
    <t>PE(38:3)_20:1</t>
  </si>
  <si>
    <t>PE(38:3)_20:0</t>
  </si>
  <si>
    <t>PE(38:3)_22:1</t>
  </si>
  <si>
    <t>PE(38:3)_22:0</t>
  </si>
  <si>
    <t>PE(38:2)_16:2</t>
  </si>
  <si>
    <t>PE(38:2)_16:1</t>
  </si>
  <si>
    <t>PE(38:2)_18:2</t>
  </si>
  <si>
    <t>PE(38:2)_18:1</t>
  </si>
  <si>
    <t>PE(38:2)_18:0</t>
  </si>
  <si>
    <t>PE(38:2)_19:2</t>
  </si>
  <si>
    <t>PE(38:2)_19:1</t>
  </si>
  <si>
    <t>PE(38:2)_19:0</t>
  </si>
  <si>
    <t>PE(38:2)_20:2</t>
  </si>
  <si>
    <t>PE(38:2)_20:1</t>
  </si>
  <si>
    <t>PE(38:2)_20:0</t>
  </si>
  <si>
    <t>PE(38:2)_22:1</t>
  </si>
  <si>
    <t>PE(38:2)_22:0</t>
  </si>
  <si>
    <t>PE(38:1)_16:1</t>
  </si>
  <si>
    <t>PE(38:1)_16:0</t>
  </si>
  <si>
    <t>PE(38:1)_18:1</t>
  </si>
  <si>
    <t>PE(38:1)_18:0</t>
  </si>
  <si>
    <t>PE(38:1)_19:1</t>
  </si>
  <si>
    <t>PE(38:1)_19:0</t>
  </si>
  <si>
    <t>PE(38:1)_20:1</t>
  </si>
  <si>
    <t>PE(38:1)_20:0</t>
  </si>
  <si>
    <t>PE(38:1)_22:1</t>
  </si>
  <si>
    <t>PE(38:1)_22:0</t>
  </si>
  <si>
    <t>PE(38:0)_16:0</t>
  </si>
  <si>
    <t>PE(38:0)_18:0</t>
  </si>
  <si>
    <t>PE(38:0)_19:0</t>
  </si>
  <si>
    <t>PE(38:0)_20:0</t>
  </si>
  <si>
    <t>PE(38:0)_22:0</t>
  </si>
  <si>
    <t>PE(39:5)_19:3</t>
  </si>
  <si>
    <t>PE(39:5)_20:2</t>
  </si>
  <si>
    <t>PE(39:4)_17:3</t>
  </si>
  <si>
    <t>PE(39:4)_19:3</t>
  </si>
  <si>
    <t>PE(39:4)_19:2</t>
  </si>
  <si>
    <t>PE(39:4)_20:2</t>
  </si>
  <si>
    <t>PE(39:4)_20:1</t>
  </si>
  <si>
    <t>PE(39:4)_22:1</t>
  </si>
  <si>
    <t>PE(39:3)_17:3</t>
  </si>
  <si>
    <t>PE(39:3)_17:2</t>
  </si>
  <si>
    <t>PE(39:3)_19:3</t>
  </si>
  <si>
    <t>PE(39:3)_19:2</t>
  </si>
  <si>
    <t>PE(39:3)_19:1</t>
  </si>
  <si>
    <t>PE(39:3)_20:2</t>
  </si>
  <si>
    <t>PE(39:3)_20:1</t>
  </si>
  <si>
    <t>PE(39:3)_20:0</t>
  </si>
  <si>
    <t>PE(39:3)_22:1</t>
  </si>
  <si>
    <t>PE(39:3)_22:0</t>
  </si>
  <si>
    <t>PE(39:2)_17:2</t>
  </si>
  <si>
    <t>PE(39:2)_17:1</t>
  </si>
  <si>
    <t>PE(39:2)_19:2</t>
  </si>
  <si>
    <t>PE(39:2)_19:1</t>
  </si>
  <si>
    <t>PE(39:2)_19:0</t>
  </si>
  <si>
    <t>PE(39:2)_20:2</t>
  </si>
  <si>
    <t>PE(39:2)_20:1</t>
  </si>
  <si>
    <t>PE(39:2)_20:0</t>
  </si>
  <si>
    <t>PE(39:2)_22:1</t>
  </si>
  <si>
    <t>PE(39:2)_22:0</t>
  </si>
  <si>
    <t>PE(39:1)_17:1</t>
  </si>
  <si>
    <t>PE(39:1)_17:0</t>
  </si>
  <si>
    <t>PE(39:1)_19:1</t>
  </si>
  <si>
    <t>PE(39:1)_19:0</t>
  </si>
  <si>
    <t>PE(39:1)_20:1</t>
  </si>
  <si>
    <t>PE(39:1)_20:0</t>
  </si>
  <si>
    <t>PE(39:1)_22:1</t>
  </si>
  <si>
    <t>PE(39:1)_22:0</t>
  </si>
  <si>
    <t>PE(39:0)_17:0</t>
  </si>
  <si>
    <t>PE(39:0)_19:0</t>
  </si>
  <si>
    <t>PE(39:0)_20:0</t>
  </si>
  <si>
    <t>PE(39:0)_22:0</t>
  </si>
  <si>
    <t>PE(40:4)_16:3</t>
  </si>
  <si>
    <t>PE(40:4)_18:3</t>
  </si>
  <si>
    <t>PE(40:4)_20:2</t>
  </si>
  <si>
    <t>PE(40:4)_22:1</t>
  </si>
  <si>
    <t>PE(40:4)_24:1</t>
  </si>
  <si>
    <t>PE(40:3)_16:3</t>
  </si>
  <si>
    <t>PE(40:3)_16:2</t>
  </si>
  <si>
    <t>PE(40:3)_18:3</t>
  </si>
  <si>
    <t>PE(40:3)_18:2</t>
  </si>
  <si>
    <t>PE(40:3)_20:2</t>
  </si>
  <si>
    <t>PE(40:3)_20:1</t>
  </si>
  <si>
    <t>PE(40:3)_22:1</t>
  </si>
  <si>
    <t>PE(40:3)_22:0</t>
  </si>
  <si>
    <t>PE(40:3)_24:1</t>
  </si>
  <si>
    <t>PE(40:3)_24:0</t>
  </si>
  <si>
    <t>PE(40:2)_16:2</t>
  </si>
  <si>
    <t>PE(40:2)_16:1</t>
  </si>
  <si>
    <t>PE(40:2)_18:2</t>
  </si>
  <si>
    <t>PE(40:2)_18:1</t>
  </si>
  <si>
    <t>PE(40:2)_20:2</t>
  </si>
  <si>
    <t>PE(40:2)_20:1</t>
  </si>
  <si>
    <t>PE(40:2)_20:0</t>
  </si>
  <si>
    <t>PE(40:2)_22:1</t>
  </si>
  <si>
    <t>PE(40:2)_22:0</t>
  </si>
  <si>
    <t>PE(40:2)_24:1</t>
  </si>
  <si>
    <t>PE(40:2)_24:0</t>
  </si>
  <si>
    <t>PE(40:1)_16:1</t>
  </si>
  <si>
    <t>PE(40:1)_16:0</t>
  </si>
  <si>
    <t>PE(40:1)_18:1</t>
  </si>
  <si>
    <t>PE(40:1)_18:0</t>
  </si>
  <si>
    <t>PE(40:1)_20:1</t>
  </si>
  <si>
    <t>PE(40:1)_20:0</t>
  </si>
  <si>
    <t>PE(40:1)_22:1</t>
  </si>
  <si>
    <t>PE(40:1)_22:0</t>
  </si>
  <si>
    <t>PE(40:1)_24:1</t>
  </si>
  <si>
    <t>PE(40:1)_24:0</t>
  </si>
  <si>
    <t>PE(40:0)_16:0</t>
  </si>
  <si>
    <t>PE(40:0)_18:0</t>
  </si>
  <si>
    <t>PE(40:0)_20:0</t>
  </si>
  <si>
    <t>PE(40:0)_22:0</t>
  </si>
  <si>
    <t>PE(40:0)_24:0</t>
  </si>
  <si>
    <t>PE(41:4)_17:3</t>
  </si>
  <si>
    <t>PE(41:4)_19:3</t>
  </si>
  <si>
    <t>PE(41:4)_22:1</t>
  </si>
  <si>
    <t>PE(41:4)_24:1</t>
  </si>
  <si>
    <t>PE(41:3)_17:3</t>
  </si>
  <si>
    <t>PE(41:3)_17:2</t>
  </si>
  <si>
    <t>PE(41:3)_19:3</t>
  </si>
  <si>
    <t>PE(41:3)_19:2</t>
  </si>
  <si>
    <t>PE(41:3)_22:1</t>
  </si>
  <si>
    <t>PE(41:3)_22:0</t>
  </si>
  <si>
    <t>PE(41:3)_24:1</t>
  </si>
  <si>
    <t>PE(41:3)_24:0</t>
  </si>
  <si>
    <t>PE(41:2)_17:2</t>
  </si>
  <si>
    <t>PE(41:2)_17:1</t>
  </si>
  <si>
    <t>PE(41:2)_19:2</t>
  </si>
  <si>
    <t>PE(41:2)_19:1</t>
  </si>
  <si>
    <t>PE(41:2)_22:1</t>
  </si>
  <si>
    <t>PE(41:2)_22:0</t>
  </si>
  <si>
    <t>PE(41:2)_24:1</t>
  </si>
  <si>
    <t>PE(41:2)_24:0</t>
  </si>
  <si>
    <t>PE(41:1)_17:1</t>
  </si>
  <si>
    <t>PE(41:1)_17:0</t>
  </si>
  <si>
    <t>PE(41:1)_19:1</t>
  </si>
  <si>
    <t>PE(41:1)_19:0</t>
  </si>
  <si>
    <t>PE(41:1)_22:1</t>
  </si>
  <si>
    <t>PE(41:1)_22:0</t>
  </si>
  <si>
    <t>PE(41:1)_24:1</t>
  </si>
  <si>
    <t>PE(41:1)_24:0</t>
  </si>
  <si>
    <t>PE(41:0)_17:0</t>
  </si>
  <si>
    <t>PE(41:0)_19:0</t>
  </si>
  <si>
    <t>PE(41:0)_22:0</t>
  </si>
  <si>
    <t>PE(41:0)_24:0</t>
  </si>
  <si>
    <t>PE(42:4)_16:3</t>
  </si>
  <si>
    <t>PE(42:4)_18:3</t>
  </si>
  <si>
    <t>PE(42:4)_24:1</t>
  </si>
  <si>
    <t>PE(42:4)_26:1</t>
  </si>
  <si>
    <t>PE(42:3)_16:3</t>
  </si>
  <si>
    <t>PE(42:3)_16:2</t>
  </si>
  <si>
    <t>PE(42:3)_18:3</t>
  </si>
  <si>
    <t>PE(42:3)_18:2</t>
  </si>
  <si>
    <t>PE(42:3)_20:2</t>
  </si>
  <si>
    <t>PE(42:3)_22:1</t>
  </si>
  <si>
    <t>PE(42:3)_24:1</t>
  </si>
  <si>
    <t>PE(42:3)_24:0</t>
  </si>
  <si>
    <t>PE(42:3)_26:1</t>
  </si>
  <si>
    <t>PE(42:3)_26:0</t>
  </si>
  <si>
    <t>PE(42:2)_16:2</t>
  </si>
  <si>
    <t>PE(42:2)_16:1</t>
  </si>
  <si>
    <t>PE(42:2)_18:2</t>
  </si>
  <si>
    <t>PE(42:2)_18:1</t>
  </si>
  <si>
    <t>PE(42:2)_20:2</t>
  </si>
  <si>
    <t>PE(42:2)_20:1</t>
  </si>
  <si>
    <t>PE(42:2)_22:1</t>
  </si>
  <si>
    <t>PE(42:2)_22:0</t>
  </si>
  <si>
    <t>PE(42:2)_24:1</t>
  </si>
  <si>
    <t>PE(42:2)_24:0</t>
  </si>
  <si>
    <t>PE(42:2)_26:1</t>
  </si>
  <si>
    <t>PE(42:2)_26:0</t>
  </si>
  <si>
    <t>PE(42:1)_16:1</t>
  </si>
  <si>
    <t>PE(42:1)_16:0</t>
  </si>
  <si>
    <t>PE(42:1)_18:1</t>
  </si>
  <si>
    <t>PE(42:1)_18:0</t>
  </si>
  <si>
    <t>PE(42:1)_20:1</t>
  </si>
  <si>
    <t>PE(42:1)_20:0</t>
  </si>
  <si>
    <t>PE(42:1)_22:1</t>
  </si>
  <si>
    <t>PE(42:1)_22:0</t>
  </si>
  <si>
    <t>PE(42:1)_24:1</t>
  </si>
  <si>
    <t>PE(42:1)_24:0</t>
  </si>
  <si>
    <t>PE(42:1)_26:1</t>
  </si>
  <si>
    <t>PE(42:1)_26:0</t>
  </si>
  <si>
    <t>PE(42:0)_16:0</t>
  </si>
  <si>
    <t>PE(42:0)_18:0</t>
  </si>
  <si>
    <t>PE(42:0)_20:0</t>
  </si>
  <si>
    <t>PE(42:0)_22:0</t>
  </si>
  <si>
    <t>PE(42:0)_24:0</t>
  </si>
  <si>
    <t>PE(42:0)_26:0</t>
  </si>
  <si>
    <t>PE(43:4)_17:3</t>
  </si>
  <si>
    <t>PE(43:4)_19:3</t>
  </si>
  <si>
    <t>PE(43:4)_24:1</t>
  </si>
  <si>
    <t>PE(43:4)_26:1</t>
  </si>
  <si>
    <t>PE(43:3)_17:3</t>
  </si>
  <si>
    <t>PE(43:3)_17:2</t>
  </si>
  <si>
    <t>PE(43:3)_19:3</t>
  </si>
  <si>
    <t>PE(43:3)_19:2</t>
  </si>
  <si>
    <t>PE(43:3)_24:1</t>
  </si>
  <si>
    <t>PE(43:3)_24:0</t>
  </si>
  <si>
    <t>PE(43:3)_26:1</t>
  </si>
  <si>
    <t>PE(43:3)_26:0</t>
  </si>
  <si>
    <t>PE(43:2)_17:2</t>
  </si>
  <si>
    <t>PE(43:2)_17:1</t>
  </si>
  <si>
    <t>PE(43:2)_19:2</t>
  </si>
  <si>
    <t>PE(43:2)_19:1</t>
  </si>
  <si>
    <t>PE(43:2)_24:1</t>
  </si>
  <si>
    <t>PE(43:2)_24:0</t>
  </si>
  <si>
    <t>PE(43:2)_26:1</t>
  </si>
  <si>
    <t>PE(43:2)_26:0</t>
  </si>
  <si>
    <t>PE(43:1)_17:1</t>
  </si>
  <si>
    <t>PE(43:1)_17:0</t>
  </si>
  <si>
    <t>PE(43:1)_19:1</t>
  </si>
  <si>
    <t>PE(43:1)_19:0</t>
  </si>
  <si>
    <t>PE(43:1)_24:1</t>
  </si>
  <si>
    <t>PE(43:1)_24:0</t>
  </si>
  <si>
    <t>PE(43:1)_26:1</t>
  </si>
  <si>
    <t>PE(43:1)_26:0</t>
  </si>
  <si>
    <t>PE(43:0)_17:0</t>
  </si>
  <si>
    <t>PE(43:0)_19:0</t>
  </si>
  <si>
    <t>PE(43:0)_24:0</t>
  </si>
  <si>
    <t>PE(43:0)_26:0</t>
  </si>
  <si>
    <t>PE(44:4)_18:3</t>
  </si>
  <si>
    <t>PE(44:4)_26:1</t>
  </si>
  <si>
    <t>PE(44:3)_18:3</t>
  </si>
  <si>
    <t>PE(44:3)_18:2</t>
  </si>
  <si>
    <t>PE(44:3)_20:2</t>
  </si>
  <si>
    <t>PE(44:3)_24:1</t>
  </si>
  <si>
    <t>PE(44:3)_26:1</t>
  </si>
  <si>
    <t>PE(44:3)_26:0</t>
  </si>
  <si>
    <t>PE(44:2)_18:2</t>
  </si>
  <si>
    <t>PE(44:2)_18:1</t>
  </si>
  <si>
    <t>PE(44:2)_20:2</t>
  </si>
  <si>
    <t>PE(44:2)_20:1</t>
  </si>
  <si>
    <t>PE(44:2)_22:1</t>
  </si>
  <si>
    <t>PE(44:2)_24:1</t>
  </si>
  <si>
    <t>PE(44:2)_24:0</t>
  </si>
  <si>
    <t>PE(44:2)_26:1</t>
  </si>
  <si>
    <t>PE(44:2)_26:0</t>
  </si>
  <si>
    <t>PE(44:1)_18:1</t>
  </si>
  <si>
    <t>PE(44:1)_18:0</t>
  </si>
  <si>
    <t>PE(44:1)_20:1</t>
  </si>
  <si>
    <t>PE(44:1)_20:0</t>
  </si>
  <si>
    <t>PE(44:1)_22:1</t>
  </si>
  <si>
    <t>PE(44:1)_22:0</t>
  </si>
  <si>
    <t>PE(44:1)_24:1</t>
  </si>
  <si>
    <t>PE(44:1)_24:0</t>
  </si>
  <si>
    <t>PE(44:1)_26:1</t>
  </si>
  <si>
    <t>PE(44:1)_26:0</t>
  </si>
  <si>
    <t>PE(44:0)_18:0</t>
  </si>
  <si>
    <t>PE(44:0)_20:0</t>
  </si>
  <si>
    <t>PE(44:0)_22:0</t>
  </si>
  <si>
    <t>PE(44:0)_24:0</t>
  </si>
  <si>
    <t>PE(44:0)_26:0</t>
  </si>
  <si>
    <t>PE(45:4)_19:3</t>
  </si>
  <si>
    <t>PE(45:4)_26:1</t>
  </si>
  <si>
    <t>PE(45:3)_19:3</t>
  </si>
  <si>
    <t>PE(45:3)_19:2</t>
  </si>
  <si>
    <t>PE(45:3)_26:1</t>
  </si>
  <si>
    <t>PE(45:3)_26:0</t>
  </si>
  <si>
    <t>PE(45:2)_19:2</t>
  </si>
  <si>
    <t>PE(45:2)_19:1</t>
  </si>
  <si>
    <t>PE(45:2)_26:1</t>
  </si>
  <si>
    <t>PE(45:2)_26:0</t>
  </si>
  <si>
    <t>PE(45:1)_19:1</t>
  </si>
  <si>
    <t>PE(45:1)_19:0</t>
  </si>
  <si>
    <t>PE(45:1)_26:1</t>
  </si>
  <si>
    <t>PE(45:1)_26:0</t>
  </si>
  <si>
    <t>PE(45:0)_19:0</t>
  </si>
  <si>
    <t>PE(45:0)_26:0</t>
  </si>
  <si>
    <t>PE(46:3)_20:2</t>
  </si>
  <si>
    <t>PE(46:3)_26:1</t>
  </si>
  <si>
    <t>PE(46:2)_20:2</t>
  </si>
  <si>
    <t>PE(46:2)_20:1</t>
  </si>
  <si>
    <t>PE(46:2)_22:1</t>
  </si>
  <si>
    <t>PE(46:2)_24:1</t>
  </si>
  <si>
    <t>PE(46:2)_26:1</t>
  </si>
  <si>
    <t>PE(46:2)_26:0</t>
  </si>
  <si>
    <t>PE(46:1)_20:1</t>
  </si>
  <si>
    <t>PE(46:1)_20:0</t>
  </si>
  <si>
    <t>PE(46:1)_22:1</t>
  </si>
  <si>
    <t>PE(46:1)_22:0</t>
  </si>
  <si>
    <t>PE(46:1)_24:1</t>
  </si>
  <si>
    <t>PE(46:1)_24:0</t>
  </si>
  <si>
    <t>PE(46:1)_26:1</t>
  </si>
  <si>
    <t>PE(46:1)_26:0</t>
  </si>
  <si>
    <t>PE(46:0)_20:0</t>
  </si>
  <si>
    <t>PE(46:0)_22:0</t>
  </si>
  <si>
    <t>PE(46:0)_24:0</t>
  </si>
  <si>
    <t>PE(46:0)_26:0</t>
  </si>
  <si>
    <t>PE(48:2)_22:1</t>
  </si>
  <si>
    <t>PE(48:2)_24:1</t>
  </si>
  <si>
    <t>PE(48:2)_26:1</t>
  </si>
  <si>
    <t>PE(48:1)_22:1</t>
  </si>
  <si>
    <t>PE(48:1)_22:0</t>
  </si>
  <si>
    <t>PE(48:1)_24:1</t>
  </si>
  <si>
    <t>PE(48:1)_24:0</t>
  </si>
  <si>
    <t>PE(48:1)_26:1</t>
  </si>
  <si>
    <t>PE(48:1)_26:0</t>
  </si>
  <si>
    <t>PE(48:0)_22:0</t>
  </si>
  <si>
    <t>PE(48:0)_24:0</t>
  </si>
  <si>
    <t>PE(48:0)_26:0</t>
  </si>
  <si>
    <t>PE(50:2)_24:1</t>
  </si>
  <si>
    <t>PE(50:2)_26:1</t>
  </si>
  <si>
    <t>PE(50:1)_24:1</t>
  </si>
  <si>
    <t>PE(50:1)_24:0</t>
  </si>
  <si>
    <t>PE(50:1)_26:1</t>
  </si>
  <si>
    <t>PE(50:1)_26:0</t>
  </si>
  <si>
    <t>PE(50:0)_24:0</t>
  </si>
  <si>
    <t>PE(50:0)_26:0</t>
  </si>
  <si>
    <t>PE(52:2)_26:1</t>
  </si>
  <si>
    <t>PE(52:1)_26:1</t>
  </si>
  <si>
    <t>PE(52:1)_26:0</t>
  </si>
  <si>
    <t>PE(52:0)_26:0</t>
  </si>
  <si>
    <t>DAG(32:6)_16:3</t>
  </si>
  <si>
    <t>DAG(32:5)_16:2</t>
  </si>
  <si>
    <t>DAG(32:5)_16:3</t>
  </si>
  <si>
    <t>DAG(32:4)_16:1</t>
  </si>
  <si>
    <t>DAG(32:4)_16:2</t>
  </si>
  <si>
    <t>DAG(32:4)_16:3</t>
  </si>
  <si>
    <t>DAG(32:3)_16:0</t>
  </si>
  <si>
    <t>DAG(32:3)_16:1</t>
  </si>
  <si>
    <t>DAG(32:3)_16:2</t>
  </si>
  <si>
    <t>DAG(32:3)_16:3</t>
  </si>
  <si>
    <t>DAG(32:2)_16:2</t>
  </si>
  <si>
    <t>DAG(32:1)_16:1</t>
  </si>
  <si>
    <t>DAG(33:6)_17:3</t>
  </si>
  <si>
    <t>DAG(33:6)_16:3</t>
  </si>
  <si>
    <t>DAG(33:5)_17:2</t>
  </si>
  <si>
    <t>DAG(33:5)_17:3</t>
  </si>
  <si>
    <t>DAG(33:5)_16:2</t>
  </si>
  <si>
    <t>DAG(33:5)_16:3</t>
  </si>
  <si>
    <t>DAG(33:4)_17:1</t>
  </si>
  <si>
    <t>DAG(33:4)_17:2</t>
  </si>
  <si>
    <t>DAG(33:4)_17:3</t>
  </si>
  <si>
    <t>DAG(33:4)_16:1</t>
  </si>
  <si>
    <t>DAG(33:4)_16:2</t>
  </si>
  <si>
    <t>DAG(33:4)_16:3</t>
  </si>
  <si>
    <t>DAG(33:3)_17:0</t>
  </si>
  <si>
    <t>DAG(33:3)_17:1</t>
  </si>
  <si>
    <t>DAG(33:3)_17:2</t>
  </si>
  <si>
    <t>DAG(33:3)_17:3</t>
  </si>
  <si>
    <t>DAG(33:3)_16:0</t>
  </si>
  <si>
    <t>DAG(33:3)_16:1</t>
  </si>
  <si>
    <t>DAG(33:3)_16:2</t>
  </si>
  <si>
    <t>DAG(33:3)_16:3</t>
  </si>
  <si>
    <t>DAG(33:2)_17:0</t>
  </si>
  <si>
    <t>DAG(33:2)_17:1</t>
  </si>
  <si>
    <t>DAG(33:2)_17:2</t>
  </si>
  <si>
    <t>DAG(33:2)_16:0</t>
  </si>
  <si>
    <t>DAG(33:2)_16:1</t>
  </si>
  <si>
    <t>DAG(33:2)_16:2</t>
  </si>
  <si>
    <t>DAG(33:1)_17:0</t>
  </si>
  <si>
    <t>DAG(33:1)_17:1</t>
  </si>
  <si>
    <t>DAG(33:1)_16:0</t>
  </si>
  <si>
    <t>DAG(33:1)_16:1</t>
  </si>
  <si>
    <t>DAG(33:0)_17:0</t>
  </si>
  <si>
    <t>DAG(33:0)_16:0</t>
  </si>
  <si>
    <t>DAG(34:6)_18:3</t>
  </si>
  <si>
    <t>DAG(34:6)_17:3</t>
  </si>
  <si>
    <t>DAG(34:6)_16:3</t>
  </si>
  <si>
    <t>DAG(34:5)_18:2</t>
  </si>
  <si>
    <t>DAG(34:5)_18:3</t>
  </si>
  <si>
    <t>DAG(34:5)_17:2</t>
  </si>
  <si>
    <t>DAG(34:5)_17:3</t>
  </si>
  <si>
    <t>DAG(34:5)_16:2</t>
  </si>
  <si>
    <t>DAG(34:5)_16:3</t>
  </si>
  <si>
    <t>DAG(34:4)_18:1</t>
  </si>
  <si>
    <t>DAG(34:4)_17:1</t>
  </si>
  <si>
    <t>DAG(34:4)_17:2</t>
  </si>
  <si>
    <t>DAG(34:4)_17:3</t>
  </si>
  <si>
    <t>DAG(34:4)_16:1</t>
  </si>
  <si>
    <t>DAG(34:4)_16:2</t>
  </si>
  <si>
    <t>DAG(34:4)_16:3</t>
  </si>
  <si>
    <t>DAG(34:3)_18:0</t>
  </si>
  <si>
    <t>DAG(34:3)_18:1</t>
  </si>
  <si>
    <t>DAG(34:3)_17:0</t>
  </si>
  <si>
    <t>DAG(34:3)_17:1</t>
  </si>
  <si>
    <t>DAG(34:3)_17:2</t>
  </si>
  <si>
    <t>DAG(34:3)_17:3</t>
  </si>
  <si>
    <t>DAG(34:3)_16:0</t>
  </si>
  <si>
    <t>DAG(34:3)_16:1</t>
  </si>
  <si>
    <t>DAG(34:3)_16:2</t>
  </si>
  <si>
    <t>DAG(34:3)_16:3</t>
  </si>
  <si>
    <t>DAG(34:2)_18:0</t>
  </si>
  <si>
    <t>DAG(34:2)_17:0</t>
  </si>
  <si>
    <t>DAG(34:2)_17:1</t>
  </si>
  <si>
    <t>DAG(34:2)_17:2</t>
  </si>
  <si>
    <t>DAG(34:2)_16:0</t>
  </si>
  <si>
    <t>DAG(34:2)_16:1</t>
  </si>
  <si>
    <t>DAG(34:2)_16:2</t>
  </si>
  <si>
    <t>DAG(34:1)_18:0</t>
  </si>
  <si>
    <t>DAG(34:1)_17:0</t>
  </si>
  <si>
    <t>DAG(34:1)_17:1</t>
  </si>
  <si>
    <t>DAG(34:1)_16:0</t>
  </si>
  <si>
    <t>DAG(34:1)_16:1</t>
  </si>
  <si>
    <t>DAG(34:0)_17:0</t>
  </si>
  <si>
    <t>DAG(34:0)_16:0</t>
  </si>
  <si>
    <t>DAG(35:6)_19:3</t>
  </si>
  <si>
    <t>DAG(35:6)_18:3</t>
  </si>
  <si>
    <t>DAG(35:6)_17:3</t>
  </si>
  <si>
    <t>DAG(35:6)_16:3</t>
  </si>
  <si>
    <t>DAG(35:5)_19:2</t>
  </si>
  <si>
    <t>DAG(35:5)_19:3</t>
  </si>
  <si>
    <t>DAG(35:5)_18:2</t>
  </si>
  <si>
    <t>DAG(35:5)_18:3</t>
  </si>
  <si>
    <t>DAG(35:5)_17:2</t>
  </si>
  <si>
    <t>DAG(35:5)_17:3</t>
  </si>
  <si>
    <t>DAG(35:5)_16:2</t>
  </si>
  <si>
    <t>DAG(35:5)_16:3</t>
  </si>
  <si>
    <t>DAG(35:4)_19:1</t>
  </si>
  <si>
    <t>DAG(35:4)_19:2</t>
  </si>
  <si>
    <t>DAG(35:4)_19:3</t>
  </si>
  <si>
    <t>DAG(35:4)_18:1</t>
  </si>
  <si>
    <t>DAG(35:4)_18:2</t>
  </si>
  <si>
    <t>DAG(35:4)_18:3</t>
  </si>
  <si>
    <t>DAG(35:4)_17:1</t>
  </si>
  <si>
    <t>DAG(35:4)_17:2</t>
  </si>
  <si>
    <t>DAG(35:4)_17:3</t>
  </si>
  <si>
    <t>DAG(35:4)_16:1</t>
  </si>
  <si>
    <t>DAG(35:4)_16:2</t>
  </si>
  <si>
    <t>DAG(35:4)_16:3</t>
  </si>
  <si>
    <t>DAG(35:3)_19:0</t>
  </si>
  <si>
    <t>DAG(35:3)_19:1</t>
  </si>
  <si>
    <t>DAG(35:3)_19:2</t>
  </si>
  <si>
    <t>DAG(35:3)_19:3</t>
  </si>
  <si>
    <t>DAG(35:3)_18:0</t>
  </si>
  <si>
    <t>DAG(35:3)_18:1</t>
  </si>
  <si>
    <t>DAG(35:3)_18:2</t>
  </si>
  <si>
    <t>DAG(35:3)_18:3</t>
  </si>
  <si>
    <t>DAG(35:3)_17:0</t>
  </si>
  <si>
    <t>DAG(35:3)_17:1</t>
  </si>
  <si>
    <t>DAG(35:3)_17:2</t>
  </si>
  <si>
    <t>DAG(35:3)_17:3</t>
  </si>
  <si>
    <t>DAG(35:3)_16:0</t>
  </si>
  <si>
    <t>DAG(35:3)_16:1</t>
  </si>
  <si>
    <t>DAG(35:3)_16:2</t>
  </si>
  <si>
    <t>DAG(35:3)_16:3</t>
  </si>
  <si>
    <t>DAG(35:2)_19:0</t>
  </si>
  <si>
    <t>DAG(35:2)_19:1</t>
  </si>
  <si>
    <t>DAG(35:2)_19:2</t>
  </si>
  <si>
    <t>DAG(35:2)_18:0</t>
  </si>
  <si>
    <t>DAG(35:2)_18:1</t>
  </si>
  <si>
    <t>DAG(35:2)_18:2</t>
  </si>
  <si>
    <t>DAG(35:2)_17:0</t>
  </si>
  <si>
    <t>DAG(35:2)_17:1</t>
  </si>
  <si>
    <t>DAG(35:2)_17:2</t>
  </si>
  <si>
    <t>DAG(35:2)_16:0</t>
  </si>
  <si>
    <t>DAG(35:2)_16:1</t>
  </si>
  <si>
    <t>DAG(35:2)_16:2</t>
  </si>
  <si>
    <t>DAG(35:1)_19:0</t>
  </si>
  <si>
    <t>DAG(35:1)_19:1</t>
  </si>
  <si>
    <t>DAG(35:1)_18:0</t>
  </si>
  <si>
    <t>DAG(35:1)_18:1</t>
  </si>
  <si>
    <t>DAG(35:1)_17:0</t>
  </si>
  <si>
    <t>DAG(35:1)_17:1</t>
  </si>
  <si>
    <t>DAG(35:1)_16:0</t>
  </si>
  <si>
    <t>DAG(35:1)_16:1</t>
  </si>
  <si>
    <t>DAG(35:0)_19:0</t>
  </si>
  <si>
    <t>DAG(35:0)_18:0</t>
  </si>
  <si>
    <t>DAG(35:0)_17:0</t>
  </si>
  <si>
    <t>DAG(35:0)_16:0</t>
  </si>
  <si>
    <t>DAG(36:6)_19:3</t>
  </si>
  <si>
    <t>DAG(36:6)_17:3</t>
  </si>
  <si>
    <t>DAG(36:5)_19:2</t>
  </si>
  <si>
    <t>DAG(36:5)_19:3</t>
  </si>
  <si>
    <t>DAG(36:5)_18:2</t>
  </si>
  <si>
    <t>DAG(36:5)_17:2</t>
  </si>
  <si>
    <t>DAG(36:5)_17:3</t>
  </si>
  <si>
    <t>DAG(36:5)_16:3</t>
  </si>
  <si>
    <t>DAG(36:4)_19:1</t>
  </si>
  <si>
    <t>DAG(36:4)_19:2</t>
  </si>
  <si>
    <t>DAG(36:4)_19:3</t>
  </si>
  <si>
    <t>DAG(36:4)_18:3</t>
  </si>
  <si>
    <t>DAG(36:4)_17:1</t>
  </si>
  <si>
    <t>DAG(36:4)_17:2</t>
  </si>
  <si>
    <t>DAG(36:4)_17:3</t>
  </si>
  <si>
    <t>DAG(36:4)_16:2</t>
  </si>
  <si>
    <t>DAG(36:4)_16:3</t>
  </si>
  <si>
    <t>DAG(36:3)_20:0</t>
  </si>
  <si>
    <t>DAG(36:3)_20:1</t>
  </si>
  <si>
    <t>DAG(36:3)_20:2</t>
  </si>
  <si>
    <t>DAG(36:3)_19:0</t>
  </si>
  <si>
    <t>DAG(36:3)_19:1</t>
  </si>
  <si>
    <t>DAG(36:3)_19:2</t>
  </si>
  <si>
    <t>DAG(36:3)_19:3</t>
  </si>
  <si>
    <t>DAG(36:3)_18:2</t>
  </si>
  <si>
    <t>DAG(36:3)_18:3</t>
  </si>
  <si>
    <t>DAG(36:3)_17:0</t>
  </si>
  <si>
    <t>DAG(36:3)_17:1</t>
  </si>
  <si>
    <t>DAG(36:3)_17:2</t>
  </si>
  <si>
    <t>DAG(36:3)_17:3</t>
  </si>
  <si>
    <t>DAG(36:3)_16:1</t>
  </si>
  <si>
    <t>DAG(36:3)_16:2</t>
  </si>
  <si>
    <t>DAG(36:3)_16:3</t>
  </si>
  <si>
    <t>DAG(36:2)_20:0</t>
  </si>
  <si>
    <t>DAG(36:2)_20:1</t>
  </si>
  <si>
    <t>DAG(36:2)_19:0</t>
  </si>
  <si>
    <t>DAG(36:2)_19:1</t>
  </si>
  <si>
    <t>DAG(36:2)_19:2</t>
  </si>
  <si>
    <t>DAG(36:2)_18:2</t>
  </si>
  <si>
    <t>DAG(36:2)_17:0</t>
  </si>
  <si>
    <t>DAG(36:2)_17:1</t>
  </si>
  <si>
    <t>DAG(36:2)_17:2</t>
  </si>
  <si>
    <t>DAG(36:2)_16:0</t>
  </si>
  <si>
    <t>DAG(36:2)_16:1</t>
  </si>
  <si>
    <t>DAG(36:2)_16:2</t>
  </si>
  <si>
    <t>DAG(36:1)_20:0</t>
  </si>
  <si>
    <t>DAG(36:1)_19:0</t>
  </si>
  <si>
    <t>DAG(36:1)_19:1</t>
  </si>
  <si>
    <t>DAG(36:1)_18:1</t>
  </si>
  <si>
    <t>DAG(36:1)_17:0</t>
  </si>
  <si>
    <t>DAG(36:1)_17:1</t>
  </si>
  <si>
    <t>DAG(36:1)_16:0</t>
  </si>
  <si>
    <t>DAG(36:1)_16:1</t>
  </si>
  <si>
    <t>DAG(36:0)_19:0</t>
  </si>
  <si>
    <t>DAG(36:0)_17:0</t>
  </si>
  <si>
    <t>DAG(36:0)_16:0</t>
  </si>
  <si>
    <t>DAG(37:6)_19:3</t>
  </si>
  <si>
    <t>DAG(37:6)_18:3</t>
  </si>
  <si>
    <t>DAG(37:5)_20:2</t>
  </si>
  <si>
    <t>DAG(37:5)_19:2</t>
  </si>
  <si>
    <t>DAG(37:5)_19:3</t>
  </si>
  <si>
    <t>DAG(37:5)_18:2</t>
  </si>
  <si>
    <t>DAG(37:5)_18:3</t>
  </si>
  <si>
    <t>DAG(37:5)_17:3</t>
  </si>
  <si>
    <t>DAG(37:4)_20:1</t>
  </si>
  <si>
    <t>DAG(37:4)_20:2</t>
  </si>
  <si>
    <t>DAG(37:4)_19:1</t>
  </si>
  <si>
    <t>DAG(37:4)_19:2</t>
  </si>
  <si>
    <t>DAG(37:4)_19:3</t>
  </si>
  <si>
    <t>DAG(37:4)_18:1</t>
  </si>
  <si>
    <t>DAG(37:4)_18:2</t>
  </si>
  <si>
    <t>DAG(37:4)_18:3</t>
  </si>
  <si>
    <t>DAG(37:4)_17:2</t>
  </si>
  <si>
    <t>DAG(37:4)_17:3</t>
  </si>
  <si>
    <t>DAG(37:3)_20:0</t>
  </si>
  <si>
    <t>DAG(37:3)_20:1</t>
  </si>
  <si>
    <t>DAG(37:3)_20:2</t>
  </si>
  <si>
    <t>DAG(37:3)_19:0</t>
  </si>
  <si>
    <t>DAG(37:3)_19:1</t>
  </si>
  <si>
    <t>DAG(37:3)_19:2</t>
  </si>
  <si>
    <t>DAG(37:3)_19:3</t>
  </si>
  <si>
    <t>DAG(37:3)_18:0</t>
  </si>
  <si>
    <t>DAG(37:3)_18:1</t>
  </si>
  <si>
    <t>DAG(37:3)_18:2</t>
  </si>
  <si>
    <t>DAG(37:3)_18:3</t>
  </si>
  <si>
    <t>DAG(37:3)_17:1</t>
  </si>
  <si>
    <t>DAG(37:3)_17:2</t>
  </si>
  <si>
    <t>DAG(37:3)_17:3</t>
  </si>
  <si>
    <t>DAG(37:2)_20:0</t>
  </si>
  <si>
    <t>DAG(37:2)_20:1</t>
  </si>
  <si>
    <t>DAG(37:2)_20:2</t>
  </si>
  <si>
    <t>DAG(37:2)_19:0</t>
  </si>
  <si>
    <t>DAG(37:2)_19:1</t>
  </si>
  <si>
    <t>DAG(37:2)_19:2</t>
  </si>
  <si>
    <t>DAG(37:2)_18:0</t>
  </si>
  <si>
    <t>DAG(37:2)_18:1</t>
  </si>
  <si>
    <t>DAG(37:2)_18:2</t>
  </si>
  <si>
    <t>DAG(37:2)_17:0</t>
  </si>
  <si>
    <t>DAG(37:2)_17:1</t>
  </si>
  <si>
    <t>DAG(37:2)_17:2</t>
  </si>
  <si>
    <t>DAG(37:1)_20:0</t>
  </si>
  <si>
    <t>DAG(37:1)_20:1</t>
  </si>
  <si>
    <t>DAG(37:1)_19:0</t>
  </si>
  <si>
    <t>DAG(37:1)_19:1</t>
  </si>
  <si>
    <t>DAG(37:1)_18:0</t>
  </si>
  <si>
    <t>DAG(37:1)_18:1</t>
  </si>
  <si>
    <t>DAG(37:1)_17:0</t>
  </si>
  <si>
    <t>DAG(37:1)_17:1</t>
  </si>
  <si>
    <t>DAG(37:0)_20:0</t>
  </si>
  <si>
    <t>DAG(37:0)_19:0</t>
  </si>
  <si>
    <t>DAG(37:0)_18:0</t>
  </si>
  <si>
    <t>DAG(37:0)_17:0</t>
  </si>
  <si>
    <t>DAG(38:6)_19:3</t>
  </si>
  <si>
    <t>DAG(38:5)_19:2</t>
  </si>
  <si>
    <t>DAG(38:5)_19:3</t>
  </si>
  <si>
    <t>DAG(38:5)_18:3</t>
  </si>
  <si>
    <t>DAG(38:4)_22:1</t>
  </si>
  <si>
    <t>DAG(38:4)_20:1</t>
  </si>
  <si>
    <t>DAG(38:4)_19:1</t>
  </si>
  <si>
    <t>DAG(38:4)_19:2</t>
  </si>
  <si>
    <t>DAG(38:4)_19:3</t>
  </si>
  <si>
    <t>DAG(38:4)_18:2</t>
  </si>
  <si>
    <t>DAG(38:4)_18:3</t>
  </si>
  <si>
    <t>DAG(38:4)_16:3</t>
  </si>
  <si>
    <t>DAG(38:3)_22:0</t>
  </si>
  <si>
    <t>DAG(38:3)_22:1</t>
  </si>
  <si>
    <t>DAG(38:3)_20:2</t>
  </si>
  <si>
    <t>DAG(38:3)_19:0</t>
  </si>
  <si>
    <t>DAG(38:3)_19:1</t>
  </si>
  <si>
    <t>DAG(38:3)_19:2</t>
  </si>
  <si>
    <t>DAG(38:3)_19:3</t>
  </si>
  <si>
    <t>DAG(38:3)_18:1</t>
  </si>
  <si>
    <t>DAG(38:3)_18:2</t>
  </si>
  <si>
    <t>DAG(38:3)_18:3</t>
  </si>
  <si>
    <t>DAG(38:3)_16:2</t>
  </si>
  <si>
    <t>DAG(38:3)_16:3</t>
  </si>
  <si>
    <t>DAG(38:2)_22:0</t>
  </si>
  <si>
    <t>DAG(38:2)_22:1</t>
  </si>
  <si>
    <t>DAG(38:2)_20:1</t>
  </si>
  <si>
    <t>DAG(38:2)_20:2</t>
  </si>
  <si>
    <t>DAG(38:2)_19:0</t>
  </si>
  <si>
    <t>DAG(38:2)_19:1</t>
  </si>
  <si>
    <t>DAG(38:2)_19:2</t>
  </si>
  <si>
    <t>DAG(38:2)_18:0</t>
  </si>
  <si>
    <t>DAG(38:2)_18:1</t>
  </si>
  <si>
    <t>DAG(38:2)_18:2</t>
  </si>
  <si>
    <t>DAG(38:2)_16:1</t>
  </si>
  <si>
    <t>DAG(38:2)_16:2</t>
  </si>
  <si>
    <t>DAG(38:1)_22:0</t>
  </si>
  <si>
    <t>DAG(38:1)_22:1</t>
  </si>
  <si>
    <t>DAG(38:1)_20:1</t>
  </si>
  <si>
    <t>DAG(38:1)_19:0</t>
  </si>
  <si>
    <t>DAG(38:1)_19:1</t>
  </si>
  <si>
    <t>DAG(38:1)_18:0</t>
  </si>
  <si>
    <t>DAG(38:1)_18:1</t>
  </si>
  <si>
    <t>DAG(38:1)_16:0</t>
  </si>
  <si>
    <t>DAG(38:1)_16:1</t>
  </si>
  <si>
    <t>DAG(38:0)_19:0</t>
  </si>
  <si>
    <t>DAG(38:0)_18:0</t>
  </si>
  <si>
    <t>DAG(38:0)_16:0</t>
  </si>
  <si>
    <t>DAG(39:5)_20:2</t>
  </si>
  <si>
    <t>DAG(39:5)_19:3</t>
  </si>
  <si>
    <t>DAG(39:4)_22:1</t>
  </si>
  <si>
    <t>DAG(39:4)_20:1</t>
  </si>
  <si>
    <t>DAG(39:4)_20:2</t>
  </si>
  <si>
    <t>DAG(39:4)_19:2</t>
  </si>
  <si>
    <t>DAG(39:4)_19:3</t>
  </si>
  <si>
    <t>DAG(39:4)_17:3</t>
  </si>
  <si>
    <t>DAG(39:3)_22:0</t>
  </si>
  <si>
    <t>DAG(39:3)_22:1</t>
  </si>
  <si>
    <t>DAG(39:3)_20:0</t>
  </si>
  <si>
    <t>DAG(39:3)_20:1</t>
  </si>
  <si>
    <t>DAG(39:3)_20:2</t>
  </si>
  <si>
    <t>DAG(39:3)_19:1</t>
  </si>
  <si>
    <t>DAG(39:3)_19:2</t>
  </si>
  <si>
    <t>DAG(39:3)_19:3</t>
  </si>
  <si>
    <t>DAG(39:3)_17:2</t>
  </si>
  <si>
    <t>DAG(39:3)_17:3</t>
  </si>
  <si>
    <t>DAG(39:2)_22:0</t>
  </si>
  <si>
    <t>DAG(39:2)_22:1</t>
  </si>
  <si>
    <t>DAG(39:2)_20:0</t>
  </si>
  <si>
    <t>DAG(39:2)_20:1</t>
  </si>
  <si>
    <t>DAG(39:2)_20:2</t>
  </si>
  <si>
    <t>DAG(39:2)_19:0</t>
  </si>
  <si>
    <t>DAG(39:2)_19:1</t>
  </si>
  <si>
    <t>DAG(39:2)_19:2</t>
  </si>
  <si>
    <t>DAG(39:2)_17:1</t>
  </si>
  <si>
    <t>DAG(39:2)_17:2</t>
  </si>
  <si>
    <t>DAG(39:1)_22:0</t>
  </si>
  <si>
    <t>DAG(39:1)_22:1</t>
  </si>
  <si>
    <t>DAG(39:1)_20:0</t>
  </si>
  <si>
    <t>DAG(39:1)_20:1</t>
  </si>
  <si>
    <t>DAG(39:1)_19:0</t>
  </si>
  <si>
    <t>DAG(39:1)_19:1</t>
  </si>
  <si>
    <t>DAG(39:1)_17:0</t>
  </si>
  <si>
    <t>DAG(39:1)_17:1</t>
  </si>
  <si>
    <t>DAG(39:0)_22:0</t>
  </si>
  <si>
    <t>DAG(39:0)_20:0</t>
  </si>
  <si>
    <t>DAG(39:0)_19:0</t>
  </si>
  <si>
    <t>DAG(39:0)_17:0</t>
  </si>
  <si>
    <t>DAG(40:4)_24:1</t>
  </si>
  <si>
    <t>DAG(40:4)_22:1</t>
  </si>
  <si>
    <t>DAG(40:4)_20:2</t>
  </si>
  <si>
    <t>DAG(40:4)_18:3</t>
  </si>
  <si>
    <t>DAG(40:4)_16:3</t>
  </si>
  <si>
    <t>DAG(40:3)_24:0</t>
  </si>
  <si>
    <t>DAG(40:3)_24:1</t>
  </si>
  <si>
    <t>DAG(40:3)_22:1</t>
  </si>
  <si>
    <t>DAG(40:3)_20:1</t>
  </si>
  <si>
    <t>DAG(40:3)_20:2</t>
  </si>
  <si>
    <t>DAG(40:3)_18:2</t>
  </si>
  <si>
    <t>DAG(40:3)_18:3</t>
  </si>
  <si>
    <t>DAG(40:3)_16:2</t>
  </si>
  <si>
    <t>DAG(40:3)_16:3</t>
  </si>
  <si>
    <t>DAG(40:2)_24:0</t>
  </si>
  <si>
    <t>DAG(40:2)_24:1</t>
  </si>
  <si>
    <t>DAG(40:2)_22:1</t>
  </si>
  <si>
    <t>DAG(40:2)_20:0</t>
  </si>
  <si>
    <t>DAG(40:2)_20:1</t>
  </si>
  <si>
    <t>DAG(40:2)_20:2</t>
  </si>
  <si>
    <t>DAG(40:2)_18:1</t>
  </si>
  <si>
    <t>DAG(40:2)_18:2</t>
  </si>
  <si>
    <t>DAG(40:2)_16:1</t>
  </si>
  <si>
    <t>DAG(40:2)_16:2</t>
  </si>
  <si>
    <t>DAG(40:1)_24:0</t>
  </si>
  <si>
    <t>DAG(40:1)_24:1</t>
  </si>
  <si>
    <t>DAG(40:1)_22:1</t>
  </si>
  <si>
    <t>DAG(40:1)_20:0</t>
  </si>
  <si>
    <t>DAG(40:1)_20:1</t>
  </si>
  <si>
    <t>DAG(40:1)_18:0</t>
  </si>
  <si>
    <t>DAG(40:1)_18:1</t>
  </si>
  <si>
    <t>DAG(40:1)_16:0</t>
  </si>
  <si>
    <t>DAG(40:1)_16:1</t>
  </si>
  <si>
    <t>DAG(40:0)_24:0</t>
  </si>
  <si>
    <t>DAG(40:0)_22:0</t>
  </si>
  <si>
    <t>DAG(40:0)_18:0</t>
  </si>
  <si>
    <t>DAG(40:0)_16:0</t>
  </si>
  <si>
    <t>DAG(41:4)_24:1</t>
  </si>
  <si>
    <t>DAG(41:4)_22:1</t>
  </si>
  <si>
    <t>DAG(41:4)_19:3</t>
  </si>
  <si>
    <t>DAG(41:4)_17:3</t>
  </si>
  <si>
    <t>DAG(41:3)_24:0</t>
  </si>
  <si>
    <t>DAG(41:3)_24:1</t>
  </si>
  <si>
    <t>DAG(41:3)_22:0</t>
  </si>
  <si>
    <t>DAG(41:3)_22:1</t>
  </si>
  <si>
    <t>DAG(41:3)_19:2</t>
  </si>
  <si>
    <t>DAG(41:3)_19:3</t>
  </si>
  <si>
    <t>DAG(41:3)_17:2</t>
  </si>
  <si>
    <t>DAG(41:3)_17:3</t>
  </si>
  <si>
    <t>DAG(41:2)_24:0</t>
  </si>
  <si>
    <t>DAG(41:2)_24:1</t>
  </si>
  <si>
    <t>DAG(41:2)_22:0</t>
  </si>
  <si>
    <t>DAG(41:2)_22:1</t>
  </si>
  <si>
    <t>DAG(41:2)_19:1</t>
  </si>
  <si>
    <t>DAG(41:2)_19:2</t>
  </si>
  <si>
    <t>DAG(41:2)_17:1</t>
  </si>
  <si>
    <t>DAG(41:2)_17:2</t>
  </si>
  <si>
    <t>DAG(41:1)_24:0</t>
  </si>
  <si>
    <t>DAG(41:1)_24:1</t>
  </si>
  <si>
    <t>DAG(41:1)_22:0</t>
  </si>
  <si>
    <t>DAG(41:1)_22:1</t>
  </si>
  <si>
    <t>DAG(41:1)_19:0</t>
  </si>
  <si>
    <t>DAG(41:1)_19:1</t>
  </si>
  <si>
    <t>DAG(41:1)_17:0</t>
  </si>
  <si>
    <t>DAG(41:1)_17:1</t>
  </si>
  <si>
    <t>DAG(41:0)_24:0</t>
  </si>
  <si>
    <t>DAG(41:0)_22:0</t>
  </si>
  <si>
    <t>DAG(41:0)_19:0</t>
  </si>
  <si>
    <t>DAG(41:0)_17:0</t>
  </si>
  <si>
    <t>DAG(42:4)_26:1</t>
  </si>
  <si>
    <t>DAG(42:4)_24:1</t>
  </si>
  <si>
    <t>DAG(42:4)_18:3</t>
  </si>
  <si>
    <t>DAG(42:4)_16:3</t>
  </si>
  <si>
    <t>DAG(42:3)_26:0</t>
  </si>
  <si>
    <t>DAG(42:3)_26:1</t>
  </si>
  <si>
    <t>DAG(42:3)_24:1</t>
  </si>
  <si>
    <t>DAG(42:3)_22:1</t>
  </si>
  <si>
    <t>DAG(42:3)_20:2</t>
  </si>
  <si>
    <t>DAG(42:3)_18:2</t>
  </si>
  <si>
    <t>DAG(42:3)_18:3</t>
  </si>
  <si>
    <t>DAG(42:3)_16:2</t>
  </si>
  <si>
    <t>DAG(42:3)_16:3</t>
  </si>
  <si>
    <t>DAG(42:2)_26:0</t>
  </si>
  <si>
    <t>DAG(42:2)_26:1</t>
  </si>
  <si>
    <t>DAG(42:2)_24:1</t>
  </si>
  <si>
    <t>DAG(42:2)_22:0</t>
  </si>
  <si>
    <t>DAG(42:2)_22:1</t>
  </si>
  <si>
    <t>DAG(42:2)_20:1</t>
  </si>
  <si>
    <t>DAG(42:2)_20:2</t>
  </si>
  <si>
    <t>DAG(42:2)_18:1</t>
  </si>
  <si>
    <t>DAG(42:2)_18:2</t>
  </si>
  <si>
    <t>DAG(42:2)_16:1</t>
  </si>
  <si>
    <t>DAG(42:2)_16:2</t>
  </si>
  <si>
    <t>DAG(42:1)_26:0</t>
  </si>
  <si>
    <t>DAG(42:1)_26:1</t>
  </si>
  <si>
    <t>DAG(42:1)_24:0</t>
  </si>
  <si>
    <t>DAG(42:1)_24:1</t>
  </si>
  <si>
    <t>DAG(42:1)_22:0</t>
  </si>
  <si>
    <t>DAG(42:1)_22:1</t>
  </si>
  <si>
    <t>DAG(42:1)_20:0</t>
  </si>
  <si>
    <t>DAG(42:1)_20:1</t>
  </si>
  <si>
    <t>DAG(42:1)_18:0</t>
  </si>
  <si>
    <t>DAG(42:1)_18:1</t>
  </si>
  <si>
    <t>DAG(42:1)_16:0</t>
  </si>
  <si>
    <t>DAG(42:1)_16:1</t>
  </si>
  <si>
    <t>DAG(42:0)_26:0</t>
  </si>
  <si>
    <t>DAG(42:0)_24:0</t>
  </si>
  <si>
    <t>DAG(42:0)_22:0</t>
  </si>
  <si>
    <t>DAG(42:0)_20:0</t>
  </si>
  <si>
    <t>DAG(42:0)_18:0</t>
  </si>
  <si>
    <t>DAG(42:0)_16:0</t>
  </si>
  <si>
    <t>DAG(43:4)_26:1</t>
  </si>
  <si>
    <t>DAG(43:4)_24:1</t>
  </si>
  <si>
    <t>DAG(43:4)_19:3</t>
  </si>
  <si>
    <t>DAG(43:4)_17:3</t>
  </si>
  <si>
    <t>DAG(43:3)_26:0</t>
  </si>
  <si>
    <t>DAG(43:3)_26:1</t>
  </si>
  <si>
    <t>DAG(43:3)_24:0</t>
  </si>
  <si>
    <t>DAG(43:3)_24:1</t>
  </si>
  <si>
    <t>DAG(43:3)_19:2</t>
  </si>
  <si>
    <t>DAG(43:3)_19:3</t>
  </si>
  <si>
    <t>DAG(43:3)_17:2</t>
  </si>
  <si>
    <t>DAG(43:3)_17:3</t>
  </si>
  <si>
    <t>DAG(43:2)_26:0</t>
  </si>
  <si>
    <t>DAG(43:2)_26:1</t>
  </si>
  <si>
    <t>DAG(43:2)_24:0</t>
  </si>
  <si>
    <t>DAG(43:2)_24:1</t>
  </si>
  <si>
    <t>DAG(43:2)_19:1</t>
  </si>
  <si>
    <t>DAG(43:2)_19:2</t>
  </si>
  <si>
    <t>DAG(43:2)_17:1</t>
  </si>
  <si>
    <t>DAG(43:2)_17:2</t>
  </si>
  <si>
    <t>DAG(43:1)_26:0</t>
  </si>
  <si>
    <t>DAG(43:1)_26:1</t>
  </si>
  <si>
    <t>DAG(43:1)_24:0</t>
  </si>
  <si>
    <t>DAG(43:1)_24:1</t>
  </si>
  <si>
    <t>DAG(43:1)_19:0</t>
  </si>
  <si>
    <t>DAG(43:1)_19:1</t>
  </si>
  <si>
    <t>DAG(43:1)_17:0</t>
  </si>
  <si>
    <t>DAG(43:1)_17:1</t>
  </si>
  <si>
    <t>DAG(43:0)_26:0</t>
  </si>
  <si>
    <t>DAG(43:0)_24:0</t>
  </si>
  <si>
    <t>DAG(43:0)_19:0</t>
  </si>
  <si>
    <t>DAG(43:0)_17:0</t>
  </si>
  <si>
    <t>DAG(44:4)_26:1</t>
  </si>
  <si>
    <t>DAG(44:4)_18:3</t>
  </si>
  <si>
    <t>DAG(44:3)_26:1</t>
  </si>
  <si>
    <t>DAG(44:3)_24:1</t>
  </si>
  <si>
    <t>DAG(44:3)_20:2</t>
  </si>
  <si>
    <t>DAG(44:3)_18:2</t>
  </si>
  <si>
    <t>DAG(44:3)_18:3</t>
  </si>
  <si>
    <t>DAG(44:2)_26:1</t>
  </si>
  <si>
    <t>DAG(44:2)_24:0</t>
  </si>
  <si>
    <t>DAG(44:2)_24:1</t>
  </si>
  <si>
    <t>DAG(44:2)_22:1</t>
  </si>
  <si>
    <t>DAG(44:2)_20:1</t>
  </si>
  <si>
    <t>DAG(44:2)_20:2</t>
  </si>
  <si>
    <t>DAG(44:2)_18:1</t>
  </si>
  <si>
    <t>DAG(44:2)_18:2</t>
  </si>
  <si>
    <t>DAG(44:1)_26:0</t>
  </si>
  <si>
    <t>DAG(44:1)_26:1</t>
  </si>
  <si>
    <t>DAG(44:1)_24:0</t>
  </si>
  <si>
    <t>DAG(44:1)_24:1</t>
  </si>
  <si>
    <t>DAG(44:1)_22:0</t>
  </si>
  <si>
    <t>DAG(44:1)_22:1</t>
  </si>
  <si>
    <t>DAG(44:1)_20:0</t>
  </si>
  <si>
    <t>DAG(44:1)_20:1</t>
  </si>
  <si>
    <t>DAG(44:1)_18:0</t>
  </si>
  <si>
    <t>DAG(44:1)_18:1</t>
  </si>
  <si>
    <t>DAG(44:0)_26:0</t>
  </si>
  <si>
    <t>DAG(44:0)_24:0</t>
  </si>
  <si>
    <t>DAG(44:0)_22:0</t>
  </si>
  <si>
    <t>DAG(44:0)_20:0</t>
  </si>
  <si>
    <t>DAG(44:0)_18:0</t>
  </si>
  <si>
    <t>DAG(45:4)_26:1</t>
  </si>
  <si>
    <t>DAG(45:4)_19:3</t>
  </si>
  <si>
    <t>DAG(45:3)_26:0</t>
  </si>
  <si>
    <t>DAG(45:3)_26:1</t>
  </si>
  <si>
    <t>DAG(45:3)_19:2</t>
  </si>
  <si>
    <t>DAG(45:3)_19:3</t>
  </si>
  <si>
    <t>DAG(45:2)_26:0</t>
  </si>
  <si>
    <t>DAG(45:2)_26:1</t>
  </si>
  <si>
    <t>DAG(45:2)_19:1</t>
  </si>
  <si>
    <t>DAG(45:2)_19:2</t>
  </si>
  <si>
    <t>DAG(45:1)_26:0</t>
  </si>
  <si>
    <t>DAG(45:1)_26:1</t>
  </si>
  <si>
    <t>DAG(45:1)_19:0</t>
  </si>
  <si>
    <t>DAG(45:1)_19:1</t>
  </si>
  <si>
    <t>DAG(45:0)_26:0</t>
  </si>
  <si>
    <t>DAG(45:0)_19:0</t>
  </si>
  <si>
    <t>DAG(46:3)_26:1</t>
  </si>
  <si>
    <t>DAG(46:3)_20:2</t>
  </si>
  <si>
    <t>DAG(46:2)_26:0</t>
  </si>
  <si>
    <t>DAG(46:2)_26:1</t>
  </si>
  <si>
    <t>DAG(46:2)_24:1</t>
  </si>
  <si>
    <t>DAG(46:2)_22:1</t>
  </si>
  <si>
    <t>DAG(46:2)_20:1</t>
  </si>
  <si>
    <t>DAG(46:2)_20:2</t>
  </si>
  <si>
    <t>DAG(46:1)_26:0</t>
  </si>
  <si>
    <t>DAG(46:1)_26:1</t>
  </si>
  <si>
    <t>DAG(46:1)_24:0</t>
  </si>
  <si>
    <t>DAG(46:1)_24:1</t>
  </si>
  <si>
    <t>DAG(46:1)_22:0</t>
  </si>
  <si>
    <t>DAG(46:1)_22:1</t>
  </si>
  <si>
    <t>DAG(46:1)_20:0</t>
  </si>
  <si>
    <t>DAG(46:1)_20:1</t>
  </si>
  <si>
    <t>DAG(46:0)_26:0</t>
  </si>
  <si>
    <t>DAG(46:0)_24:0</t>
  </si>
  <si>
    <t>DAG(46:0)_22:0</t>
  </si>
  <si>
    <t>DAG(46:0)_20:0</t>
  </si>
  <si>
    <t>DAG(48:2)_26:1</t>
  </si>
  <si>
    <t>DAG(48:2)_24:1</t>
  </si>
  <si>
    <t>DAG(48:2)_22:1</t>
  </si>
  <si>
    <t>DAG(48:1)_26:0</t>
  </si>
  <si>
    <t>DAG(48:1)_26:1</t>
  </si>
  <si>
    <t>DAG(48:1)_24:0</t>
  </si>
  <si>
    <t>DAG(48:1)_24:1</t>
  </si>
  <si>
    <t>DAG(48:1)_22:0</t>
  </si>
  <si>
    <t>DAG(48:1)_22:1</t>
  </si>
  <si>
    <t>DAG(48:0)_26:0</t>
  </si>
  <si>
    <t>DAG(48:0)_24:0</t>
  </si>
  <si>
    <t>DAG(48:0)_22:0</t>
  </si>
  <si>
    <t>DAG(50:2)_26:1</t>
  </si>
  <si>
    <t>DAG(50:2)_24:1</t>
  </si>
  <si>
    <t>DAG(50:1)_26:0</t>
  </si>
  <si>
    <t>DAG(50:1)_26:1</t>
  </si>
  <si>
    <t>DAG(50:1)_24:0</t>
  </si>
  <si>
    <t>DAG(50:1)_24:1</t>
  </si>
  <si>
    <t>DAG(50:0)_26:0</t>
  </si>
  <si>
    <t>DAG(50:0)_24:0</t>
  </si>
  <si>
    <t>DAG(52:2)_26:1</t>
  </si>
  <si>
    <t>DAG(52:1)_26:0</t>
  </si>
  <si>
    <t>DAG(52:1)_26:1</t>
  </si>
  <si>
    <t>DAG(52:0)_26:0</t>
  </si>
  <si>
    <t>TAG(48:9)_16:3</t>
  </si>
  <si>
    <t>TAG(48:8)_16:2</t>
  </si>
  <si>
    <t>TAG(48:8)_16:3</t>
  </si>
  <si>
    <t>TAG(48:7)_16:1</t>
  </si>
  <si>
    <t>TAG(48:7)_16:2</t>
  </si>
  <si>
    <t>TAG(48:7)_16:3</t>
  </si>
  <si>
    <t>TAG(48:6)_16:0</t>
  </si>
  <si>
    <t>TAG(48:6)_16:1</t>
  </si>
  <si>
    <t>TAG(48:6)_16:2</t>
  </si>
  <si>
    <t>TAG(48:6)_16:3</t>
  </si>
  <si>
    <t>TAG(48:5)_16:0</t>
  </si>
  <si>
    <t>TAG(48:5)_16:1</t>
  </si>
  <si>
    <t>TAG(48:5)_16:2</t>
  </si>
  <si>
    <t>TAG(48:5)_16:3</t>
  </si>
  <si>
    <t>TAG(48:4)_16:0</t>
  </si>
  <si>
    <t>TAG(48:4)_16:1</t>
  </si>
  <si>
    <t>TAG(48:4)_16:2</t>
  </si>
  <si>
    <t>TAG(48:4)_16:3</t>
  </si>
  <si>
    <t>TAG(48:3)_16:0</t>
  </si>
  <si>
    <t>TAG(48:3)_16:1</t>
  </si>
  <si>
    <t>TAG(48:3)_16:2</t>
  </si>
  <si>
    <t>TAG(48:3)_16:3</t>
  </si>
  <si>
    <t>TAG(48:2)_16:0</t>
  </si>
  <si>
    <t>TAG(48:2)_16:1</t>
  </si>
  <si>
    <t>TAG(48:2)_16:2</t>
  </si>
  <si>
    <t>TAG(48:1)_16:0</t>
  </si>
  <si>
    <t>TAG(48:1)_16:1</t>
  </si>
  <si>
    <t>TAG(48:0)_16:0</t>
  </si>
  <si>
    <t>TAG(50:9)_18:3</t>
  </si>
  <si>
    <t>TAG(50:9)_16:3</t>
  </si>
  <si>
    <t>TAG(50:8)_18:2</t>
  </si>
  <si>
    <t>TAG(50:8)_18:3</t>
  </si>
  <si>
    <t>TAG(50:8)_16:2</t>
  </si>
  <si>
    <t>TAG(50:8)_16:3</t>
  </si>
  <si>
    <t>TAG(50:7)_18:1</t>
  </si>
  <si>
    <t>TAG(50:7)_18:2</t>
  </si>
  <si>
    <t>TAG(50:7)_18:3</t>
  </si>
  <si>
    <t>TAG(50:7)_16:1</t>
  </si>
  <si>
    <t>TAG(50:7)_16:2</t>
  </si>
  <si>
    <t>TAG(50:7)_16:3</t>
  </si>
  <si>
    <t>TAG(50:6)_18:0</t>
  </si>
  <si>
    <t>TAG(50:6)_18:1</t>
  </si>
  <si>
    <t>TAG(50:6)_18:2</t>
  </si>
  <si>
    <t>TAG(50:6)_18:3</t>
  </si>
  <si>
    <t>TAG(50:6)_16:0</t>
  </si>
  <si>
    <t>TAG(50:6)_16:1</t>
  </si>
  <si>
    <t>TAG(50:6)_16:2</t>
  </si>
  <si>
    <t>TAG(50:6)_16:3</t>
  </si>
  <si>
    <t>TAG(50:5)_18:0</t>
  </si>
  <si>
    <t>TAG(50:5)_18:1</t>
  </si>
  <si>
    <t>TAG(50:5)_18:2</t>
  </si>
  <si>
    <t>TAG(50:5)_18:3</t>
  </si>
  <si>
    <t>TAG(50:5)_16:0</t>
  </si>
  <si>
    <t>TAG(50:5)_16:1</t>
  </si>
  <si>
    <t>TAG(50:5)_16:2</t>
  </si>
  <si>
    <t>TAG(50:5)_16:3</t>
  </si>
  <si>
    <t>TAG(50:4)_18:0</t>
  </si>
  <si>
    <t>TAG(50:4)_18:1</t>
  </si>
  <si>
    <t>TAG(50:4)_18:2</t>
  </si>
  <si>
    <t>TAG(50:4)_18:3</t>
  </si>
  <si>
    <t>TAG(50:4)_16:0</t>
  </si>
  <si>
    <t>TAG(50:4)_16:1</t>
  </si>
  <si>
    <t>TAG(50:4)_16:2</t>
  </si>
  <si>
    <t>TAG(50:4)_16:3</t>
  </si>
  <si>
    <t>TAG(50:3)_18:0</t>
  </si>
  <si>
    <t>TAG(50:3)_18:1</t>
  </si>
  <si>
    <t>TAG(50:3)_18:2</t>
  </si>
  <si>
    <t>TAG(50:3)_18:3</t>
  </si>
  <si>
    <t>TAG(50:3)_16:0</t>
  </si>
  <si>
    <t>TAG(50:3)_16:1</t>
  </si>
  <si>
    <t>TAG(50:3)_16:2</t>
  </si>
  <si>
    <t>TAG(50:3)_16:3</t>
  </si>
  <si>
    <t>TAG(50:2)_18:0</t>
  </si>
  <si>
    <t>TAG(50:2)_18:1</t>
  </si>
  <si>
    <t>TAG(50:2)_18:2</t>
  </si>
  <si>
    <t>TAG(50:2)_16:0</t>
  </si>
  <si>
    <t>TAG(50:2)_16:1</t>
  </si>
  <si>
    <t>TAG(50:2)_16:2</t>
  </si>
  <si>
    <t>TAG(50:1)_18:0</t>
  </si>
  <si>
    <t>TAG(50:1)_18:1</t>
  </si>
  <si>
    <t>TAG(50:1)_16:0</t>
  </si>
  <si>
    <t>TAG(50:1)_16:1</t>
  </si>
  <si>
    <t>TAG(50:0)_18:0</t>
  </si>
  <si>
    <t>TAG(50:0)_16:0</t>
  </si>
  <si>
    <t>TAG(52:9)_18:3</t>
  </si>
  <si>
    <t>TAG(52:9)_16:3</t>
  </si>
  <si>
    <t>TAG(52:8)_20:2</t>
  </si>
  <si>
    <t>TAG(52:8)_18:2</t>
  </si>
  <si>
    <t>TAG(52:8)_18:3</t>
  </si>
  <si>
    <t>TAG(52:8)_16:2</t>
  </si>
  <si>
    <t>TAG(52:8)_16:3</t>
  </si>
  <si>
    <t>TAG(52:7)_20:1</t>
  </si>
  <si>
    <t>TAG(52:7)_20:2</t>
  </si>
  <si>
    <t>TAG(52:7)_18:1</t>
  </si>
  <si>
    <t>TAG(52:7)_18:2</t>
  </si>
  <si>
    <t>TAG(52:7)_18:3</t>
  </si>
  <si>
    <t>TAG(52:7)_16:1</t>
  </si>
  <si>
    <t>TAG(52:7)_16:2</t>
  </si>
  <si>
    <t>TAG(52:7)_16:3</t>
  </si>
  <si>
    <t>TAG(52:6)_20:0</t>
  </si>
  <si>
    <t>TAG(52:6)_20:1</t>
  </si>
  <si>
    <t>TAG(52:6)_20:2</t>
  </si>
  <si>
    <t>TAG(52:6)_18:0</t>
  </si>
  <si>
    <t>TAG(52:6)_18:1</t>
  </si>
  <si>
    <t>TAG(52:6)_18:2</t>
  </si>
  <si>
    <t>TAG(52:6)_18:3</t>
  </si>
  <si>
    <t>TAG(52:6)_16:0</t>
  </si>
  <si>
    <t>TAG(52:6)_16:1</t>
  </si>
  <si>
    <t>TAG(52:6)_16:2</t>
  </si>
  <si>
    <t>TAG(52:6)_16:3</t>
  </si>
  <si>
    <t>TAG(52:5)_20:0</t>
  </si>
  <si>
    <t>TAG(52:5)_20:1</t>
  </si>
  <si>
    <t>TAG(52:5)_20:2</t>
  </si>
  <si>
    <t>TAG(52:5)_18:0</t>
  </si>
  <si>
    <t>TAG(52:5)_18:1</t>
  </si>
  <si>
    <t>TAG(52:5)_18:2</t>
  </si>
  <si>
    <t>TAG(52:5)_18:3</t>
  </si>
  <si>
    <t>TAG(52:5)_16:0</t>
  </si>
  <si>
    <t>TAG(52:5)_16:1</t>
  </si>
  <si>
    <t>TAG(52:5)_16:2</t>
  </si>
  <si>
    <t>TAG(52:5)_16:3</t>
  </si>
  <si>
    <t>TAG(52:4)_20:0</t>
  </si>
  <si>
    <t>TAG(52:4)_20:1</t>
  </si>
  <si>
    <t>TAG(52:4)_20:2</t>
  </si>
  <si>
    <t>TAG(52:4)_18:0</t>
  </si>
  <si>
    <t>TAG(52:4)_18:1</t>
  </si>
  <si>
    <t>TAG(52:4)_18:2</t>
  </si>
  <si>
    <t>TAG(52:4)_18:3</t>
  </si>
  <si>
    <t>TAG(52:4)_16:0</t>
  </si>
  <si>
    <t>TAG(52:4)_16:1</t>
  </si>
  <si>
    <t>TAG(52:4)_16:2</t>
  </si>
  <si>
    <t>TAG(52:4)_16:3</t>
  </si>
  <si>
    <t>TAG(52:3)_20:0</t>
  </si>
  <si>
    <t>TAG(52:3)_20:1</t>
  </si>
  <si>
    <t>TAG(52:3)_20:2</t>
  </si>
  <si>
    <t>TAG(52:3)_18:0</t>
  </si>
  <si>
    <t>TAG(52:3)_18:1</t>
  </si>
  <si>
    <t>TAG(52:3)_18:2</t>
  </si>
  <si>
    <t>TAG(52:3)_18:3</t>
  </si>
  <si>
    <t>TAG(52:3)_16:0</t>
  </si>
  <si>
    <t>TAG(52:3)_16:1</t>
  </si>
  <si>
    <t>TAG(52:3)_16:2</t>
  </si>
  <si>
    <t>TAG(52:3)_16:3</t>
  </si>
  <si>
    <t>TAG(52:2)_20:0</t>
  </si>
  <si>
    <t>TAG(52:2)_20:1</t>
  </si>
  <si>
    <t>TAG(52:2)_20:2</t>
  </si>
  <si>
    <t>TAG(52:2)_18:0</t>
  </si>
  <si>
    <t>TAG(52:2)_18:1</t>
  </si>
  <si>
    <t>TAG(52:2)_18:2</t>
  </si>
  <si>
    <t>TAG(52:2)_16:0</t>
  </si>
  <si>
    <t>TAG(52:2)_16:1</t>
  </si>
  <si>
    <t>TAG(52:2)_16:2</t>
  </si>
  <si>
    <t>TAG(52:1)_20:0</t>
  </si>
  <si>
    <t>TAG(52:1)_20:1</t>
  </si>
  <si>
    <t>TAG(52:1)_18:0</t>
  </si>
  <si>
    <t>TAG(52:1)_18:1</t>
  </si>
  <si>
    <t>TAG(52:1)_16:0</t>
  </si>
  <si>
    <t>TAG(52:1)_16:1</t>
  </si>
  <si>
    <t>TAG(52:0)_20:0</t>
  </si>
  <si>
    <t>TAG(52:0)_18:0</t>
  </si>
  <si>
    <t>TAG(52:0)_16:0</t>
  </si>
  <si>
    <t>TAG(54:9)_18:3</t>
  </si>
  <si>
    <t>TAG(54:8)_20:2</t>
  </si>
  <si>
    <t>TAG(54:8)_18:2</t>
  </si>
  <si>
    <t>TAG(54:8)_18:3</t>
  </si>
  <si>
    <t>TAG(54:8)_16:3</t>
  </si>
  <si>
    <t>TAG(54:7)_22:1</t>
  </si>
  <si>
    <t>TAG(54:7)_20:1</t>
  </si>
  <si>
    <t>TAG(54:7)_20:2</t>
  </si>
  <si>
    <t>TAG(54:7)_18:1</t>
  </si>
  <si>
    <t>TAG(54:7)_18:2</t>
  </si>
  <si>
    <t>TAG(54:7)_18:3</t>
  </si>
  <si>
    <t>TAG(54:7)_16:2</t>
  </si>
  <si>
    <t>TAG(54:7)_16:3</t>
  </si>
  <si>
    <t>TAG(54:6)_22:0</t>
  </si>
  <si>
    <t>TAG(54:6)_22:1</t>
  </si>
  <si>
    <t>TAG(54:6)_20:0</t>
  </si>
  <si>
    <t>TAG(54:6)_20:1</t>
  </si>
  <si>
    <t>TAG(54:6)_20:2</t>
  </si>
  <si>
    <t>TAG(54:6)_18:0</t>
  </si>
  <si>
    <t>TAG(54:6)_18:1</t>
  </si>
  <si>
    <t>TAG(54:6)_18:2</t>
  </si>
  <si>
    <t>TAG(54:6)_18:3</t>
  </si>
  <si>
    <t>TAG(54:6)_16:1</t>
  </si>
  <si>
    <t>TAG(54:6)_16:2</t>
  </si>
  <si>
    <t>TAG(54:6)_16:3</t>
  </si>
  <si>
    <t>TAG(54:5)_22:0</t>
  </si>
  <si>
    <t>TAG(54:5)_22:1</t>
  </si>
  <si>
    <t>TAG(54:5)_20:0</t>
  </si>
  <si>
    <t>TAG(54:5)_20:1</t>
  </si>
  <si>
    <t>TAG(54:5)_20:2</t>
  </si>
  <si>
    <t>TAG(54:5)_18:0</t>
  </si>
  <si>
    <t>TAG(54:5)_18:1</t>
  </si>
  <si>
    <t>TAG(54:5)_18:2</t>
  </si>
  <si>
    <t>TAG(54:5)_18:3</t>
  </si>
  <si>
    <t>TAG(54:5)_16:0</t>
  </si>
  <si>
    <t>TAG(54:5)_16:1</t>
  </si>
  <si>
    <t>TAG(54:5)_16:2</t>
  </si>
  <si>
    <t>TAG(54:5)_16:3</t>
  </si>
  <si>
    <t>TAG(54:4)_22:0</t>
  </si>
  <si>
    <t>TAG(54:4)_22:1</t>
  </si>
  <si>
    <t>TAG(54:4)_20:0</t>
  </si>
  <si>
    <t>TAG(54:4)_20:1</t>
  </si>
  <si>
    <t>TAG(54:4)_20:2</t>
  </si>
  <si>
    <t>TAG(54:4)_18:0</t>
  </si>
  <si>
    <t>TAG(54:4)_18:1</t>
  </si>
  <si>
    <t>TAG(54:4)_18:2</t>
  </si>
  <si>
    <t>TAG(54:4)_18:3</t>
  </si>
  <si>
    <t>TAG(54:4)_16:0</t>
  </si>
  <si>
    <t>TAG(54:4)_16:1</t>
  </si>
  <si>
    <t>TAG(54:4)_16:2</t>
  </si>
  <si>
    <t>TAG(54:4)_16:3</t>
  </si>
  <si>
    <t>TAG(54:3)_22:0</t>
  </si>
  <si>
    <t>TAG(54:3)_22:1</t>
  </si>
  <si>
    <t>TAG(54:3)_20:0</t>
  </si>
  <si>
    <t>TAG(54:3)_20:1</t>
  </si>
  <si>
    <t>TAG(54:3)_20:2</t>
  </si>
  <si>
    <t>TAG(54:3)_18:0</t>
  </si>
  <si>
    <t>TAG(54:3)_18:1</t>
  </si>
  <si>
    <t>TAG(54:3)_18:2</t>
  </si>
  <si>
    <t>TAG(54:3)_18:3</t>
  </si>
  <si>
    <t>TAG(54:3)_16:0</t>
  </si>
  <si>
    <t>TAG(54:3)_16:1</t>
  </si>
  <si>
    <t>TAG(54:3)_16:2</t>
  </si>
  <si>
    <t>TAG(54:3)_16:3</t>
  </si>
  <si>
    <t>TAG(54:2)_22:0</t>
  </si>
  <si>
    <t>TAG(54:2)_22:1</t>
  </si>
  <si>
    <t>TAG(54:2)_20:0</t>
  </si>
  <si>
    <t>TAG(54:2)_20:1</t>
  </si>
  <si>
    <t>TAG(54:2)_20:2</t>
  </si>
  <si>
    <t>TAG(54:2)_18:0</t>
  </si>
  <si>
    <t>TAG(54:2)_18:1</t>
  </si>
  <si>
    <t>TAG(54:2)_18:2</t>
  </si>
  <si>
    <t>TAG(54:2)_16:0</t>
  </si>
  <si>
    <t>TAG(54:2)_16:1</t>
  </si>
  <si>
    <t>TAG(54:2)_16:2</t>
  </si>
  <si>
    <t>TAG(54:1)_22:0</t>
  </si>
  <si>
    <t>TAG(54:1)_22:1</t>
  </si>
  <si>
    <t>TAG(54:1)_20:0</t>
  </si>
  <si>
    <t>TAG(54:1)_20:1</t>
  </si>
  <si>
    <t>TAG(54:1)_18:0</t>
  </si>
  <si>
    <t>TAG(54:1)_18:1</t>
  </si>
  <si>
    <t>TAG(54:1)_16:0</t>
  </si>
  <si>
    <t>TAG(54:1)_16:1</t>
  </si>
  <si>
    <t>TAG(54:0)_22:0</t>
  </si>
  <si>
    <t>TAG(54:0)_20:0</t>
  </si>
  <si>
    <t>TAG(54:0)_18:0</t>
  </si>
  <si>
    <t>TAG(54:0)_16:0</t>
  </si>
  <si>
    <t>TAG(56:8)_20:2</t>
  </si>
  <si>
    <t>TAG(56:8)_18:3</t>
  </si>
  <si>
    <t>TAG(56:7)_24:1</t>
  </si>
  <si>
    <t>TAG(56:7)_22:1</t>
  </si>
  <si>
    <t>TAG(56:7)_20:1</t>
  </si>
  <si>
    <t>TAG(56:7)_20:2</t>
  </si>
  <si>
    <t>TAG(56:7)_18:2</t>
  </si>
  <si>
    <t>TAG(56:7)_18:3</t>
  </si>
  <si>
    <t>TAG(56:7)_16:3</t>
  </si>
  <si>
    <t>TAG(56:6)_24:0</t>
  </si>
  <si>
    <t>TAG(56:6)_24:1</t>
  </si>
  <si>
    <t>TAG(56:6)_22:0</t>
  </si>
  <si>
    <t>TAG(56:6)_22:1</t>
  </si>
  <si>
    <t>TAG(56:6)_20:0</t>
  </si>
  <si>
    <t>TAG(56:6)_20:1</t>
  </si>
  <si>
    <t>TAG(56:6)_20:2</t>
  </si>
  <si>
    <t>TAG(56:6)_18:1</t>
  </si>
  <si>
    <t>TAG(56:6)_18:2</t>
  </si>
  <si>
    <t>TAG(56:6)_18:3</t>
  </si>
  <si>
    <t>TAG(56:6)_16:2</t>
  </si>
  <si>
    <t>TAG(56:6)_16:3</t>
  </si>
  <si>
    <t>TAG(56:5)_24:0</t>
  </si>
  <si>
    <t>TAG(56:5)_24:1</t>
  </si>
  <si>
    <t>TAG(56:5)_22:0</t>
  </si>
  <si>
    <t>TAG(56:5)_22:1</t>
  </si>
  <si>
    <t>TAG(56:5)_20:0</t>
  </si>
  <si>
    <t>TAG(56:5)_20:1</t>
  </si>
  <si>
    <t>TAG(56:5)_20:2</t>
  </si>
  <si>
    <t>TAG(56:5)_18:0</t>
  </si>
  <si>
    <t>TAG(56:5)_18:1</t>
  </si>
  <si>
    <t>TAG(56:5)_18:2</t>
  </si>
  <si>
    <t>TAG(56:5)_18:3</t>
  </si>
  <si>
    <t>TAG(56:5)_16:1</t>
  </si>
  <si>
    <t>TAG(56:5)_16:2</t>
  </si>
  <si>
    <t>TAG(56:5)_16:3</t>
  </si>
  <si>
    <t>TAG(56:4)_24:0</t>
  </si>
  <si>
    <t>TAG(56:4)_24:1</t>
  </si>
  <si>
    <t>TAG(56:4)_22:0</t>
  </si>
  <si>
    <t>TAG(56:4)_22:1</t>
  </si>
  <si>
    <t>TAG(56:4)_20:0</t>
  </si>
  <si>
    <t>TAG(56:4)_20:1</t>
  </si>
  <si>
    <t>TAG(56:4)_20:2</t>
  </si>
  <si>
    <t>TAG(56:4)_18:0</t>
  </si>
  <si>
    <t>TAG(56:4)_18:1</t>
  </si>
  <si>
    <t>TAG(56:4)_18:2</t>
  </si>
  <si>
    <t>TAG(56:4)_18:3</t>
  </si>
  <si>
    <t>TAG(56:4)_16:0</t>
  </si>
  <si>
    <t>TAG(56:4)_16:1</t>
  </si>
  <si>
    <t>TAG(56:4)_16:2</t>
  </si>
  <si>
    <t>TAG(56:4)_16:3</t>
  </si>
  <si>
    <t>TAG(56:3)_24:0</t>
  </si>
  <si>
    <t>TAG(56:3)_24:1</t>
  </si>
  <si>
    <t>TAG(56:3)_22:0</t>
  </si>
  <si>
    <t>TAG(56:3)_22:1</t>
  </si>
  <si>
    <t>TAG(56:3)_20:0</t>
  </si>
  <si>
    <t>TAG(56:3)_20:1</t>
  </si>
  <si>
    <t>TAG(56:3)_20:2</t>
  </si>
  <si>
    <t>TAG(56:3)_18:0</t>
  </si>
  <si>
    <t>TAG(56:3)_18:1</t>
  </si>
  <si>
    <t>TAG(56:3)_18:2</t>
  </si>
  <si>
    <t>TAG(56:3)_18:3</t>
  </si>
  <si>
    <t>TAG(56:3)_16:0</t>
  </si>
  <si>
    <t>TAG(56:3)_16:1</t>
  </si>
  <si>
    <t>TAG(56:3)_16:2</t>
  </si>
  <si>
    <t>TAG(56:3)_16:3</t>
  </si>
  <si>
    <t>TAG(56:2)_24:0</t>
  </si>
  <si>
    <t>TAG(56:2)_24:1</t>
  </si>
  <si>
    <t>TAG(56:2)_22:0</t>
  </si>
  <si>
    <t>TAG(56:2)_22:1</t>
  </si>
  <si>
    <t>TAG(56:2)_20:0</t>
  </si>
  <si>
    <t>TAG(56:2)_20:1</t>
  </si>
  <si>
    <t>TAG(56:2)_20:2</t>
  </si>
  <si>
    <t>TAG(56:2)_18:0</t>
  </si>
  <si>
    <t>TAG(56:2)_18:1</t>
  </si>
  <si>
    <t>TAG(56:2)_18:2</t>
  </si>
  <si>
    <t>TAG(56:2)_16:0</t>
  </si>
  <si>
    <t>TAG(56:2)_16:1</t>
  </si>
  <si>
    <t>TAG(56:2)_16:2</t>
  </si>
  <si>
    <t>TAG(56:1)_24:0</t>
  </si>
  <si>
    <t>TAG(56:1)_24:1</t>
  </si>
  <si>
    <t>TAG(56:1)_22:0</t>
  </si>
  <si>
    <t>TAG(56:1)_22:1</t>
  </si>
  <si>
    <t>TAG(56:1)_20:0</t>
  </si>
  <si>
    <t>TAG(56:1)_20:1</t>
  </si>
  <si>
    <t>TAG(56:1)_18:0</t>
  </si>
  <si>
    <t>TAG(56:1)_18:1</t>
  </si>
  <si>
    <t>TAG(56:1)_16:0</t>
  </si>
  <si>
    <t>TAG(56:1)_16:1</t>
  </si>
  <si>
    <t>TAG(56:0)_24:0</t>
  </si>
  <si>
    <t>TAG(56:0)_22:0</t>
  </si>
  <si>
    <t>TAG(56:0)_20:0</t>
  </si>
  <si>
    <t>TAG(56:0)_18:0</t>
  </si>
  <si>
    <t>TAG(56:0)_16:0</t>
  </si>
  <si>
    <t>TAG(58:7)_26:1</t>
  </si>
  <si>
    <t>TAG(58:7)_24:1</t>
  </si>
  <si>
    <t>TAG(58:7)_22:1</t>
  </si>
  <si>
    <t>TAG(58:7)_20:2</t>
  </si>
  <si>
    <t>TAG(58:7)_18:3</t>
  </si>
  <si>
    <t>TAG(58:7)_16:3</t>
  </si>
  <si>
    <t>TAG(58:6)_26:0</t>
  </si>
  <si>
    <t>TAG(58:6)_26:1</t>
  </si>
  <si>
    <t>TAG(58:6)_24:0</t>
  </si>
  <si>
    <t>TAG(58:6)_24:1</t>
  </si>
  <si>
    <t>TAG(58:6)_22:0</t>
  </si>
  <si>
    <t>TAG(58:6)_22:1</t>
  </si>
  <si>
    <t>TAG(58:6)_20:1</t>
  </si>
  <si>
    <t>TAG(58:6)_20:2</t>
  </si>
  <si>
    <t>TAG(58:6)_18:2</t>
  </si>
  <si>
    <t>TAG(58:6)_18:3</t>
  </si>
  <si>
    <t>TAG(58:6)_16:2</t>
  </si>
  <si>
    <t>TAG(58:6)_16:3</t>
  </si>
  <si>
    <t>TAG(58:5)_26:0</t>
  </si>
  <si>
    <t>TAG(58:5)_26:1</t>
  </si>
  <si>
    <t>TAG(58:5)_24:0</t>
  </si>
  <si>
    <t>TAG(58:5)_24:1</t>
  </si>
  <si>
    <t>TAG(58:5)_22:0</t>
  </si>
  <si>
    <t>TAG(58:5)_22:1</t>
  </si>
  <si>
    <t>TAG(58:5)_20:0</t>
  </si>
  <si>
    <t>TAG(58:5)_20:1</t>
  </si>
  <si>
    <t>TAG(58:5)_20:2</t>
  </si>
  <si>
    <t>TAG(58:5)_18:1</t>
  </si>
  <si>
    <t>TAG(58:5)_18:2</t>
  </si>
  <si>
    <t>TAG(58:5)_18:3</t>
  </si>
  <si>
    <t>TAG(58:5)_16:1</t>
  </si>
  <si>
    <t>TAG(58:5)_16:2</t>
  </si>
  <si>
    <t>TAG(58:5)_16:3</t>
  </si>
  <si>
    <t>TAG(58:4)_26:0</t>
  </si>
  <si>
    <t>TAG(58:4)_26:1</t>
  </si>
  <si>
    <t>TAG(58:4)_24:0</t>
  </si>
  <si>
    <t>TAG(58:4)_24:1</t>
  </si>
  <si>
    <t>TAG(58:4)_22:0</t>
  </si>
  <si>
    <t>TAG(58:4)_22:1</t>
  </si>
  <si>
    <t>TAG(58:4)_20:0</t>
  </si>
  <si>
    <t>TAG(58:4)_20:1</t>
  </si>
  <si>
    <t>TAG(58:4)_20:2</t>
  </si>
  <si>
    <t>TAG(58:4)_18:0</t>
  </si>
  <si>
    <t>TAG(58:4)_18:1</t>
  </si>
  <si>
    <t>TAG(58:4)_18:2</t>
  </si>
  <si>
    <t>TAG(58:4)_18:3</t>
  </si>
  <si>
    <t>TAG(58:4)_16:0</t>
  </si>
  <si>
    <t>TAG(58:4)_16:1</t>
  </si>
  <si>
    <t>TAG(58:4)_16:2</t>
  </si>
  <si>
    <t>TAG(58:4)_16:3</t>
  </si>
  <si>
    <t>TAG(58:3)_26:0</t>
  </si>
  <si>
    <t>TAG(58:3)_26:1</t>
  </si>
  <si>
    <t>TAG(58:3)_24:0</t>
  </si>
  <si>
    <t>TAG(58:3)_24:1</t>
  </si>
  <si>
    <t>TAG(58:3)_22:0</t>
  </si>
  <si>
    <t>TAG(58:3)_22:1</t>
  </si>
  <si>
    <t>TAG(58:3)_20:0</t>
  </si>
  <si>
    <t>TAG(58:3)_20:1</t>
  </si>
  <si>
    <t>TAG(58:3)_20:2</t>
  </si>
  <si>
    <t>TAG(58:3)_18:0</t>
  </si>
  <si>
    <t>TAG(58:3)_18:1</t>
  </si>
  <si>
    <t>TAG(58:3)_18:2</t>
  </si>
  <si>
    <t>TAG(58:3)_18:3</t>
  </si>
  <si>
    <t>TAG(58:3)_16:0</t>
  </si>
  <si>
    <t>TAG(58:3)_16:1</t>
  </si>
  <si>
    <t>TAG(58:3)_16:2</t>
  </si>
  <si>
    <t>TAG(58:3)_16:3</t>
  </si>
  <si>
    <t>TAG(58:2)_26:0</t>
  </si>
  <si>
    <t>TAG(58:2)_26:1</t>
  </si>
  <si>
    <t>TAG(58:2)_24:0</t>
  </si>
  <si>
    <t>TAG(58:2)_24:1</t>
  </si>
  <si>
    <t>TAG(58:2)_22:0</t>
  </si>
  <si>
    <t>TAG(58:2)_22:1</t>
  </si>
  <si>
    <t>TAG(58:2)_20:0</t>
  </si>
  <si>
    <t>TAG(58:2)_20:1</t>
  </si>
  <si>
    <t>TAG(58:2)_20:2</t>
  </si>
  <si>
    <t>TAG(58:2)_18:0</t>
  </si>
  <si>
    <t>TAG(58:2)_18:1</t>
  </si>
  <si>
    <t>TAG(58:2)_18:2</t>
  </si>
  <si>
    <t>TAG(58:2)_16:0</t>
  </si>
  <si>
    <t>TAG(58:2)_16:1</t>
  </si>
  <si>
    <t>TAG(58:2)_16:2</t>
  </si>
  <si>
    <t>TAG(58:1)_26:0</t>
  </si>
  <si>
    <t>TAG(58:1)_26:1</t>
  </si>
  <si>
    <t>TAG(58:1)_24:0</t>
  </si>
  <si>
    <t>TAG(58:1)_24:1</t>
  </si>
  <si>
    <t>TAG(58:1)_22:0</t>
  </si>
  <si>
    <t>TAG(58:1)_22:1</t>
  </si>
  <si>
    <t>TAG(58:1)_20:0</t>
  </si>
  <si>
    <t>TAG(58:1)_20:1</t>
  </si>
  <si>
    <t>TAG(58:1)_18:0</t>
  </si>
  <si>
    <t>TAG(58:1)_18:1</t>
  </si>
  <si>
    <t>TAG(58:1)_16:0</t>
  </si>
  <si>
    <t>TAG(58:1)_16:1</t>
  </si>
  <si>
    <t>TAG(58:0)_26:0</t>
  </si>
  <si>
    <t>TAG(58:0)_24:0</t>
  </si>
  <si>
    <t>TAG(58:0)_22:0</t>
  </si>
  <si>
    <t>TAG(58:0)_20:0</t>
  </si>
  <si>
    <t>TAG(58:0)_18:0</t>
  </si>
  <si>
    <t>TAG(58:0)_16:0</t>
  </si>
  <si>
    <t>TAG(60:7)_26:1</t>
  </si>
  <si>
    <t>TAG(60:7)_24:1</t>
  </si>
  <si>
    <t>TAG(60:7)_18:3</t>
  </si>
  <si>
    <t>TAG(60:7)_16:3</t>
  </si>
  <si>
    <t>TAG(60:6)_26:0</t>
  </si>
  <si>
    <t>TAG(60:6)_26:1</t>
  </si>
  <si>
    <t>TAG(60:6)_24:0</t>
  </si>
  <si>
    <t>TAG(60:6)_24:1</t>
  </si>
  <si>
    <t>TAG(60:6)_22:1</t>
  </si>
  <si>
    <t>TAG(60:6)_20:2</t>
  </si>
  <si>
    <t>TAG(60:6)_18:2</t>
  </si>
  <si>
    <t>TAG(60:6)_18:3</t>
  </si>
  <si>
    <t>TAG(60:6)_16:2</t>
  </si>
  <si>
    <t>TAG(60:6)_16:3</t>
  </si>
  <si>
    <t>TAG(60:5)_26:0</t>
  </si>
  <si>
    <t>TAG(60:5)_26:1</t>
  </si>
  <si>
    <t>TAG(60:5)_24:0</t>
  </si>
  <si>
    <t>TAG(60:5)_24:1</t>
  </si>
  <si>
    <t>TAG(60:5)_22:0</t>
  </si>
  <si>
    <t>TAG(60:5)_22:1</t>
  </si>
  <si>
    <t>TAG(60:5)_20:1</t>
  </si>
  <si>
    <t>TAG(60:5)_20:2</t>
  </si>
  <si>
    <t>TAG(60:5)_18:1</t>
  </si>
  <si>
    <t>TAG(60:5)_18:2</t>
  </si>
  <si>
    <t>TAG(60:5)_18:3</t>
  </si>
  <si>
    <t>TAG(60:5)_16:1</t>
  </si>
  <si>
    <t>TAG(60:5)_16:2</t>
  </si>
  <si>
    <t>TAG(60:5)_16:3</t>
  </si>
  <si>
    <t>TAG(60:4)_26:0</t>
  </si>
  <si>
    <t>TAG(60:4)_26:1</t>
  </si>
  <si>
    <t>TAG(60:4)_24:0</t>
  </si>
  <si>
    <t>TAG(60:4)_24:1</t>
  </si>
  <si>
    <t>TAG(60:4)_22:0</t>
  </si>
  <si>
    <t>TAG(60:4)_22:1</t>
  </si>
  <si>
    <t>TAG(60:4)_20:0</t>
  </si>
  <si>
    <t>TAG(60:4)_20:1</t>
  </si>
  <si>
    <t>TAG(60:4)_20:2</t>
  </si>
  <si>
    <t>TAG(60:4)_18:0</t>
  </si>
  <si>
    <t>TAG(60:4)_18:1</t>
  </si>
  <si>
    <t>TAG(60:4)_18:2</t>
  </si>
  <si>
    <t>TAG(60:4)_18:3</t>
  </si>
  <si>
    <t>TAG(60:4)_16:0</t>
  </si>
  <si>
    <t>TAG(60:4)_16:1</t>
  </si>
  <si>
    <t>TAG(60:4)_16:2</t>
  </si>
  <si>
    <t>TAG(60:4)_16:3</t>
  </si>
  <si>
    <t>TAG(60:3)_26:0</t>
  </si>
  <si>
    <t>TAG(60:3)_26:1</t>
  </si>
  <si>
    <t>TAG(60:3)_24:0</t>
  </si>
  <si>
    <t>TAG(60:3)_24:1</t>
  </si>
  <si>
    <t>TAG(60:3)_22:0</t>
  </si>
  <si>
    <t>TAG(60:3)_22:1</t>
  </si>
  <si>
    <t>TAG(60:3)_20:0</t>
  </si>
  <si>
    <t>TAG(60:3)_20:1</t>
  </si>
  <si>
    <t>TAG(60:3)_20:2</t>
  </si>
  <si>
    <t>TAG(60:3)_18:0</t>
  </si>
  <si>
    <t>TAG(60:3)_18:1</t>
  </si>
  <si>
    <t>TAG(60:3)_18:2</t>
  </si>
  <si>
    <t>TAG(60:3)_18:3</t>
  </si>
  <si>
    <t>TAG(60:3)_16:0</t>
  </si>
  <si>
    <t>TAG(60:3)_16:1</t>
  </si>
  <si>
    <t>TAG(60:3)_16:2</t>
  </si>
  <si>
    <t>TAG(60:3)_16:3</t>
  </si>
  <si>
    <t>TAG(60:2)_26:0</t>
  </si>
  <si>
    <t>TAG(60:2)_26:1</t>
  </si>
  <si>
    <t>TAG(60:2)_24:0</t>
  </si>
  <si>
    <t>TAG(60:2)_24:1</t>
  </si>
  <si>
    <t>TAG(60:2)_22:0</t>
  </si>
  <si>
    <t>TAG(60:2)_22:1</t>
  </si>
  <si>
    <t>TAG(60:2)_20:0</t>
  </si>
  <si>
    <t>TAG(60:2)_20:1</t>
  </si>
  <si>
    <t>TAG(60:2)_20:2</t>
  </si>
  <si>
    <t>TAG(60:2)_18:0</t>
  </si>
  <si>
    <t>TAG(60:2)_18:1</t>
  </si>
  <si>
    <t>TAG(60:2)_18:2</t>
  </si>
  <si>
    <t>TAG(60:2)_16:0</t>
  </si>
  <si>
    <t>TAG(60:2)_16:1</t>
  </si>
  <si>
    <t>TAG(60:2)_16:2</t>
  </si>
  <si>
    <t>TAG(60:1)_26:0</t>
  </si>
  <si>
    <t>TAG(60:1)_26:1</t>
  </si>
  <si>
    <t>TAG(60:1)_24:0</t>
  </si>
  <si>
    <t>TAG(60:1)_24:1</t>
  </si>
  <si>
    <t>TAG(60:1)_22:0</t>
  </si>
  <si>
    <t>TAG(60:1)_22:1</t>
  </si>
  <si>
    <t>TAG(60:1)_20:0</t>
  </si>
  <si>
    <t>TAG(60:1)_20:1</t>
  </si>
  <si>
    <t>TAG(60:1)_18:0</t>
  </si>
  <si>
    <t>TAG(60:1)_18:1</t>
  </si>
  <si>
    <t>TAG(60:1)_16:0</t>
  </si>
  <si>
    <t>TAG(60:1)_16:1</t>
  </si>
  <si>
    <t>TAG(60:0)_26:0</t>
  </si>
  <si>
    <t>TAG(60:0)_24:0</t>
  </si>
  <si>
    <t>TAG(60:0)_22:0</t>
  </si>
  <si>
    <t>TAG(60:0)_20:0</t>
  </si>
  <si>
    <t>TAG(60:0)_18:0</t>
  </si>
  <si>
    <t>TAG(60:0)_16:0</t>
  </si>
  <si>
    <t>TAG(62:7)_26:1</t>
  </si>
  <si>
    <t>TAG(62:7)_18:3</t>
  </si>
  <si>
    <t>TAG(62:6)_26:0</t>
  </si>
  <si>
    <t>TAG(62:6)_26:1</t>
  </si>
  <si>
    <t>TAG(62:6)_24:1</t>
  </si>
  <si>
    <t>TAG(62:6)_20:2</t>
  </si>
  <si>
    <t>TAG(62:6)_18:2</t>
  </si>
  <si>
    <t>TAG(62:6)_18:3</t>
  </si>
  <si>
    <t>TAG(62:6)_16:3</t>
  </si>
  <si>
    <t>TAG(62:5)_26:0</t>
  </si>
  <si>
    <t>TAG(62:5)_26:1</t>
  </si>
  <si>
    <t>TAG(62:5)_24:0</t>
  </si>
  <si>
    <t>TAG(62:5)_24:1</t>
  </si>
  <si>
    <t>TAG(62:5)_22:1</t>
  </si>
  <si>
    <t>TAG(62:5)_20:1</t>
  </si>
  <si>
    <t>TAG(62:5)_20:2</t>
  </si>
  <si>
    <t>TAG(62:5)_18:1</t>
  </si>
  <si>
    <t>TAG(62:5)_18:2</t>
  </si>
  <si>
    <t>TAG(62:5)_18:3</t>
  </si>
  <si>
    <t>TAG(62:5)_16:2</t>
  </si>
  <si>
    <t>TAG(62:5)_16:3</t>
  </si>
  <si>
    <t>TAG(62:4)_26:0</t>
  </si>
  <si>
    <t>TAG(62:4)_26:1</t>
  </si>
  <si>
    <t>TAG(62:4)_24:0</t>
  </si>
  <si>
    <t>TAG(62:4)_24:1</t>
  </si>
  <si>
    <t>TAG(62:4)_22:0</t>
  </si>
  <si>
    <t>TAG(62:4)_22:1</t>
  </si>
  <si>
    <t>TAG(62:4)_20:0</t>
  </si>
  <si>
    <t>TAG(62:4)_20:1</t>
  </si>
  <si>
    <t>TAG(62:4)_20:2</t>
  </si>
  <si>
    <t>TAG(62:4)_18:0</t>
  </si>
  <si>
    <t>TAG(62:4)_18:1</t>
  </si>
  <si>
    <t>TAG(62:4)_18:2</t>
  </si>
  <si>
    <t>TAG(62:4)_18:3</t>
  </si>
  <si>
    <t>TAG(62:4)_16:1</t>
  </si>
  <si>
    <t>TAG(62:4)_16:2</t>
  </si>
  <si>
    <t>TAG(62:4)_16:3</t>
  </si>
  <si>
    <t>TAG(62:3)_26:0</t>
  </si>
  <si>
    <t>TAG(62:3)_26:1</t>
  </si>
  <si>
    <t>TAG(62:3)_24:0</t>
  </si>
  <si>
    <t>TAG(62:3)_24:1</t>
  </si>
  <si>
    <t>TAG(62:3)_22:0</t>
  </si>
  <si>
    <t>TAG(62:3)_22:1</t>
  </si>
  <si>
    <t>TAG(62:3)_20:0</t>
  </si>
  <si>
    <t>TAG(62:3)_20:1</t>
  </si>
  <si>
    <t>TAG(62:3)_20:2</t>
  </si>
  <si>
    <t>TAG(62:3)_18:0</t>
  </si>
  <si>
    <t>TAG(62:3)_18:1</t>
  </si>
  <si>
    <t>TAG(62:3)_18:2</t>
  </si>
  <si>
    <t>TAG(62:3)_18:3</t>
  </si>
  <si>
    <t>TAG(62:3)_16:0</t>
  </si>
  <si>
    <t>TAG(62:3)_16:1</t>
  </si>
  <si>
    <t>TAG(62:3)_16:2</t>
  </si>
  <si>
    <t>TAG(62:3)_16:3</t>
  </si>
  <si>
    <t>TAG(62:2)_26:0</t>
  </si>
  <si>
    <t>TAG(62:2)_26:1</t>
  </si>
  <si>
    <t>TAG(62:2)_24:0</t>
  </si>
  <si>
    <t>TAG(62:2)_24:1</t>
  </si>
  <si>
    <t>TAG(62:2)_22:0</t>
  </si>
  <si>
    <t>TAG(62:2)_22:1</t>
  </si>
  <si>
    <t>TAG(62:2)_20:0</t>
  </si>
  <si>
    <t>TAG(62:2)_20:1</t>
  </si>
  <si>
    <t>TAG(62:2)_20:2</t>
  </si>
  <si>
    <t>TAG(62:2)_18:0</t>
  </si>
  <si>
    <t>TAG(62:2)_18:1</t>
  </si>
  <si>
    <t>TAG(62:2)_18:2</t>
  </si>
  <si>
    <t>TAG(62:2)_16:0</t>
  </si>
  <si>
    <t>TAG(62:2)_16:1</t>
  </si>
  <si>
    <t>TAG(62:2)_16:2</t>
  </si>
  <si>
    <t>TAG(62:1)_26:0</t>
  </si>
  <si>
    <t>TAG(62:1)_26:1</t>
  </si>
  <si>
    <t>TAG(62:1)_24:0</t>
  </si>
  <si>
    <t>TAG(62:1)_24:1</t>
  </si>
  <si>
    <t>TAG(62:1)_22:0</t>
  </si>
  <si>
    <t>TAG(62:1)_22:1</t>
  </si>
  <si>
    <t>TAG(62:1)_20:0</t>
  </si>
  <si>
    <t>TAG(62:1)_20:1</t>
  </si>
  <si>
    <t>TAG(62:1)_18:0</t>
  </si>
  <si>
    <t>TAG(62:1)_18:1</t>
  </si>
  <si>
    <t>TAG(62:1)_16:0</t>
  </si>
  <si>
    <t>TAG(62:1)_16:1</t>
  </si>
  <si>
    <t>TAG(62:0)_26:0</t>
  </si>
  <si>
    <t>TAG(62:0)_24:0</t>
  </si>
  <si>
    <t>TAG(62:0)_22:0</t>
  </si>
  <si>
    <t>TAG(62:0)_20:0</t>
  </si>
  <si>
    <t>TAG(62:0)_18:0</t>
  </si>
  <si>
    <t>TAG(62:0)_16:0</t>
  </si>
  <si>
    <t>TAG(64:6)_26:1</t>
  </si>
  <si>
    <t>TAG(64:6)_20:2</t>
  </si>
  <si>
    <t>TAG(64:6)_18:3</t>
  </si>
  <si>
    <t>TAG(64:5)_26:0</t>
  </si>
  <si>
    <t>TAG(64:5)_26:1</t>
  </si>
  <si>
    <t>TAG(64:5)_24:1</t>
  </si>
  <si>
    <t>TAG(64:5)_22:1</t>
  </si>
  <si>
    <t>TAG(64:5)_20:1</t>
  </si>
  <si>
    <t>TAG(64:5)_20:2</t>
  </si>
  <si>
    <t>TAG(64:5)_18:2</t>
  </si>
  <si>
    <t>TAG(64:5)_18:3</t>
  </si>
  <si>
    <t>TAG(64:5)_16:3</t>
  </si>
  <si>
    <t>TAG(64:4)_26:0</t>
  </si>
  <si>
    <t>TAG(64:4)_26:1</t>
  </si>
  <si>
    <t>TAG(64:4)_24:0</t>
  </si>
  <si>
    <t>TAG(64:4)_24:1</t>
  </si>
  <si>
    <t>TAG(64:4)_22:0</t>
  </si>
  <si>
    <t>TAG(64:4)_22:1</t>
  </si>
  <si>
    <t>TAG(64:4)_20:0</t>
  </si>
  <si>
    <t>TAG(64:4)_20:1</t>
  </si>
  <si>
    <t>TAG(64:4)_20:2</t>
  </si>
  <si>
    <t>TAG(64:4)_18:1</t>
  </si>
  <si>
    <t>TAG(64:4)_18:2</t>
  </si>
  <si>
    <t>TAG(64:4)_18:3</t>
  </si>
  <si>
    <t>TAG(64:4)_16:2</t>
  </si>
  <si>
    <t>TAG(64:4)_16:3</t>
  </si>
  <si>
    <t>TAG(64:3)_26:0</t>
  </si>
  <si>
    <t>TAG(64:3)_26:1</t>
  </si>
  <si>
    <t>TAG(64:3)_24:0</t>
  </si>
  <si>
    <t>TAG(64:3)_24:1</t>
  </si>
  <si>
    <t>TAG(64:3)_22:0</t>
  </si>
  <si>
    <t>TAG(64:3)_22:1</t>
  </si>
  <si>
    <t>TAG(64:3)_20:0</t>
  </si>
  <si>
    <t>TAG(64:3)_20:1</t>
  </si>
  <si>
    <t>TAG(64:3)_20:2</t>
  </si>
  <si>
    <t>TAG(64:3)_18:0</t>
  </si>
  <si>
    <t>TAG(64:3)_18:1</t>
  </si>
  <si>
    <t>TAG(64:3)_18:2</t>
  </si>
  <si>
    <t>TAG(64:3)_18:3</t>
  </si>
  <si>
    <t>TAG(64:3)_16:1</t>
  </si>
  <si>
    <t>TAG(64:3)_16:2</t>
  </si>
  <si>
    <t>TAG(64:3)_16:3</t>
  </si>
  <si>
    <t>TAG(64:2)_26:0</t>
  </si>
  <si>
    <t>TAG(64:2)_26:1</t>
  </si>
  <si>
    <t>TAG(64:2)_24:0</t>
  </si>
  <si>
    <t>TAG(64:2)_24:1</t>
  </si>
  <si>
    <t>TAG(64:2)_22:0</t>
  </si>
  <si>
    <t>TAG(64:2)_22:1</t>
  </si>
  <si>
    <t>TAG(64:2)_20:0</t>
  </si>
  <si>
    <t>TAG(64:2)_20:1</t>
  </si>
  <si>
    <t>TAG(64:2)_20:2</t>
  </si>
  <si>
    <t>TAG(64:2)_18:0</t>
  </si>
  <si>
    <t>TAG(64:2)_18:1</t>
  </si>
  <si>
    <t>TAG(64:2)_18:2</t>
  </si>
  <si>
    <t>TAG(64:2)_16:0</t>
  </si>
  <si>
    <t>TAG(64:2)_16:1</t>
  </si>
  <si>
    <t>TAG(64:2)_16:2</t>
  </si>
  <si>
    <t>TAG(64:1)_26:0</t>
  </si>
  <si>
    <t>TAG(64:1)_26:1</t>
  </si>
  <si>
    <t>TAG(64:1)_24:0</t>
  </si>
  <si>
    <t>TAG(64:1)_24:1</t>
  </si>
  <si>
    <t>TAG(64:1)_22:0</t>
  </si>
  <si>
    <t>TAG(64:1)_22:1</t>
  </si>
  <si>
    <t>TAG(64:1)_20:0</t>
  </si>
  <si>
    <t>TAG(64:1)_20:1</t>
  </si>
  <si>
    <t>TAG(64:1)_18:0</t>
  </si>
  <si>
    <t>TAG(64:1)_18:1</t>
  </si>
  <si>
    <t>TAG(64:1)_16:0</t>
  </si>
  <si>
    <t>TAG(64:1)_16:1</t>
  </si>
  <si>
    <t>TAG(64:0)_26:0</t>
  </si>
  <si>
    <t>TAG(64:0)_24:0</t>
  </si>
  <si>
    <t>TAG(64:0)_22:0</t>
  </si>
  <si>
    <t>TAG(64:0)_20:0</t>
  </si>
  <si>
    <t>TAG(64:0)_18:0</t>
  </si>
  <si>
    <t>TAG(64:0)_16:0</t>
  </si>
  <si>
    <t>TAG(66:5)_26:1</t>
  </si>
  <si>
    <t>TAG(66:5)_24:1</t>
  </si>
  <si>
    <t>TAG(66:5)_22:1</t>
  </si>
  <si>
    <t>TAG(66:5)_20:2</t>
  </si>
  <si>
    <t>TAG(66:5)_18:3</t>
  </si>
  <si>
    <t>TAG(66:5)_16:3</t>
  </si>
  <si>
    <t>TAG(66:4)_26:0</t>
  </si>
  <si>
    <t>TAG(66:4)_26:1</t>
  </si>
  <si>
    <t>TAG(66:4)_24:0</t>
  </si>
  <si>
    <t>TAG(66:4)_24:1</t>
  </si>
  <si>
    <t>TAG(66:4)_22:0</t>
  </si>
  <si>
    <t>TAG(66:4)_22:1</t>
  </si>
  <si>
    <t>TAG(66:4)_20:1</t>
  </si>
  <si>
    <t>TAG(66:4)_20:2</t>
  </si>
  <si>
    <t>TAG(66:4)_18:2</t>
  </si>
  <si>
    <t>TAG(66:4)_18:3</t>
  </si>
  <si>
    <t>TAG(66:4)_16:2</t>
  </si>
  <si>
    <t>TAG(66:4)_16:3</t>
  </si>
  <si>
    <t>TAG(66:3)_26:0</t>
  </si>
  <si>
    <t>TAG(66:3)_26:1</t>
  </si>
  <si>
    <t>TAG(66:3)_24:0</t>
  </si>
  <si>
    <t>TAG(66:3)_24:1</t>
  </si>
  <si>
    <t>TAG(66:3)_22:0</t>
  </si>
  <si>
    <t>TAG(66:3)_22:1</t>
  </si>
  <si>
    <t>TAG(66:3)_20:0</t>
  </si>
  <si>
    <t>TAG(66:3)_20:1</t>
  </si>
  <si>
    <t>TAG(66:3)_20:2</t>
  </si>
  <si>
    <t>TAG(66:3)_18:1</t>
  </si>
  <si>
    <t>TAG(66:3)_18:2</t>
  </si>
  <si>
    <t>TAG(66:3)_18:3</t>
  </si>
  <si>
    <t>TAG(66:3)_16:1</t>
  </si>
  <si>
    <t>TAG(66:3)_16:2</t>
  </si>
  <si>
    <t>TAG(66:3)_16:3</t>
  </si>
  <si>
    <t>TAG(66:2)_26:0</t>
  </si>
  <si>
    <t>TAG(66:2)_26:1</t>
  </si>
  <si>
    <t>TAG(66:2)_24:0</t>
  </si>
  <si>
    <t>TAG(66:2)_24:1</t>
  </si>
  <si>
    <t>TAG(66:2)_22:0</t>
  </si>
  <si>
    <t>TAG(66:2)_22:1</t>
  </si>
  <si>
    <t>TAG(66:2)_20:0</t>
  </si>
  <si>
    <t>TAG(66:2)_20:1</t>
  </si>
  <si>
    <t>TAG(66:2)_20:2</t>
  </si>
  <si>
    <t>TAG(66:2)_18:0</t>
  </si>
  <si>
    <t>TAG(66:2)_18:1</t>
  </si>
  <si>
    <t>TAG(66:2)_18:2</t>
  </si>
  <si>
    <t>TAG(66:2)_16:0</t>
  </si>
  <si>
    <t>TAG(66:2)_16:1</t>
  </si>
  <si>
    <t>TAG(66:2)_16:2</t>
  </si>
  <si>
    <t>TAG(66:1)_26:0</t>
  </si>
  <si>
    <t>TAG(66:1)_26:1</t>
  </si>
  <si>
    <t>TAG(66:1)_24:0</t>
  </si>
  <si>
    <t>TAG(66:1)_24:1</t>
  </si>
  <si>
    <t>TAG(66:1)_22:0</t>
  </si>
  <si>
    <t>TAG(66:1)_22:1</t>
  </si>
  <si>
    <t>TAG(66:1)_20:0</t>
  </si>
  <si>
    <t>TAG(66:1)_20:1</t>
  </si>
  <si>
    <t>TAG(66:1)_18:0</t>
  </si>
  <si>
    <t>TAG(66:1)_18:1</t>
  </si>
  <si>
    <t>TAG(66:1)_16:0</t>
  </si>
  <si>
    <t>TAG(66:1)_16:1</t>
  </si>
  <si>
    <t>TAG(66:0)_26:0</t>
  </si>
  <si>
    <t>TAG(66:0)_24:0</t>
  </si>
  <si>
    <t>TAG(66:0)_22:0</t>
  </si>
  <si>
    <t>TAG(66:0)_20:0</t>
  </si>
  <si>
    <t>TAG(66:0)_18:0</t>
  </si>
  <si>
    <t>TAG(66:0)_16:0</t>
  </si>
  <si>
    <t>TAG(68:5)_26:1</t>
  </si>
  <si>
    <t>TAG(68:5)_24:1</t>
  </si>
  <si>
    <t>TAG(68:5)_18:3</t>
  </si>
  <si>
    <t>TAG(68:5)_16:3</t>
  </si>
  <si>
    <t>TAG(68:4)_26:0</t>
  </si>
  <si>
    <t>TAG(68:4)_26:1</t>
  </si>
  <si>
    <t>TAG(68:4)_24:0</t>
  </si>
  <si>
    <t>TAG(68:4)_24:1</t>
  </si>
  <si>
    <t>TAG(68:4)_22:1</t>
  </si>
  <si>
    <t>TAG(68:4)_20:2</t>
  </si>
  <si>
    <t>TAG(68:4)_18:2</t>
  </si>
  <si>
    <t>TAG(68:4)_18:3</t>
  </si>
  <si>
    <t>TAG(68:4)_16:2</t>
  </si>
  <si>
    <t>TAG(68:4)_16:3</t>
  </si>
  <si>
    <t>TAG(68:3)_26:0</t>
  </si>
  <si>
    <t>TAG(68:3)_26:1</t>
  </si>
  <si>
    <t>TAG(68:3)_24:0</t>
  </si>
  <si>
    <t>TAG(68:3)_24:1</t>
  </si>
  <si>
    <t>TAG(68:3)_22:0</t>
  </si>
  <si>
    <t>TAG(68:3)_22:1</t>
  </si>
  <si>
    <t>TAG(68:3)_20:1</t>
  </si>
  <si>
    <t>TAG(68:3)_20:2</t>
  </si>
  <si>
    <t>TAG(68:3)_18:1</t>
  </si>
  <si>
    <t>TAG(68:3)_18:2</t>
  </si>
  <si>
    <t>TAG(68:3)_18:3</t>
  </si>
  <si>
    <t>TAG(68:3)_16:1</t>
  </si>
  <si>
    <t>TAG(68:3)_16:2</t>
  </si>
  <si>
    <t>TAG(68:3)_16:3</t>
  </si>
  <si>
    <t>TAG(68:2)_26:0</t>
  </si>
  <si>
    <t>TAG(68:2)_26:1</t>
  </si>
  <si>
    <t>TAG(68:2)_24:0</t>
  </si>
  <si>
    <t>TAG(68:2)_24:1</t>
  </si>
  <si>
    <t>TAG(68:2)_22:0</t>
  </si>
  <si>
    <t>TAG(68:2)_22:1</t>
  </si>
  <si>
    <t>TAG(68:2)_20:0</t>
  </si>
  <si>
    <t>TAG(68:2)_20:1</t>
  </si>
  <si>
    <t>TAG(68:2)_20:2</t>
  </si>
  <si>
    <t>TAG(68:2)_18:0</t>
  </si>
  <si>
    <t>TAG(68:2)_18:1</t>
  </si>
  <si>
    <t>TAG(68:2)_18:2</t>
  </si>
  <si>
    <t>TAG(68:2)_16:0</t>
  </si>
  <si>
    <t>TAG(68:2)_16:1</t>
  </si>
  <si>
    <t>TAG(68:2)_16:2</t>
  </si>
  <si>
    <t>TAG(68:1)_26:0</t>
  </si>
  <si>
    <t>TAG(68:1)_26:1</t>
  </si>
  <si>
    <t>TAG(68:1)_24:0</t>
  </si>
  <si>
    <t>TAG(68:1)_24:1</t>
  </si>
  <si>
    <t>TAG(68:1)_22:0</t>
  </si>
  <si>
    <t>TAG(68:1)_22:1</t>
  </si>
  <si>
    <t>TAG(68:1)_20:0</t>
  </si>
  <si>
    <t>TAG(68:1)_20:1</t>
  </si>
  <si>
    <t>TAG(68:1)_18:0</t>
  </si>
  <si>
    <t>TAG(68:1)_18:1</t>
  </si>
  <si>
    <t>TAG(68:1)_16:0</t>
  </si>
  <si>
    <t>TAG(68:1)_16:1</t>
  </si>
  <si>
    <t>TAG(68:0)_26:0</t>
  </si>
  <si>
    <t>TAG(68:0)_24:0</t>
  </si>
  <si>
    <t>TAG(68:0)_22:0</t>
  </si>
  <si>
    <t>TAG(68:0)_20:0</t>
  </si>
  <si>
    <t>TAG(68:0)_18:0</t>
  </si>
  <si>
    <t>TAG(68:0)_16:0</t>
  </si>
  <si>
    <t>TAG(70:5)_26:1</t>
  </si>
  <si>
    <t>TAG(70:5)_18:3</t>
  </si>
  <si>
    <t>TAG(70:4)_26:0</t>
  </si>
  <si>
    <t>TAG(70:4)_26:1</t>
  </si>
  <si>
    <t>TAG(70:4)_24:1</t>
  </si>
  <si>
    <t>TAG(70:4)_20:2</t>
  </si>
  <si>
    <t>TAG(70:4)_18:2</t>
  </si>
  <si>
    <t>TAG(70:4)_18:3</t>
  </si>
  <si>
    <t>TAG(70:3)_26:0</t>
  </si>
  <si>
    <t>TAG(70:3)_26:1</t>
  </si>
  <si>
    <t>TAG(70:3)_24:0</t>
  </si>
  <si>
    <t>TAG(70:3)_24:1</t>
  </si>
  <si>
    <t>TAG(70:3)_22:1</t>
  </si>
  <si>
    <t>TAG(70:3)_20:1</t>
  </si>
  <si>
    <t>TAG(70:3)_20:2</t>
  </si>
  <si>
    <t>TAG(70:3)_18:1</t>
  </si>
  <si>
    <t>TAG(70:3)_18:2</t>
  </si>
  <si>
    <t>TAG(70:3)_18:3</t>
  </si>
  <si>
    <t>TAG(70:2)_26:0</t>
  </si>
  <si>
    <t>TAG(70:2)_26:1</t>
  </si>
  <si>
    <t>TAG(70:2)_24:0</t>
  </si>
  <si>
    <t>TAG(70:2)_24:1</t>
  </si>
  <si>
    <t>TAG(70:2)_22:0</t>
  </si>
  <si>
    <t>TAG(70:2)_22:1</t>
  </si>
  <si>
    <t>TAG(70:2)_20:0</t>
  </si>
  <si>
    <t>TAG(70:2)_20:1</t>
  </si>
  <si>
    <t>TAG(70:2)_20:2</t>
  </si>
  <si>
    <t>TAG(70:2)_18:0</t>
  </si>
  <si>
    <t>TAG(70:2)_18:1</t>
  </si>
  <si>
    <t>TAG(70:2)_18:2</t>
  </si>
  <si>
    <t>TAG(70:1)_26:0</t>
  </si>
  <si>
    <t>TAG(70:1)_26:1</t>
  </si>
  <si>
    <t>TAG(70:1)_24:0</t>
  </si>
  <si>
    <t>TAG(70:1)_24:1</t>
  </si>
  <si>
    <t>TAG(70:1)_22:0</t>
  </si>
  <si>
    <t>TAG(70:1)_22:1</t>
  </si>
  <si>
    <t>TAG(70:1)_20:0</t>
  </si>
  <si>
    <t>TAG(70:1)_20:1</t>
  </si>
  <si>
    <t>TAG(70:1)_18:0</t>
  </si>
  <si>
    <t>TAG(70:1)_18:1</t>
  </si>
  <si>
    <t>TAG(70:0)_26:0</t>
  </si>
  <si>
    <t>TAG(70:0)_24:0</t>
  </si>
  <si>
    <t>TAG(70:0)_22:0</t>
  </si>
  <si>
    <t>TAG(70:0)_20:0</t>
  </si>
  <si>
    <t>TAG(70:0)_18:0</t>
  </si>
  <si>
    <t>TAG(72:4)_26:1</t>
  </si>
  <si>
    <t>TAG(72:4)_20:2</t>
  </si>
  <si>
    <t>TAG(72:3)_26:0</t>
  </si>
  <si>
    <t>TAG(72:3)_26:1</t>
  </si>
  <si>
    <t>TAG(72:3)_24:1</t>
  </si>
  <si>
    <t>TAG(72:3)_22:1</t>
  </si>
  <si>
    <t>TAG(72:3)_20:1</t>
  </si>
  <si>
    <t>TAG(72:3)_20:2</t>
  </si>
  <si>
    <t>TAG(72:2)_26:0</t>
  </si>
  <si>
    <t>TAG(72:2)_26:1</t>
  </si>
  <si>
    <t>TAG(72:2)_24:0</t>
  </si>
  <si>
    <t>TAG(72:2)_24:1</t>
  </si>
  <si>
    <t>TAG(72:2)_22:0</t>
  </si>
  <si>
    <t>TAG(72:2)_22:1</t>
  </si>
  <si>
    <t>TAG(72:2)_20:0</t>
  </si>
  <si>
    <t>TAG(72:2)_20:1</t>
  </si>
  <si>
    <t>TAG(72:2)_20:2</t>
  </si>
  <si>
    <t>TAG(72:1)_26:0</t>
  </si>
  <si>
    <t>TAG(72:1)_26:1</t>
  </si>
  <si>
    <t>TAG(72:1)_24:0</t>
  </si>
  <si>
    <t>TAG(72:1)_24:1</t>
  </si>
  <si>
    <t>TAG(72:1)_22:0</t>
  </si>
  <si>
    <t>TAG(72:1)_22:1</t>
  </si>
  <si>
    <t>TAG(72:1)_20:0</t>
  </si>
  <si>
    <t>TAG(72:1)_20:1</t>
  </si>
  <si>
    <t>TAG(72:0)_26:0</t>
  </si>
  <si>
    <t>TAG(72:0)_24:0</t>
  </si>
  <si>
    <t>TAG(72:0)_22:0</t>
  </si>
  <si>
    <t>TAG(72:0)_20:0</t>
  </si>
  <si>
    <t>TAG(74:3)_26:1</t>
  </si>
  <si>
    <t>TAG(74:3)_24:1</t>
  </si>
  <si>
    <t>TAG(74:3)_22:1</t>
  </si>
  <si>
    <t>TAG(74:2)_26:0</t>
  </si>
  <si>
    <t>TAG(74:2)_26:1</t>
  </si>
  <si>
    <t>TAG(74:2)_24:0</t>
  </si>
  <si>
    <t>TAG(74:2)_24:1</t>
  </si>
  <si>
    <t>TAG(74:2)_22:0</t>
  </si>
  <si>
    <t>TAG(74:2)_22:1</t>
  </si>
  <si>
    <t>TAG(74:1)_26:0</t>
  </si>
  <si>
    <t>TAG(74:1)_26:1</t>
  </si>
  <si>
    <t>TAG(74:1)_24:0</t>
  </si>
  <si>
    <t>TAG(74:1)_24:1</t>
  </si>
  <si>
    <t>TAG(74:1)_22:0</t>
  </si>
  <si>
    <t>TAG(74:1)_22:1</t>
  </si>
  <si>
    <t>TAG(74:0)_26:0</t>
  </si>
  <si>
    <t>TAG(74:0)_24:0</t>
  </si>
  <si>
    <t>TAG(74:0)_22:0</t>
  </si>
  <si>
    <t>TAG(76:3)_26:1</t>
  </si>
  <si>
    <t>TAG(76:3)_24:1</t>
  </si>
  <si>
    <t>TAG(76:2)_26:0</t>
  </si>
  <si>
    <t>TAG(76:2)_26:1</t>
  </si>
  <si>
    <t>TAG(76:2)_24:0</t>
  </si>
  <si>
    <t>TAG(76:2)_24:1</t>
  </si>
  <si>
    <t>TAG(76:1)_26:0</t>
  </si>
  <si>
    <t>TAG(76:1)_26:1</t>
  </si>
  <si>
    <t>TAG(76:1)_24:0</t>
  </si>
  <si>
    <t>TAG(76:1)_24:1</t>
  </si>
  <si>
    <t>TAG(76:0)_26:0</t>
  </si>
  <si>
    <t>TAG(76:0)_24:0</t>
  </si>
  <si>
    <t>TAG(78:3)_26:1</t>
  </si>
  <si>
    <t>TAG(78:2)_26:0</t>
  </si>
  <si>
    <t>TAG(78:2)_26:1</t>
  </si>
  <si>
    <t>TAG(78:1)_26:0</t>
  </si>
  <si>
    <t>TAG(78:1)_26:1</t>
  </si>
  <si>
    <t>TAG(78:0)_26:0</t>
  </si>
  <si>
    <t>3+3h HS 1</t>
  </si>
  <si>
    <t>3+3h HS 2</t>
  </si>
  <si>
    <t>3+3h HS 3</t>
  </si>
  <si>
    <t>3+3h HS 4</t>
  </si>
  <si>
    <t>3+3h HS 5</t>
  </si>
  <si>
    <t>3+6h HS 1</t>
  </si>
  <si>
    <t>3+6h HS 2</t>
  </si>
  <si>
    <t>3+6h HS 3</t>
  </si>
  <si>
    <t>3+6h HS 4</t>
  </si>
  <si>
    <t>3+6h HS 5</t>
  </si>
  <si>
    <t>3+3+3h HSR 1</t>
  </si>
  <si>
    <t>3+3+3h HSR 2</t>
  </si>
  <si>
    <t>3+3+3h HSR 3</t>
  </si>
  <si>
    <t>3+3+3h HSR 4</t>
  </si>
  <si>
    <t>3+3+3h HSR 5</t>
  </si>
  <si>
    <t>RT</t>
  </si>
  <si>
    <t>peak area</t>
  </si>
  <si>
    <t>added and icf corrected peak area</t>
  </si>
  <si>
    <t xml:space="preserve"> Corrected peak areas as % of all corrected peak areas of the individual lipid class</t>
  </si>
  <si>
    <t>Proportion of acyl chains with zero, one or more than one double bonds</t>
  </si>
  <si>
    <t>Estimated RT</t>
  </si>
  <si>
    <r>
      <rPr>
        <b/>
        <sz val="11"/>
        <color theme="1"/>
        <rFont val="Calibri"/>
        <family val="2"/>
        <scheme val="minor"/>
      </rPr>
      <t xml:space="preserve">Suppl. Dataset S4. Corrected peak areas as % of all corrected peak areas of the respective lipid class. </t>
    </r>
    <r>
      <rPr>
        <sz val="11"/>
        <color theme="1"/>
        <rFont val="Calibri"/>
        <family val="2"/>
        <scheme val="minor"/>
      </rPr>
      <t>The total number of carbons and double bonds are indicated in parentheses behind the lipid species, followed by an underscore and one of the acyl chains. Pollen tubes were grown at 23°C for 3 h or 6 h, or shifted to 37 °C after 3 h for 3 h or 6 h (3+3h HS, 3+6h HS). Another batch of tubes was grown for 23°C for 3 h shifted to 37 °C for 3 h and then shifted back (3+3+3h HSR). At the bottom of the sheet, the proportion of acyl chains with zero (saturated, sat), one (monounsaturated, mono) or more than one (polyunsaturated, poly) double bonds per lipid class are given.</t>
    </r>
  </si>
  <si>
    <r>
      <rPr>
        <b/>
        <sz val="11"/>
        <color theme="1"/>
        <rFont val="Calibri"/>
        <family val="2"/>
        <scheme val="minor"/>
      </rPr>
      <t>Suppl. Dataset S2. Peak areas.</t>
    </r>
    <r>
      <rPr>
        <sz val="11"/>
        <color theme="1"/>
        <rFont val="Calibri"/>
        <family val="2"/>
        <scheme val="minor"/>
      </rPr>
      <t xml:space="preserve"> Depicted are the retention times (RT) and peak areas of the individual lipid species quantified, as well as the precursor and product ions used. The total number of carbons and double bonds are indicated in parentheses behind the lipid species, followed by an underscore and the fatty acid detected as the fragment. Given are also the number of carbons of the lipid and the resulting isotope correction factor (icf). Pollen tubes were grown at 23°C for 3 h or 6 h, or shifted to 37 °C after 3 h for 3 h or 6 h (3+3h HS, 3+6h HS). Another batch of tubes was grown for 23°C for 3 h shifted to 37 °C for 3 h and then shifted back (3+3+3h HSR).</t>
    </r>
  </si>
  <si>
    <r>
      <rPr>
        <b/>
        <sz val="11"/>
        <color theme="1"/>
        <rFont val="Calibri"/>
        <family val="2"/>
        <scheme val="minor"/>
      </rPr>
      <t>Suppl. Dataset S1. Precursor and product ions used in qualitative analysis.</t>
    </r>
    <r>
      <rPr>
        <sz val="11"/>
        <color theme="1"/>
        <rFont val="Calibri"/>
        <family val="2"/>
        <scheme val="minor"/>
      </rPr>
      <t xml:space="preserve"> Depicted are the precursor and product ions of all lipid species tested. The total number of carbons and double bonds are indicated in parentheses behind the lipid species, followed by an underscore and the fatty acid detected as the fragment. Prior to quantitative analyses of all samples, one sample per condition was analysed to identify lipid species present in the samples. Peaks detected were considered when they were found in the proximity of the estimated retention time, which is based on previous results and predictable retention time shifts based on the number of carbons and double bonds.</t>
    </r>
  </si>
  <si>
    <r>
      <rPr>
        <b/>
        <sz val="11"/>
        <color theme="1"/>
        <rFont val="Calibri"/>
        <family val="2"/>
        <scheme val="minor"/>
      </rPr>
      <t>Suppl. Dataset S3. Added and icf corrected peak areas.</t>
    </r>
    <r>
      <rPr>
        <sz val="11"/>
        <color theme="1"/>
        <rFont val="Calibri"/>
        <family val="2"/>
        <scheme val="minor"/>
      </rPr>
      <t xml:space="preserve"> Depicted are the peak areas of the individual lipid species quantified as the sums of the two peak areas of the possible fragment ions, corrected by an isotope correction factor (see Suppl. Dataset 2). The total number of carbons and double bonds are indicated in parentheses behind the lipid species, followed by an underscore and one of the acyl chains. For triacylglycerol (TAG), up to 12 peaks were added and only the total number of carbons and double bonds in the acyl chains are depicted. Pollen tubes were grown at 23°C for 3 h or 6 h, or shifted to 37 °C after 3 h for 3 h or 6 h (3+3h HS, 3+6h HS). Another batch of tubes was grown for 23°C for 3 h shifted to 37 °C for 3 h and then shifted back (3+3+3h HSR). At the bottom of the sheet, the sums of the respective lipid class are given.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</si>
</sst>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11"/>
      <color indexed="8"/>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6">
    <xf numFmtId="0" fontId="0" fillId="0" borderId="0" xfId="0"/>
    <xf numFmtId="11" fontId="0" fillId="0" borderId="0" xfId="0" applyNumberFormat="1"/>
    <xf numFmtId="2" fontId="0" fillId="0" borderId="0" xfId="0" applyNumberFormat="1"/>
    <xf numFmtId="0" fontId="0" fillId="0" borderId="0" xfId="0" applyBorder="1"/>
    <xf numFmtId="0" fontId="1" fillId="0" borderId="0" xfId="0" applyNumberFormat="1" applyFont="1" applyFill="1" applyBorder="1" applyAlignment="1" applyProtection="1"/>
    <xf numFmtId="0" fontId="0" fillId="0" borderId="0" xfId="0" applyFill="1" applyBorder="1"/>
    <xf numFmtId="46" fontId="0" fillId="0" borderId="0" xfId="0" quotePrefix="1" applyNumberFormat="1" applyBorder="1"/>
    <xf numFmtId="11" fontId="0" fillId="0" borderId="0" xfId="0" applyNumberFormat="1" applyBorder="1"/>
    <xf numFmtId="0" fontId="0" fillId="0" borderId="0" xfId="0" quotePrefix="1" applyBorder="1"/>
    <xf numFmtId="46" fontId="0" fillId="0" borderId="0" xfId="0" applyNumberFormat="1" applyBorder="1"/>
    <xf numFmtId="0" fontId="0" fillId="0" borderId="0" xfId="0" applyFill="1"/>
    <xf numFmtId="0" fontId="0" fillId="0" borderId="1" xfId="0" applyFill="1" applyBorder="1"/>
    <xf numFmtId="164" fontId="0" fillId="0" borderId="0" xfId="0" applyNumberFormat="1" applyFill="1"/>
    <xf numFmtId="164" fontId="0" fillId="0" borderId="0" xfId="0" applyNumberFormat="1" applyFill="1" applyAlignment="1"/>
    <xf numFmtId="164" fontId="0" fillId="0" borderId="1" xfId="0" applyNumberFormat="1" applyFill="1" applyBorder="1"/>
    <xf numFmtId="164" fontId="0" fillId="0" borderId="0" xfId="0" applyNumberFormat="1"/>
    <xf numFmtId="11" fontId="0" fillId="0" borderId="0" xfId="0" applyNumberFormat="1" applyFill="1"/>
    <xf numFmtId="0" fontId="0" fillId="0" borderId="0" xfId="0"/>
    <xf numFmtId="11" fontId="0" fillId="0" borderId="0" xfId="0" applyNumberFormat="1"/>
    <xf numFmtId="11" fontId="0" fillId="0" borderId="0" xfId="0" applyNumberFormat="1"/>
    <xf numFmtId="0" fontId="0" fillId="0" borderId="0" xfId="0" applyBorder="1"/>
    <xf numFmtId="11" fontId="0" fillId="0" borderId="0" xfId="0" applyNumberFormat="1" applyFill="1" applyBorder="1"/>
    <xf numFmtId="2" fontId="0" fillId="0" borderId="0" xfId="0" applyNumberFormat="1" applyFill="1"/>
    <xf numFmtId="0" fontId="0" fillId="0" borderId="0" xfId="0" applyFont="1" applyBorder="1"/>
    <xf numFmtId="0" fontId="0" fillId="0" borderId="0" xfId="0" applyFill="1" applyAlignment="1">
      <alignment horizontal="justify" vertical="top"/>
    </xf>
    <xf numFmtId="0" fontId="0" fillId="0" borderId="0" xfId="0" applyAlignment="1">
      <alignment horizontal="center"/>
    </xf>
  </cellXfs>
  <cellStyles count="1">
    <cellStyle name="Standard" xfId="0" builtinId="0"/>
  </cellStyles>
  <dxfs count="0"/>
  <tableStyles count="0" defaultTableStyle="TableStyleMedium2" defaultPivotStyle="PivotStyleLight16"/>
  <colors>
    <mruColors>
      <color rgb="FFD38DB3"/>
      <color rgb="FFCC79A7"/>
      <color rgb="FFD55E00"/>
      <color rgb="FF0072B2"/>
      <color rgb="FF56B4E9"/>
      <color rgb="FF0000FF"/>
      <color rgb="FF00FFFF"/>
      <color rgb="FF66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19"/>
  <sheetViews>
    <sheetView workbookViewId="0">
      <pane ySplit="2" topLeftCell="A3" activePane="bottomLeft" state="frozen"/>
      <selection pane="bottomLeft" sqref="A1:H1"/>
    </sheetView>
  </sheetViews>
  <sheetFormatPr baseColWidth="10" defaultRowHeight="14.5" x14ac:dyDescent="0.35"/>
  <cols>
    <col min="1" max="1" width="19.54296875" style="10" bestFit="1" customWidth="1"/>
    <col min="2" max="2" width="13.453125" style="12" bestFit="1" customWidth="1"/>
    <col min="3" max="3" width="12" style="12" bestFit="1" customWidth="1"/>
    <col min="4" max="4" width="13.26953125" style="12" customWidth="1"/>
  </cols>
  <sheetData>
    <row r="1" spans="1:8" ht="94.5" customHeight="1" x14ac:dyDescent="0.35">
      <c r="A1" s="24" t="s">
        <v>5430</v>
      </c>
      <c r="B1" s="24"/>
      <c r="C1" s="24"/>
      <c r="D1" s="24"/>
      <c r="E1" s="24"/>
      <c r="F1" s="24"/>
      <c r="G1" s="24"/>
      <c r="H1" s="24"/>
    </row>
    <row r="2" spans="1:8" x14ac:dyDescent="0.35">
      <c r="A2" s="10" t="s">
        <v>140</v>
      </c>
      <c r="B2" s="12" t="s">
        <v>1</v>
      </c>
      <c r="C2" s="12" t="s">
        <v>2</v>
      </c>
      <c r="D2" s="13" t="s">
        <v>5427</v>
      </c>
    </row>
    <row r="3" spans="1:8" x14ac:dyDescent="0.35">
      <c r="A3" s="10" t="s">
        <v>141</v>
      </c>
      <c r="B3" s="12">
        <v>777.47890264799992</v>
      </c>
      <c r="C3" s="12">
        <v>249.18545503999999</v>
      </c>
      <c r="D3" s="12">
        <v>6.75</v>
      </c>
    </row>
    <row r="4" spans="1:8" x14ac:dyDescent="0.35">
      <c r="A4" s="10" t="s">
        <v>142</v>
      </c>
      <c r="B4" s="12">
        <v>779.49455271199986</v>
      </c>
      <c r="C4" s="12">
        <v>249.18545503999999</v>
      </c>
      <c r="D4" s="12">
        <v>7.2399999999999993</v>
      </c>
    </row>
    <row r="5" spans="1:8" x14ac:dyDescent="0.35">
      <c r="A5" s="10" t="s">
        <v>143</v>
      </c>
      <c r="B5" s="12">
        <v>779.49455271199986</v>
      </c>
      <c r="C5" s="12">
        <v>251.20110510399999</v>
      </c>
      <c r="D5" s="12">
        <v>7.2399999999999993</v>
      </c>
    </row>
    <row r="6" spans="1:8" x14ac:dyDescent="0.35">
      <c r="A6" s="10" t="s">
        <v>144</v>
      </c>
      <c r="B6" s="12">
        <v>781.51020277599991</v>
      </c>
      <c r="C6" s="12">
        <v>249.18545503999999</v>
      </c>
      <c r="D6" s="12">
        <v>7.7299999999999995</v>
      </c>
    </row>
    <row r="7" spans="1:8" x14ac:dyDescent="0.35">
      <c r="A7" s="10" t="s">
        <v>145</v>
      </c>
      <c r="B7" s="12">
        <v>781.51020277599991</v>
      </c>
      <c r="C7" s="12">
        <v>251.20110510399999</v>
      </c>
      <c r="D7" s="12">
        <v>7.7299999999999995</v>
      </c>
    </row>
    <row r="8" spans="1:8" x14ac:dyDescent="0.35">
      <c r="A8" s="10" t="s">
        <v>146</v>
      </c>
      <c r="B8" s="12">
        <v>781.51020277599991</v>
      </c>
      <c r="C8" s="12">
        <v>253.21675516800002</v>
      </c>
      <c r="D8" s="12">
        <v>7.7299999999999995</v>
      </c>
    </row>
    <row r="9" spans="1:8" x14ac:dyDescent="0.35">
      <c r="A9" s="10" t="s">
        <v>147</v>
      </c>
      <c r="B9" s="12">
        <v>783.52585283999986</v>
      </c>
      <c r="C9" s="12">
        <v>249.18545503999999</v>
      </c>
      <c r="D9" s="12">
        <v>8.2200000000000006</v>
      </c>
    </row>
    <row r="10" spans="1:8" x14ac:dyDescent="0.35">
      <c r="A10" s="10" t="s">
        <v>148</v>
      </c>
      <c r="B10" s="12">
        <v>783.52585283999986</v>
      </c>
      <c r="C10" s="12">
        <v>251.20110510399999</v>
      </c>
      <c r="D10" s="12">
        <v>8.2200000000000006</v>
      </c>
    </row>
    <row r="11" spans="1:8" x14ac:dyDescent="0.35">
      <c r="A11" s="10" t="s">
        <v>149</v>
      </c>
      <c r="B11" s="12">
        <v>783.52585283999986</v>
      </c>
      <c r="C11" s="12">
        <v>253.21675516800002</v>
      </c>
      <c r="D11" s="12">
        <v>8.2200000000000006</v>
      </c>
    </row>
    <row r="12" spans="1:8" x14ac:dyDescent="0.35">
      <c r="A12" s="10" t="s">
        <v>150</v>
      </c>
      <c r="B12" s="12">
        <v>783.52585283999986</v>
      </c>
      <c r="C12" s="12">
        <v>255.23240523200002</v>
      </c>
      <c r="D12" s="12">
        <v>8.2200000000000006</v>
      </c>
    </row>
    <row r="13" spans="1:8" x14ac:dyDescent="0.35">
      <c r="A13" s="10" t="s">
        <v>151</v>
      </c>
      <c r="B13" s="12">
        <v>785.54150290399991</v>
      </c>
      <c r="C13" s="12">
        <v>251.20110510399999</v>
      </c>
      <c r="D13" s="12">
        <v>8.7099999999999991</v>
      </c>
    </row>
    <row r="14" spans="1:8" x14ac:dyDescent="0.35">
      <c r="A14" s="10" t="s">
        <v>152</v>
      </c>
      <c r="B14" s="12">
        <v>785.54150290399991</v>
      </c>
      <c r="C14" s="12">
        <v>253.21675516800002</v>
      </c>
      <c r="D14" s="12">
        <v>8.7099999999999991</v>
      </c>
    </row>
    <row r="15" spans="1:8" x14ac:dyDescent="0.35">
      <c r="A15" s="10" t="s">
        <v>153</v>
      </c>
      <c r="B15" s="12">
        <v>785.54150290399991</v>
      </c>
      <c r="C15" s="12">
        <v>255.23240523200002</v>
      </c>
      <c r="D15" s="12">
        <v>8.7099999999999991</v>
      </c>
    </row>
    <row r="16" spans="1:8" x14ac:dyDescent="0.35">
      <c r="A16" s="10" t="s">
        <v>154</v>
      </c>
      <c r="B16" s="12">
        <v>787.55715296799985</v>
      </c>
      <c r="C16" s="12">
        <v>253.21675516800002</v>
      </c>
      <c r="D16" s="12">
        <v>9.1999999999999993</v>
      </c>
    </row>
    <row r="17" spans="1:4" x14ac:dyDescent="0.35">
      <c r="A17" s="10" t="s">
        <v>155</v>
      </c>
      <c r="B17" s="12">
        <v>787.55715296799985</v>
      </c>
      <c r="C17" s="12">
        <v>255.23240523200002</v>
      </c>
      <c r="D17" s="12">
        <v>9.1999999999999993</v>
      </c>
    </row>
    <row r="18" spans="1:4" x14ac:dyDescent="0.35">
      <c r="A18" s="10" t="s">
        <v>156</v>
      </c>
      <c r="B18" s="12">
        <v>789.57280303199991</v>
      </c>
      <c r="C18" s="12">
        <v>255.23240523200002</v>
      </c>
      <c r="D18" s="12">
        <v>9.6900000000000013</v>
      </c>
    </row>
    <row r="19" spans="1:4" x14ac:dyDescent="0.35">
      <c r="A19" s="10" t="s">
        <v>157</v>
      </c>
      <c r="B19" s="12">
        <v>791.49455271199986</v>
      </c>
      <c r="C19" s="12">
        <v>249.18545503999999</v>
      </c>
      <c r="D19" s="12">
        <v>7.07</v>
      </c>
    </row>
    <row r="20" spans="1:4" x14ac:dyDescent="0.35">
      <c r="A20" s="10" t="s">
        <v>158</v>
      </c>
      <c r="B20" s="12">
        <v>791.49455271199986</v>
      </c>
      <c r="C20" s="12">
        <v>263.20110510399996</v>
      </c>
      <c r="D20" s="12">
        <v>7.07</v>
      </c>
    </row>
    <row r="21" spans="1:4" x14ac:dyDescent="0.35">
      <c r="A21" s="10" t="s">
        <v>159</v>
      </c>
      <c r="B21" s="12">
        <v>793.51020277599991</v>
      </c>
      <c r="C21" s="12">
        <v>249.18545503999999</v>
      </c>
      <c r="D21" s="12">
        <v>7.56</v>
      </c>
    </row>
    <row r="22" spans="1:4" x14ac:dyDescent="0.35">
      <c r="A22" s="10" t="s">
        <v>160</v>
      </c>
      <c r="B22" s="12">
        <v>793.51020277599991</v>
      </c>
      <c r="C22" s="12">
        <v>251.20110510399999</v>
      </c>
      <c r="D22" s="12">
        <v>7.56</v>
      </c>
    </row>
    <row r="23" spans="1:4" x14ac:dyDescent="0.35">
      <c r="A23" s="10" t="s">
        <v>161</v>
      </c>
      <c r="B23" s="12">
        <v>793.51020277599991</v>
      </c>
      <c r="C23" s="12">
        <v>263.20110510399996</v>
      </c>
      <c r="D23" s="12">
        <v>7.56</v>
      </c>
    </row>
    <row r="24" spans="1:4" x14ac:dyDescent="0.35">
      <c r="A24" s="10" t="s">
        <v>162</v>
      </c>
      <c r="B24" s="12">
        <v>793.51020277599991</v>
      </c>
      <c r="C24" s="12">
        <v>265.21675516800002</v>
      </c>
      <c r="D24" s="12">
        <v>7.56</v>
      </c>
    </row>
    <row r="25" spans="1:4" x14ac:dyDescent="0.35">
      <c r="A25" s="10" t="s">
        <v>163</v>
      </c>
      <c r="B25" s="12">
        <v>795.52585283999986</v>
      </c>
      <c r="C25" s="12">
        <v>249.18545503999999</v>
      </c>
      <c r="D25" s="12">
        <v>8.0500000000000007</v>
      </c>
    </row>
    <row r="26" spans="1:4" x14ac:dyDescent="0.35">
      <c r="A26" s="10" t="s">
        <v>164</v>
      </c>
      <c r="B26" s="12">
        <v>795.52585283999986</v>
      </c>
      <c r="C26" s="12">
        <v>251.20110510399999</v>
      </c>
      <c r="D26" s="12">
        <v>8.0500000000000007</v>
      </c>
    </row>
    <row r="27" spans="1:4" x14ac:dyDescent="0.35">
      <c r="A27" s="10" t="s">
        <v>165</v>
      </c>
      <c r="B27" s="12">
        <v>795.52585283999986</v>
      </c>
      <c r="C27" s="12">
        <v>253.21675516800002</v>
      </c>
      <c r="D27" s="12">
        <v>8.0500000000000007</v>
      </c>
    </row>
    <row r="28" spans="1:4" x14ac:dyDescent="0.35">
      <c r="A28" s="10" t="s">
        <v>166</v>
      </c>
      <c r="B28" s="12">
        <v>795.52585283999986</v>
      </c>
      <c r="C28" s="12">
        <v>263.20110510399996</v>
      </c>
      <c r="D28" s="12">
        <v>8.0500000000000007</v>
      </c>
    </row>
    <row r="29" spans="1:4" x14ac:dyDescent="0.35">
      <c r="A29" s="10" t="s">
        <v>167</v>
      </c>
      <c r="B29" s="12">
        <v>795.52585283999986</v>
      </c>
      <c r="C29" s="12">
        <v>265.21675516800002</v>
      </c>
      <c r="D29" s="12">
        <v>8.0500000000000007</v>
      </c>
    </row>
    <row r="30" spans="1:4" x14ac:dyDescent="0.35">
      <c r="A30" s="10" t="s">
        <v>168</v>
      </c>
      <c r="B30" s="12">
        <v>795.52585283999986</v>
      </c>
      <c r="C30" s="12">
        <v>267.23240523200002</v>
      </c>
      <c r="D30" s="12">
        <v>8.0500000000000007</v>
      </c>
    </row>
    <row r="31" spans="1:4" x14ac:dyDescent="0.35">
      <c r="A31" s="10" t="s">
        <v>169</v>
      </c>
      <c r="B31" s="12">
        <v>797.54150290399991</v>
      </c>
      <c r="C31" s="12">
        <v>249.18545503999999</v>
      </c>
      <c r="D31" s="12">
        <v>8.64</v>
      </c>
    </row>
    <row r="32" spans="1:4" x14ac:dyDescent="0.35">
      <c r="A32" s="10" t="s">
        <v>170</v>
      </c>
      <c r="B32" s="12">
        <v>797.54150290399991</v>
      </c>
      <c r="C32" s="12">
        <v>251.20110510399999</v>
      </c>
      <c r="D32" s="12">
        <v>8.5400000000000009</v>
      </c>
    </row>
    <row r="33" spans="1:4" x14ac:dyDescent="0.35">
      <c r="A33" s="10" t="s">
        <v>171</v>
      </c>
      <c r="B33" s="12">
        <v>797.54150290399991</v>
      </c>
      <c r="C33" s="12">
        <v>253.21675516800002</v>
      </c>
      <c r="D33" s="12">
        <v>8.5400000000000009</v>
      </c>
    </row>
    <row r="34" spans="1:4" x14ac:dyDescent="0.35">
      <c r="A34" s="10" t="s">
        <v>172</v>
      </c>
      <c r="B34" s="12">
        <v>797.54150290399991</v>
      </c>
      <c r="C34" s="12">
        <v>255.23240523200002</v>
      </c>
      <c r="D34" s="12">
        <v>8.5400000000000009</v>
      </c>
    </row>
    <row r="35" spans="1:4" x14ac:dyDescent="0.35">
      <c r="A35" s="10" t="s">
        <v>173</v>
      </c>
      <c r="B35" s="12">
        <v>797.54150290399991</v>
      </c>
      <c r="C35" s="12">
        <v>263.20110510399996</v>
      </c>
      <c r="D35" s="12">
        <v>8.5400000000000009</v>
      </c>
    </row>
    <row r="36" spans="1:4" x14ac:dyDescent="0.35">
      <c r="A36" s="10" t="s">
        <v>174</v>
      </c>
      <c r="B36" s="12">
        <v>797.54150290399991</v>
      </c>
      <c r="C36" s="12">
        <v>265.21675516800002</v>
      </c>
      <c r="D36" s="12">
        <v>8.5400000000000009</v>
      </c>
    </row>
    <row r="37" spans="1:4" x14ac:dyDescent="0.35">
      <c r="A37" s="10" t="s">
        <v>175</v>
      </c>
      <c r="B37" s="12">
        <v>797.54150290399991</v>
      </c>
      <c r="C37" s="12">
        <v>267.23240523200002</v>
      </c>
      <c r="D37" s="12">
        <v>8.5400000000000009</v>
      </c>
    </row>
    <row r="38" spans="1:4" x14ac:dyDescent="0.35">
      <c r="A38" s="10" t="s">
        <v>176</v>
      </c>
      <c r="B38" s="12">
        <v>797.54150290399991</v>
      </c>
      <c r="C38" s="12">
        <v>269.24805529600002</v>
      </c>
      <c r="D38" s="12">
        <v>8.64</v>
      </c>
    </row>
    <row r="39" spans="1:4" x14ac:dyDescent="0.35">
      <c r="A39" s="10" t="s">
        <v>177</v>
      </c>
      <c r="B39" s="12">
        <v>799.55715296799985</v>
      </c>
      <c r="C39" s="12">
        <v>251.20110510399999</v>
      </c>
      <c r="D39" s="12">
        <v>9.0299999999999994</v>
      </c>
    </row>
    <row r="40" spans="1:4" x14ac:dyDescent="0.35">
      <c r="A40" s="10" t="s">
        <v>178</v>
      </c>
      <c r="B40" s="12">
        <v>799.55715296799985</v>
      </c>
      <c r="C40" s="12">
        <v>253.21675516800002</v>
      </c>
      <c r="D40" s="12">
        <v>9.0299999999999994</v>
      </c>
    </row>
    <row r="41" spans="1:4" x14ac:dyDescent="0.35">
      <c r="A41" s="10" t="s">
        <v>179</v>
      </c>
      <c r="B41" s="12">
        <v>799.55715296799985</v>
      </c>
      <c r="C41" s="12">
        <v>255.23240523200002</v>
      </c>
      <c r="D41" s="12">
        <v>9.0299999999999994</v>
      </c>
    </row>
    <row r="42" spans="1:4" x14ac:dyDescent="0.35">
      <c r="A42" s="10" t="s">
        <v>180</v>
      </c>
      <c r="B42" s="12">
        <v>799.55715296799985</v>
      </c>
      <c r="C42" s="12">
        <v>265.21675516800002</v>
      </c>
      <c r="D42" s="12">
        <v>9.0299999999999994</v>
      </c>
    </row>
    <row r="43" spans="1:4" x14ac:dyDescent="0.35">
      <c r="A43" s="10" t="s">
        <v>181</v>
      </c>
      <c r="B43" s="12">
        <v>799.55715296799985</v>
      </c>
      <c r="C43" s="12">
        <v>267.23240523200002</v>
      </c>
      <c r="D43" s="12">
        <v>9.0299999999999994</v>
      </c>
    </row>
    <row r="44" spans="1:4" x14ac:dyDescent="0.35">
      <c r="A44" s="10" t="s">
        <v>182</v>
      </c>
      <c r="B44" s="12">
        <v>799.55715296799985</v>
      </c>
      <c r="C44" s="12">
        <v>269.24805529600002</v>
      </c>
      <c r="D44" s="12">
        <v>9.0299999999999994</v>
      </c>
    </row>
    <row r="45" spans="1:4" x14ac:dyDescent="0.35">
      <c r="A45" s="10" t="s">
        <v>183</v>
      </c>
      <c r="B45" s="12">
        <v>801.57280303199991</v>
      </c>
      <c r="C45" s="12">
        <v>253.21675516800002</v>
      </c>
      <c r="D45" s="12">
        <v>9.5200000000000014</v>
      </c>
    </row>
    <row r="46" spans="1:4" x14ac:dyDescent="0.35">
      <c r="A46" s="10" t="s">
        <v>184</v>
      </c>
      <c r="B46" s="12">
        <v>801.57280303199991</v>
      </c>
      <c r="C46" s="12">
        <v>255.23240523200002</v>
      </c>
      <c r="D46" s="12">
        <v>9.5200000000000014</v>
      </c>
    </row>
    <row r="47" spans="1:4" x14ac:dyDescent="0.35">
      <c r="A47" s="10" t="s">
        <v>185</v>
      </c>
      <c r="B47" s="12">
        <v>801.57280303199991</v>
      </c>
      <c r="C47" s="12">
        <v>267.23240523200002</v>
      </c>
      <c r="D47" s="12">
        <v>9.5200000000000014</v>
      </c>
    </row>
    <row r="48" spans="1:4" x14ac:dyDescent="0.35">
      <c r="A48" s="10" t="s">
        <v>186</v>
      </c>
      <c r="B48" s="12">
        <v>801.57280303199991</v>
      </c>
      <c r="C48" s="12">
        <v>269.24805529600002</v>
      </c>
      <c r="D48" s="12">
        <v>9.5200000000000014</v>
      </c>
    </row>
    <row r="49" spans="1:4" x14ac:dyDescent="0.35">
      <c r="A49" s="10" t="s">
        <v>187</v>
      </c>
      <c r="B49" s="12">
        <v>803.58845309599985</v>
      </c>
      <c r="C49" s="12">
        <v>255.23240523200002</v>
      </c>
      <c r="D49" s="12">
        <v>10.010000000000002</v>
      </c>
    </row>
    <row r="50" spans="1:4" x14ac:dyDescent="0.35">
      <c r="A50" s="10" t="s">
        <v>188</v>
      </c>
      <c r="B50" s="12">
        <v>803.58845309599985</v>
      </c>
      <c r="C50" s="12">
        <v>269.24805529600002</v>
      </c>
      <c r="D50" s="12">
        <v>10.010000000000002</v>
      </c>
    </row>
    <row r="51" spans="1:4" x14ac:dyDescent="0.35">
      <c r="A51" s="10" t="s">
        <v>189</v>
      </c>
      <c r="B51" s="12">
        <v>805.51020277599991</v>
      </c>
      <c r="C51" s="12">
        <v>249.18545503999999</v>
      </c>
      <c r="D51" s="12">
        <v>7.3900000000000006</v>
      </c>
    </row>
    <row r="52" spans="1:4" x14ac:dyDescent="0.35">
      <c r="A52" s="10" t="s">
        <v>190</v>
      </c>
      <c r="B52" s="12">
        <v>805.51020277599991</v>
      </c>
      <c r="C52" s="12">
        <v>263.20110510399996</v>
      </c>
      <c r="D52" s="12">
        <v>7.3900000000000006</v>
      </c>
    </row>
    <row r="53" spans="1:4" x14ac:dyDescent="0.35">
      <c r="A53" s="10" t="s">
        <v>191</v>
      </c>
      <c r="B53" s="12">
        <v>805.51020277599991</v>
      </c>
      <c r="C53" s="12">
        <v>277.21675516800002</v>
      </c>
      <c r="D53" s="12">
        <v>7.3900000000000006</v>
      </c>
    </row>
    <row r="54" spans="1:4" x14ac:dyDescent="0.35">
      <c r="A54" s="10" t="s">
        <v>192</v>
      </c>
      <c r="B54" s="12">
        <v>807.52585283999986</v>
      </c>
      <c r="C54" s="12">
        <v>249.18545503999999</v>
      </c>
      <c r="D54" s="12">
        <v>7.88</v>
      </c>
    </row>
    <row r="55" spans="1:4" x14ac:dyDescent="0.35">
      <c r="A55" s="10" t="s">
        <v>193</v>
      </c>
      <c r="B55" s="12">
        <v>807.52585283999986</v>
      </c>
      <c r="C55" s="12">
        <v>251.20110510399999</v>
      </c>
      <c r="D55" s="12">
        <v>7.88</v>
      </c>
    </row>
    <row r="56" spans="1:4" x14ac:dyDescent="0.35">
      <c r="A56" s="10" t="s">
        <v>194</v>
      </c>
      <c r="B56" s="12">
        <v>807.52585283999986</v>
      </c>
      <c r="C56" s="12">
        <v>263.20110510399996</v>
      </c>
      <c r="D56" s="12">
        <v>7.88</v>
      </c>
    </row>
    <row r="57" spans="1:4" x14ac:dyDescent="0.35">
      <c r="A57" s="10" t="s">
        <v>195</v>
      </c>
      <c r="B57" s="12">
        <v>807.52585283999986</v>
      </c>
      <c r="C57" s="12">
        <v>265.21675516800002</v>
      </c>
      <c r="D57" s="12">
        <v>7.88</v>
      </c>
    </row>
    <row r="58" spans="1:4" x14ac:dyDescent="0.35">
      <c r="A58" s="10" t="s">
        <v>196</v>
      </c>
      <c r="B58" s="12">
        <v>807.52585283999986</v>
      </c>
      <c r="C58" s="12">
        <v>277.21675516800002</v>
      </c>
      <c r="D58" s="12">
        <v>7.88</v>
      </c>
    </row>
    <row r="59" spans="1:4" x14ac:dyDescent="0.35">
      <c r="A59" s="10" t="s">
        <v>197</v>
      </c>
      <c r="B59" s="12">
        <v>807.52585283999986</v>
      </c>
      <c r="C59" s="12">
        <v>279.23240523200002</v>
      </c>
      <c r="D59" s="12">
        <v>7.88</v>
      </c>
    </row>
    <row r="60" spans="1:4" x14ac:dyDescent="0.35">
      <c r="A60" s="10" t="s">
        <v>198</v>
      </c>
      <c r="B60" s="12">
        <v>809.54150290399991</v>
      </c>
      <c r="C60" s="12">
        <v>249.18545503999999</v>
      </c>
      <c r="D60" s="12">
        <v>8.370000000000001</v>
      </c>
    </row>
    <row r="61" spans="1:4" x14ac:dyDescent="0.35">
      <c r="A61" s="10" t="s">
        <v>199</v>
      </c>
      <c r="B61" s="12">
        <v>809.54150290399991</v>
      </c>
      <c r="C61" s="12">
        <v>251.20110510399999</v>
      </c>
      <c r="D61" s="12">
        <v>8.370000000000001</v>
      </c>
    </row>
    <row r="62" spans="1:4" x14ac:dyDescent="0.35">
      <c r="A62" s="10" t="s">
        <v>200</v>
      </c>
      <c r="B62" s="12">
        <v>809.54150290399991</v>
      </c>
      <c r="C62" s="12">
        <v>253.21675516800002</v>
      </c>
      <c r="D62" s="12">
        <v>8.370000000000001</v>
      </c>
    </row>
    <row r="63" spans="1:4" x14ac:dyDescent="0.35">
      <c r="A63" s="10" t="s">
        <v>201</v>
      </c>
      <c r="B63" s="12">
        <v>809.54150290399991</v>
      </c>
      <c r="C63" s="12">
        <v>263.20110510399996</v>
      </c>
      <c r="D63" s="12">
        <v>8.370000000000001</v>
      </c>
    </row>
    <row r="64" spans="1:4" x14ac:dyDescent="0.35">
      <c r="A64" s="10" t="s">
        <v>202</v>
      </c>
      <c r="B64" s="12">
        <v>809.54150290399991</v>
      </c>
      <c r="C64" s="12">
        <v>265.21675516800002</v>
      </c>
      <c r="D64" s="12">
        <v>8.370000000000001</v>
      </c>
    </row>
    <row r="65" spans="1:4" x14ac:dyDescent="0.35">
      <c r="A65" s="10" t="s">
        <v>203</v>
      </c>
      <c r="B65" s="12">
        <v>809.54150290399991</v>
      </c>
      <c r="C65" s="12">
        <v>267.23240523200002</v>
      </c>
      <c r="D65" s="12">
        <v>8.370000000000001</v>
      </c>
    </row>
    <row r="66" spans="1:4" x14ac:dyDescent="0.35">
      <c r="A66" s="10" t="s">
        <v>204</v>
      </c>
      <c r="B66" s="12">
        <v>809.54150290399991</v>
      </c>
      <c r="C66" s="12">
        <v>277.21675516800002</v>
      </c>
      <c r="D66" s="12">
        <v>8.370000000000001</v>
      </c>
    </row>
    <row r="67" spans="1:4" x14ac:dyDescent="0.35">
      <c r="A67" s="10" t="s">
        <v>205</v>
      </c>
      <c r="B67" s="12">
        <v>809.54150290399991</v>
      </c>
      <c r="C67" s="12">
        <v>279.23240523200002</v>
      </c>
      <c r="D67" s="12">
        <v>8.370000000000001</v>
      </c>
    </row>
    <row r="68" spans="1:4" x14ac:dyDescent="0.35">
      <c r="A68" s="10" t="s">
        <v>206</v>
      </c>
      <c r="B68" s="12">
        <v>809.54150290399991</v>
      </c>
      <c r="C68" s="12">
        <v>281.24805529600002</v>
      </c>
      <c r="D68" s="12">
        <v>8.370000000000001</v>
      </c>
    </row>
    <row r="69" spans="1:4" x14ac:dyDescent="0.35">
      <c r="A69" s="10" t="s">
        <v>207</v>
      </c>
      <c r="B69" s="12">
        <v>811.55715296799985</v>
      </c>
      <c r="C69" s="12">
        <v>249.18545503999999</v>
      </c>
      <c r="D69" s="12">
        <v>8.9600000000000009</v>
      </c>
    </row>
    <row r="70" spans="1:4" x14ac:dyDescent="0.35">
      <c r="A70" s="10" t="s">
        <v>208</v>
      </c>
      <c r="B70" s="12">
        <v>811.55715296799985</v>
      </c>
      <c r="C70" s="12">
        <v>251.20110510399999</v>
      </c>
      <c r="D70" s="12">
        <v>8.8600000000000012</v>
      </c>
    </row>
    <row r="71" spans="1:4" x14ac:dyDescent="0.35">
      <c r="A71" s="10" t="s">
        <v>209</v>
      </c>
      <c r="B71" s="12">
        <v>811.55715296799985</v>
      </c>
      <c r="C71" s="12">
        <v>253.21675516800002</v>
      </c>
      <c r="D71" s="12">
        <v>8.8600000000000012</v>
      </c>
    </row>
    <row r="72" spans="1:4" x14ac:dyDescent="0.35">
      <c r="A72" s="10" t="s">
        <v>210</v>
      </c>
      <c r="B72" s="12">
        <v>811.55715296799985</v>
      </c>
      <c r="C72" s="12">
        <v>255.23240523200002</v>
      </c>
      <c r="D72" s="12">
        <v>8.8600000000000012</v>
      </c>
    </row>
    <row r="73" spans="1:4" x14ac:dyDescent="0.35">
      <c r="A73" s="10" t="s">
        <v>211</v>
      </c>
      <c r="B73" s="12">
        <v>811.55715296799985</v>
      </c>
      <c r="C73" s="12">
        <v>263.20110510399996</v>
      </c>
      <c r="D73" s="12">
        <v>8.9600000000000009</v>
      </c>
    </row>
    <row r="74" spans="1:4" x14ac:dyDescent="0.35">
      <c r="A74" s="10" t="s">
        <v>212</v>
      </c>
      <c r="B74" s="12">
        <v>811.55715296799985</v>
      </c>
      <c r="C74" s="12">
        <v>265.21675516800002</v>
      </c>
      <c r="D74" s="12">
        <v>8.8600000000000012</v>
      </c>
    </row>
    <row r="75" spans="1:4" x14ac:dyDescent="0.35">
      <c r="A75" s="10" t="s">
        <v>213</v>
      </c>
      <c r="B75" s="12">
        <v>811.55715296799985</v>
      </c>
      <c r="C75" s="12">
        <v>267.23240523200002</v>
      </c>
      <c r="D75" s="12">
        <v>8.8600000000000012</v>
      </c>
    </row>
    <row r="76" spans="1:4" x14ac:dyDescent="0.35">
      <c r="A76" s="10" t="s">
        <v>214</v>
      </c>
      <c r="B76" s="12">
        <v>811.55715296799985</v>
      </c>
      <c r="C76" s="12">
        <v>269.24805529600002</v>
      </c>
      <c r="D76" s="12">
        <v>8.9600000000000009</v>
      </c>
    </row>
    <row r="77" spans="1:4" x14ac:dyDescent="0.35">
      <c r="A77" s="10" t="s">
        <v>215</v>
      </c>
      <c r="B77" s="12">
        <v>811.55715296799985</v>
      </c>
      <c r="C77" s="12">
        <v>277.21675516800002</v>
      </c>
      <c r="D77" s="12">
        <v>8.8600000000000012</v>
      </c>
    </row>
    <row r="78" spans="1:4" x14ac:dyDescent="0.35">
      <c r="A78" s="10" t="s">
        <v>216</v>
      </c>
      <c r="B78" s="12">
        <v>811.55715296799985</v>
      </c>
      <c r="C78" s="12">
        <v>279.23240523200002</v>
      </c>
      <c r="D78" s="12">
        <v>8.8600000000000012</v>
      </c>
    </row>
    <row r="79" spans="1:4" x14ac:dyDescent="0.35">
      <c r="A79" s="10" t="s">
        <v>217</v>
      </c>
      <c r="B79" s="12">
        <v>811.55715296799985</v>
      </c>
      <c r="C79" s="12">
        <v>281.24805529600002</v>
      </c>
      <c r="D79" s="12">
        <v>8.8600000000000012</v>
      </c>
    </row>
    <row r="80" spans="1:4" x14ac:dyDescent="0.35">
      <c r="A80" s="10" t="s">
        <v>218</v>
      </c>
      <c r="B80" s="12">
        <v>811.55715296799985</v>
      </c>
      <c r="C80" s="12">
        <v>283.26370536000002</v>
      </c>
      <c r="D80" s="12">
        <v>8.9600000000000009</v>
      </c>
    </row>
    <row r="81" spans="1:4" x14ac:dyDescent="0.35">
      <c r="A81" s="10" t="s">
        <v>219</v>
      </c>
      <c r="B81" s="12">
        <v>813.57280303199991</v>
      </c>
      <c r="C81" s="12">
        <v>251.20110510399999</v>
      </c>
      <c r="D81" s="12">
        <v>9.3500000000000014</v>
      </c>
    </row>
    <row r="82" spans="1:4" x14ac:dyDescent="0.35">
      <c r="A82" s="10" t="s">
        <v>220</v>
      </c>
      <c r="B82" s="12">
        <v>813.57280303199991</v>
      </c>
      <c r="C82" s="12">
        <v>253.21675516800002</v>
      </c>
      <c r="D82" s="12">
        <v>9.3500000000000014</v>
      </c>
    </row>
    <row r="83" spans="1:4" x14ac:dyDescent="0.35">
      <c r="A83" s="10" t="s">
        <v>221</v>
      </c>
      <c r="B83" s="12">
        <v>813.57280303199991</v>
      </c>
      <c r="C83" s="12">
        <v>255.23240523200002</v>
      </c>
      <c r="D83" s="12">
        <v>9.3500000000000014</v>
      </c>
    </row>
    <row r="84" spans="1:4" x14ac:dyDescent="0.35">
      <c r="A84" s="10" t="s">
        <v>222</v>
      </c>
      <c r="B84" s="12">
        <v>813.57280303199991</v>
      </c>
      <c r="C84" s="12">
        <v>265.21675516800002</v>
      </c>
      <c r="D84" s="12">
        <v>9.3500000000000014</v>
      </c>
    </row>
    <row r="85" spans="1:4" x14ac:dyDescent="0.35">
      <c r="A85" s="10" t="s">
        <v>223</v>
      </c>
      <c r="B85" s="12">
        <v>813.57280303199991</v>
      </c>
      <c r="C85" s="12">
        <v>267.23240523200002</v>
      </c>
      <c r="D85" s="12">
        <v>9.3500000000000014</v>
      </c>
    </row>
    <row r="86" spans="1:4" x14ac:dyDescent="0.35">
      <c r="A86" s="10" t="s">
        <v>224</v>
      </c>
      <c r="B86" s="12">
        <v>813.57280303199991</v>
      </c>
      <c r="C86" s="12">
        <v>269.24805529600002</v>
      </c>
      <c r="D86" s="12">
        <v>9.3500000000000014</v>
      </c>
    </row>
    <row r="87" spans="1:4" x14ac:dyDescent="0.35">
      <c r="A87" s="10" t="s">
        <v>225</v>
      </c>
      <c r="B87" s="12">
        <v>813.57280303199991</v>
      </c>
      <c r="C87" s="12">
        <v>279.23240523200002</v>
      </c>
      <c r="D87" s="12">
        <v>9.3500000000000014</v>
      </c>
    </row>
    <row r="88" spans="1:4" x14ac:dyDescent="0.35">
      <c r="A88" s="10" t="s">
        <v>226</v>
      </c>
      <c r="B88" s="12">
        <v>813.57280303199991</v>
      </c>
      <c r="C88" s="12">
        <v>281.24805529600002</v>
      </c>
      <c r="D88" s="12">
        <v>9.3500000000000014</v>
      </c>
    </row>
    <row r="89" spans="1:4" x14ac:dyDescent="0.35">
      <c r="A89" s="10" t="s">
        <v>227</v>
      </c>
      <c r="B89" s="12">
        <v>813.57280303199991</v>
      </c>
      <c r="C89" s="12">
        <v>283.26370536000002</v>
      </c>
      <c r="D89" s="12">
        <v>9.3500000000000014</v>
      </c>
    </row>
    <row r="90" spans="1:4" x14ac:dyDescent="0.35">
      <c r="A90" s="10" t="s">
        <v>228</v>
      </c>
      <c r="B90" s="12">
        <v>815.58845309599985</v>
      </c>
      <c r="C90" s="12">
        <v>253.21675516800002</v>
      </c>
      <c r="D90" s="12">
        <v>9.8400000000000016</v>
      </c>
    </row>
    <row r="91" spans="1:4" x14ac:dyDescent="0.35">
      <c r="A91" s="10" t="s">
        <v>229</v>
      </c>
      <c r="B91" s="12">
        <v>815.58845309599985</v>
      </c>
      <c r="C91" s="12">
        <v>255.23240523200002</v>
      </c>
      <c r="D91" s="12">
        <v>9.8400000000000016</v>
      </c>
    </row>
    <row r="92" spans="1:4" x14ac:dyDescent="0.35">
      <c r="A92" s="10" t="s">
        <v>230</v>
      </c>
      <c r="B92" s="12">
        <v>815.58845309599985</v>
      </c>
      <c r="C92" s="12">
        <v>267.23240523200002</v>
      </c>
      <c r="D92" s="12">
        <v>9.8400000000000016</v>
      </c>
    </row>
    <row r="93" spans="1:4" x14ac:dyDescent="0.35">
      <c r="A93" s="10" t="s">
        <v>231</v>
      </c>
      <c r="B93" s="12">
        <v>815.58845309599985</v>
      </c>
      <c r="C93" s="12">
        <v>269.24805529600002</v>
      </c>
      <c r="D93" s="12">
        <v>9.8400000000000016</v>
      </c>
    </row>
    <row r="94" spans="1:4" x14ac:dyDescent="0.35">
      <c r="A94" s="10" t="s">
        <v>232</v>
      </c>
      <c r="B94" s="12">
        <v>815.58845309599985</v>
      </c>
      <c r="C94" s="12">
        <v>281.24805529600002</v>
      </c>
      <c r="D94" s="12">
        <v>9.8400000000000016</v>
      </c>
    </row>
    <row r="95" spans="1:4" x14ac:dyDescent="0.35">
      <c r="A95" s="10" t="s">
        <v>233</v>
      </c>
      <c r="B95" s="12">
        <v>815.58845309599985</v>
      </c>
      <c r="C95" s="12">
        <v>283.26370536000002</v>
      </c>
      <c r="D95" s="12">
        <v>9.8400000000000016</v>
      </c>
    </row>
    <row r="96" spans="1:4" x14ac:dyDescent="0.35">
      <c r="A96" s="10" t="s">
        <v>234</v>
      </c>
      <c r="B96" s="12">
        <v>817.60410315999991</v>
      </c>
      <c r="C96" s="12">
        <v>255.23240523200002</v>
      </c>
      <c r="D96" s="12">
        <v>10.330000000000002</v>
      </c>
    </row>
    <row r="97" spans="1:4" x14ac:dyDescent="0.35">
      <c r="A97" s="10" t="s">
        <v>235</v>
      </c>
      <c r="B97" s="12">
        <v>817.60410315999991</v>
      </c>
      <c r="C97" s="12">
        <v>269.24805529600002</v>
      </c>
      <c r="D97" s="12">
        <v>10.330000000000002</v>
      </c>
    </row>
    <row r="98" spans="1:4" x14ac:dyDescent="0.35">
      <c r="A98" s="10" t="s">
        <v>236</v>
      </c>
      <c r="B98" s="12">
        <v>817.60410315999991</v>
      </c>
      <c r="C98" s="12">
        <v>283.26370536000002</v>
      </c>
      <c r="D98" s="12">
        <v>10.330000000000002</v>
      </c>
    </row>
    <row r="99" spans="1:4" x14ac:dyDescent="0.35">
      <c r="A99" s="10" t="s">
        <v>237</v>
      </c>
      <c r="B99" s="12">
        <v>819.52585283999986</v>
      </c>
      <c r="C99" s="12">
        <v>249.18545503999999</v>
      </c>
      <c r="D99" s="12">
        <v>7.7100000000000009</v>
      </c>
    </row>
    <row r="100" spans="1:4" x14ac:dyDescent="0.35">
      <c r="A100" s="10" t="s">
        <v>238</v>
      </c>
      <c r="B100" s="12">
        <v>819.52585283999986</v>
      </c>
      <c r="C100" s="12">
        <v>263.20110510399996</v>
      </c>
      <c r="D100" s="12">
        <v>7.7100000000000009</v>
      </c>
    </row>
    <row r="101" spans="1:4" x14ac:dyDescent="0.35">
      <c r="A101" s="10" t="s">
        <v>239</v>
      </c>
      <c r="B101" s="12">
        <v>819.52585283999986</v>
      </c>
      <c r="C101" s="12">
        <v>277.21675516800002</v>
      </c>
      <c r="D101" s="12">
        <v>7.7100000000000009</v>
      </c>
    </row>
    <row r="102" spans="1:4" x14ac:dyDescent="0.35">
      <c r="A102" s="10" t="s">
        <v>240</v>
      </c>
      <c r="B102" s="12">
        <v>819.52585283999986</v>
      </c>
      <c r="C102" s="12">
        <v>291.23240523200002</v>
      </c>
      <c r="D102" s="12">
        <v>7.7100000000000009</v>
      </c>
    </row>
    <row r="103" spans="1:4" x14ac:dyDescent="0.35">
      <c r="A103" s="10" t="s">
        <v>241</v>
      </c>
      <c r="B103" s="12">
        <v>821.54150290399991</v>
      </c>
      <c r="C103" s="12">
        <v>249.18545503999999</v>
      </c>
      <c r="D103" s="12">
        <v>8.2000000000000011</v>
      </c>
    </row>
    <row r="104" spans="1:4" x14ac:dyDescent="0.35">
      <c r="A104" s="10" t="s">
        <v>242</v>
      </c>
      <c r="B104" s="12">
        <v>821.54150290399991</v>
      </c>
      <c r="C104" s="12">
        <v>251.20110510399999</v>
      </c>
      <c r="D104" s="12">
        <v>8.2000000000000011</v>
      </c>
    </row>
    <row r="105" spans="1:4" x14ac:dyDescent="0.35">
      <c r="A105" s="10" t="s">
        <v>243</v>
      </c>
      <c r="B105" s="12">
        <v>821.54150290399991</v>
      </c>
      <c r="C105" s="12">
        <v>263.20110510399996</v>
      </c>
      <c r="D105" s="12">
        <v>8.2000000000000011</v>
      </c>
    </row>
    <row r="106" spans="1:4" x14ac:dyDescent="0.35">
      <c r="A106" s="10" t="s">
        <v>244</v>
      </c>
      <c r="B106" s="12">
        <v>821.54150290399991</v>
      </c>
      <c r="C106" s="12">
        <v>265.21675516800002</v>
      </c>
      <c r="D106" s="12">
        <v>8.2000000000000011</v>
      </c>
    </row>
    <row r="107" spans="1:4" x14ac:dyDescent="0.35">
      <c r="A107" s="10" t="s">
        <v>245</v>
      </c>
      <c r="B107" s="12">
        <v>821.54150290399991</v>
      </c>
      <c r="C107" s="12">
        <v>277.21675516800002</v>
      </c>
      <c r="D107" s="12">
        <v>8.2000000000000011</v>
      </c>
    </row>
    <row r="108" spans="1:4" x14ac:dyDescent="0.35">
      <c r="A108" s="10" t="s">
        <v>246</v>
      </c>
      <c r="B108" s="12">
        <v>821.54150290399991</v>
      </c>
      <c r="C108" s="12">
        <v>279.23240523200002</v>
      </c>
      <c r="D108" s="12">
        <v>8.2000000000000011</v>
      </c>
    </row>
    <row r="109" spans="1:4" x14ac:dyDescent="0.35">
      <c r="A109" s="10" t="s">
        <v>247</v>
      </c>
      <c r="B109" s="12">
        <v>821.54150290399991</v>
      </c>
      <c r="C109" s="12">
        <v>291.23240523200002</v>
      </c>
      <c r="D109" s="12">
        <v>8.2000000000000011</v>
      </c>
    </row>
    <row r="110" spans="1:4" x14ac:dyDescent="0.35">
      <c r="A110" s="10" t="s">
        <v>248</v>
      </c>
      <c r="B110" s="12">
        <v>821.54150290399991</v>
      </c>
      <c r="C110" s="12">
        <v>293.24805529600002</v>
      </c>
      <c r="D110" s="12">
        <v>8.2000000000000011</v>
      </c>
    </row>
    <row r="111" spans="1:4" x14ac:dyDescent="0.35">
      <c r="A111" s="10" t="s">
        <v>249</v>
      </c>
      <c r="B111" s="12">
        <v>823.55715296799985</v>
      </c>
      <c r="C111" s="12">
        <v>249.18545503999999</v>
      </c>
      <c r="D111" s="12">
        <v>8.6900000000000013</v>
      </c>
    </row>
    <row r="112" spans="1:4" x14ac:dyDescent="0.35">
      <c r="A112" s="10" t="s">
        <v>250</v>
      </c>
      <c r="B112" s="12">
        <v>823.55715296799985</v>
      </c>
      <c r="C112" s="12">
        <v>251.20110510399999</v>
      </c>
      <c r="D112" s="12">
        <v>8.6900000000000013</v>
      </c>
    </row>
    <row r="113" spans="1:4" x14ac:dyDescent="0.35">
      <c r="A113" s="10" t="s">
        <v>251</v>
      </c>
      <c r="B113" s="12">
        <v>823.55715296799985</v>
      </c>
      <c r="C113" s="12">
        <v>253.21675516800002</v>
      </c>
      <c r="D113" s="12">
        <v>8.6900000000000013</v>
      </c>
    </row>
    <row r="114" spans="1:4" x14ac:dyDescent="0.35">
      <c r="A114" s="10" t="s">
        <v>252</v>
      </c>
      <c r="B114" s="12">
        <v>823.55715296799985</v>
      </c>
      <c r="C114" s="12">
        <v>263.20110510399996</v>
      </c>
      <c r="D114" s="12">
        <v>8.6900000000000013</v>
      </c>
    </row>
    <row r="115" spans="1:4" x14ac:dyDescent="0.35">
      <c r="A115" s="10" t="s">
        <v>253</v>
      </c>
      <c r="B115" s="12">
        <v>823.55715296799985</v>
      </c>
      <c r="C115" s="12">
        <v>265.21675516800002</v>
      </c>
      <c r="D115" s="12">
        <v>8.6900000000000013</v>
      </c>
    </row>
    <row r="116" spans="1:4" x14ac:dyDescent="0.35">
      <c r="A116" s="10" t="s">
        <v>254</v>
      </c>
      <c r="B116" s="12">
        <v>823.55715296799985</v>
      </c>
      <c r="C116" s="12">
        <v>267.23240523200002</v>
      </c>
      <c r="D116" s="12">
        <v>8.6900000000000013</v>
      </c>
    </row>
    <row r="117" spans="1:4" x14ac:dyDescent="0.35">
      <c r="A117" s="10" t="s">
        <v>255</v>
      </c>
      <c r="B117" s="12">
        <v>823.55715296799985</v>
      </c>
      <c r="C117" s="12">
        <v>277.21675516800002</v>
      </c>
      <c r="D117" s="12">
        <v>8.6900000000000013</v>
      </c>
    </row>
    <row r="118" spans="1:4" x14ac:dyDescent="0.35">
      <c r="A118" s="10" t="s">
        <v>256</v>
      </c>
      <c r="B118" s="12">
        <v>823.55715296799985</v>
      </c>
      <c r="C118" s="12">
        <v>279.23240523200002</v>
      </c>
      <c r="D118" s="12">
        <v>8.6900000000000013</v>
      </c>
    </row>
    <row r="119" spans="1:4" x14ac:dyDescent="0.35">
      <c r="A119" s="10" t="s">
        <v>257</v>
      </c>
      <c r="B119" s="12">
        <v>823.55715296799985</v>
      </c>
      <c r="C119" s="12">
        <v>281.24805529600002</v>
      </c>
      <c r="D119" s="12">
        <v>8.6900000000000013</v>
      </c>
    </row>
    <row r="120" spans="1:4" x14ac:dyDescent="0.35">
      <c r="A120" s="10" t="s">
        <v>258</v>
      </c>
      <c r="B120" s="12">
        <v>823.55715296799985</v>
      </c>
      <c r="C120" s="12">
        <v>291.23240523200002</v>
      </c>
      <c r="D120" s="12">
        <v>8.6900000000000013</v>
      </c>
    </row>
    <row r="121" spans="1:4" x14ac:dyDescent="0.35">
      <c r="A121" s="10" t="s">
        <v>259</v>
      </c>
      <c r="B121" s="12">
        <v>823.55715296799985</v>
      </c>
      <c r="C121" s="12">
        <v>293.24805529600002</v>
      </c>
      <c r="D121" s="12">
        <v>8.6900000000000013</v>
      </c>
    </row>
    <row r="122" spans="1:4" x14ac:dyDescent="0.35">
      <c r="A122" s="10" t="s">
        <v>260</v>
      </c>
      <c r="B122" s="12">
        <v>823.55715296799985</v>
      </c>
      <c r="C122" s="12">
        <v>295.26370536000002</v>
      </c>
      <c r="D122" s="12">
        <v>8.6900000000000013</v>
      </c>
    </row>
    <row r="123" spans="1:4" x14ac:dyDescent="0.35">
      <c r="A123" s="10" t="s">
        <v>261</v>
      </c>
      <c r="B123" s="12">
        <v>825.57280303199991</v>
      </c>
      <c r="C123" s="12">
        <v>249.18545503999999</v>
      </c>
      <c r="D123" s="12">
        <v>9.2800000000000011</v>
      </c>
    </row>
    <row r="124" spans="1:4" x14ac:dyDescent="0.35">
      <c r="A124" s="10" t="s">
        <v>262</v>
      </c>
      <c r="B124" s="12">
        <v>825.57280303199991</v>
      </c>
      <c r="C124" s="12">
        <v>251.20110510399999</v>
      </c>
      <c r="D124" s="12">
        <v>9.1800000000000015</v>
      </c>
    </row>
    <row r="125" spans="1:4" x14ac:dyDescent="0.35">
      <c r="A125" s="10" t="s">
        <v>263</v>
      </c>
      <c r="B125" s="12">
        <v>825.57280303199991</v>
      </c>
      <c r="C125" s="12">
        <v>253.21675516800002</v>
      </c>
      <c r="D125" s="12">
        <v>9.1800000000000015</v>
      </c>
    </row>
    <row r="126" spans="1:4" x14ac:dyDescent="0.35">
      <c r="A126" s="10" t="s">
        <v>264</v>
      </c>
      <c r="B126" s="12">
        <v>825.57280303199991</v>
      </c>
      <c r="C126" s="12">
        <v>255.23240523200002</v>
      </c>
      <c r="D126" s="12">
        <v>9.1800000000000015</v>
      </c>
    </row>
    <row r="127" spans="1:4" x14ac:dyDescent="0.35">
      <c r="A127" s="10" t="s">
        <v>265</v>
      </c>
      <c r="B127" s="12">
        <v>825.57280303199991</v>
      </c>
      <c r="C127" s="12">
        <v>263.20110510399996</v>
      </c>
      <c r="D127" s="12">
        <v>9.2800000000000011</v>
      </c>
    </row>
    <row r="128" spans="1:4" x14ac:dyDescent="0.35">
      <c r="A128" s="10" t="s">
        <v>266</v>
      </c>
      <c r="B128" s="12">
        <v>825.57280303199991</v>
      </c>
      <c r="C128" s="12">
        <v>265.21675516800002</v>
      </c>
      <c r="D128" s="12">
        <v>9.1800000000000015</v>
      </c>
    </row>
    <row r="129" spans="1:4" x14ac:dyDescent="0.35">
      <c r="A129" s="10" t="s">
        <v>267</v>
      </c>
      <c r="B129" s="12">
        <v>825.57280303199991</v>
      </c>
      <c r="C129" s="12">
        <v>267.23240523200002</v>
      </c>
      <c r="D129" s="12">
        <v>9.1800000000000015</v>
      </c>
    </row>
    <row r="130" spans="1:4" x14ac:dyDescent="0.35">
      <c r="A130" s="10" t="s">
        <v>268</v>
      </c>
      <c r="B130" s="12">
        <v>825.57280303199991</v>
      </c>
      <c r="C130" s="12">
        <v>269.24805529600002</v>
      </c>
      <c r="D130" s="12">
        <v>9.2800000000000011</v>
      </c>
    </row>
    <row r="131" spans="1:4" x14ac:dyDescent="0.35">
      <c r="A131" s="10" t="s">
        <v>269</v>
      </c>
      <c r="B131" s="12">
        <v>825.57280303199991</v>
      </c>
      <c r="C131" s="12">
        <v>277.21675516800002</v>
      </c>
      <c r="D131" s="12">
        <v>9.2800000000000011</v>
      </c>
    </row>
    <row r="132" spans="1:4" x14ac:dyDescent="0.35">
      <c r="A132" s="10" t="s">
        <v>270</v>
      </c>
      <c r="B132" s="12">
        <v>825.57280303199991</v>
      </c>
      <c r="C132" s="12">
        <v>279.23240523200002</v>
      </c>
      <c r="D132" s="12">
        <v>9.1800000000000015</v>
      </c>
    </row>
    <row r="133" spans="1:4" x14ac:dyDescent="0.35">
      <c r="A133" s="10" t="s">
        <v>271</v>
      </c>
      <c r="B133" s="12">
        <v>825.57280303199991</v>
      </c>
      <c r="C133" s="12">
        <v>281.24805529600002</v>
      </c>
      <c r="D133" s="12">
        <v>9.1800000000000015</v>
      </c>
    </row>
    <row r="134" spans="1:4" x14ac:dyDescent="0.35">
      <c r="A134" s="10" t="s">
        <v>272</v>
      </c>
      <c r="B134" s="12">
        <v>825.57280303199991</v>
      </c>
      <c r="C134" s="12">
        <v>283.26370536000002</v>
      </c>
      <c r="D134" s="12">
        <v>9.2800000000000011</v>
      </c>
    </row>
    <row r="135" spans="1:4" x14ac:dyDescent="0.35">
      <c r="A135" s="10" t="s">
        <v>273</v>
      </c>
      <c r="B135" s="12">
        <v>825.57280303199991</v>
      </c>
      <c r="C135" s="12">
        <v>291.23240523200002</v>
      </c>
      <c r="D135" s="12">
        <v>9.1800000000000015</v>
      </c>
    </row>
    <row r="136" spans="1:4" x14ac:dyDescent="0.35">
      <c r="A136" s="10" t="s">
        <v>274</v>
      </c>
      <c r="B136" s="12">
        <v>825.57280303199991</v>
      </c>
      <c r="C136" s="12">
        <v>293.24805529600002</v>
      </c>
      <c r="D136" s="12">
        <v>9.1800000000000015</v>
      </c>
    </row>
    <row r="137" spans="1:4" x14ac:dyDescent="0.35">
      <c r="A137" s="10" t="s">
        <v>275</v>
      </c>
      <c r="B137" s="12">
        <v>825.57280303199991</v>
      </c>
      <c r="C137" s="12">
        <v>295.26370536000002</v>
      </c>
      <c r="D137" s="12">
        <v>9.1800000000000015</v>
      </c>
    </row>
    <row r="138" spans="1:4" x14ac:dyDescent="0.35">
      <c r="A138" s="10" t="s">
        <v>276</v>
      </c>
      <c r="B138" s="12">
        <v>825.57280303199991</v>
      </c>
      <c r="C138" s="12">
        <v>297.27935542400002</v>
      </c>
      <c r="D138" s="12">
        <v>9.2800000000000011</v>
      </c>
    </row>
    <row r="139" spans="1:4" x14ac:dyDescent="0.35">
      <c r="A139" s="10" t="s">
        <v>277</v>
      </c>
      <c r="B139" s="12">
        <v>827.58845309599985</v>
      </c>
      <c r="C139" s="12">
        <v>251.20110510399999</v>
      </c>
      <c r="D139" s="12">
        <v>9.6700000000000017</v>
      </c>
    </row>
    <row r="140" spans="1:4" x14ac:dyDescent="0.35">
      <c r="A140" s="10" t="s">
        <v>278</v>
      </c>
      <c r="B140" s="12">
        <v>827.58845309599985</v>
      </c>
      <c r="C140" s="12">
        <v>253.21675516800002</v>
      </c>
      <c r="D140" s="12">
        <v>9.6700000000000017</v>
      </c>
    </row>
    <row r="141" spans="1:4" x14ac:dyDescent="0.35">
      <c r="A141" s="10" t="s">
        <v>279</v>
      </c>
      <c r="B141" s="12">
        <v>827.58845309599985</v>
      </c>
      <c r="C141" s="12">
        <v>255.23240523200002</v>
      </c>
      <c r="D141" s="12">
        <v>9.6700000000000017</v>
      </c>
    </row>
    <row r="142" spans="1:4" x14ac:dyDescent="0.35">
      <c r="A142" s="10" t="s">
        <v>280</v>
      </c>
      <c r="B142" s="12">
        <v>827.58845309599985</v>
      </c>
      <c r="C142" s="12">
        <v>265.21675516800002</v>
      </c>
      <c r="D142" s="12">
        <v>9.6700000000000017</v>
      </c>
    </row>
    <row r="143" spans="1:4" x14ac:dyDescent="0.35">
      <c r="A143" s="10" t="s">
        <v>281</v>
      </c>
      <c r="B143" s="12">
        <v>827.58845309599985</v>
      </c>
      <c r="C143" s="12">
        <v>267.23240523200002</v>
      </c>
      <c r="D143" s="12">
        <v>9.6700000000000017</v>
      </c>
    </row>
    <row r="144" spans="1:4" x14ac:dyDescent="0.35">
      <c r="A144" s="10" t="s">
        <v>282</v>
      </c>
      <c r="B144" s="12">
        <v>827.58845309599985</v>
      </c>
      <c r="C144" s="12">
        <v>269.24805529600002</v>
      </c>
      <c r="D144" s="12">
        <v>9.6700000000000017</v>
      </c>
    </row>
    <row r="145" spans="1:4" x14ac:dyDescent="0.35">
      <c r="A145" s="10" t="s">
        <v>283</v>
      </c>
      <c r="B145" s="12">
        <v>827.58845309599985</v>
      </c>
      <c r="C145" s="12">
        <v>279.23240523200002</v>
      </c>
      <c r="D145" s="12">
        <v>9.6700000000000017</v>
      </c>
    </row>
    <row r="146" spans="1:4" x14ac:dyDescent="0.35">
      <c r="A146" s="10" t="s">
        <v>284</v>
      </c>
      <c r="B146" s="12">
        <v>827.58845309599985</v>
      </c>
      <c r="C146" s="12">
        <v>281.24805529600002</v>
      </c>
      <c r="D146" s="12">
        <v>9.6700000000000017</v>
      </c>
    </row>
    <row r="147" spans="1:4" x14ac:dyDescent="0.35">
      <c r="A147" s="10" t="s">
        <v>285</v>
      </c>
      <c r="B147" s="12">
        <v>827.58845309599985</v>
      </c>
      <c r="C147" s="12">
        <v>283.26370536000002</v>
      </c>
      <c r="D147" s="12">
        <v>9.6700000000000017</v>
      </c>
    </row>
    <row r="148" spans="1:4" x14ac:dyDescent="0.35">
      <c r="A148" s="10" t="s">
        <v>286</v>
      </c>
      <c r="B148" s="12">
        <v>827.58845309599985</v>
      </c>
      <c r="C148" s="12">
        <v>293.24805529600002</v>
      </c>
      <c r="D148" s="12">
        <v>9.6700000000000017</v>
      </c>
    </row>
    <row r="149" spans="1:4" x14ac:dyDescent="0.35">
      <c r="A149" s="10" t="s">
        <v>287</v>
      </c>
      <c r="B149" s="12">
        <v>827.58845309599985</v>
      </c>
      <c r="C149" s="12">
        <v>295.26370536000002</v>
      </c>
      <c r="D149" s="12">
        <v>9.6700000000000017</v>
      </c>
    </row>
    <row r="150" spans="1:4" x14ac:dyDescent="0.35">
      <c r="A150" s="10" t="s">
        <v>288</v>
      </c>
      <c r="B150" s="12">
        <v>827.58845309599985</v>
      </c>
      <c r="C150" s="12">
        <v>297.27935542400002</v>
      </c>
      <c r="D150" s="12">
        <v>9.6700000000000017</v>
      </c>
    </row>
    <row r="151" spans="1:4" x14ac:dyDescent="0.35">
      <c r="A151" s="10" t="s">
        <v>289</v>
      </c>
      <c r="B151" s="12">
        <v>829.60410315999991</v>
      </c>
      <c r="C151" s="12">
        <v>253.21675516800002</v>
      </c>
      <c r="D151" s="12">
        <v>10.160000000000002</v>
      </c>
    </row>
    <row r="152" spans="1:4" x14ac:dyDescent="0.35">
      <c r="A152" s="10" t="s">
        <v>290</v>
      </c>
      <c r="B152" s="12">
        <v>829.60410315999991</v>
      </c>
      <c r="C152" s="12">
        <v>255.23240523200002</v>
      </c>
      <c r="D152" s="12">
        <v>10.160000000000002</v>
      </c>
    </row>
    <row r="153" spans="1:4" x14ac:dyDescent="0.35">
      <c r="A153" s="10" t="s">
        <v>291</v>
      </c>
      <c r="B153" s="12">
        <v>829.60410315999991</v>
      </c>
      <c r="C153" s="12">
        <v>267.23240523200002</v>
      </c>
      <c r="D153" s="12">
        <v>10.160000000000002</v>
      </c>
    </row>
    <row r="154" spans="1:4" x14ac:dyDescent="0.35">
      <c r="A154" s="10" t="s">
        <v>292</v>
      </c>
      <c r="B154" s="12">
        <v>829.60410315999991</v>
      </c>
      <c r="C154" s="12">
        <v>269.24805529600002</v>
      </c>
      <c r="D154" s="12">
        <v>10.160000000000002</v>
      </c>
    </row>
    <row r="155" spans="1:4" x14ac:dyDescent="0.35">
      <c r="A155" s="10" t="s">
        <v>293</v>
      </c>
      <c r="B155" s="12">
        <v>829.60410315999991</v>
      </c>
      <c r="C155" s="12">
        <v>281.24805529600002</v>
      </c>
      <c r="D155" s="12">
        <v>10.160000000000002</v>
      </c>
    </row>
    <row r="156" spans="1:4" x14ac:dyDescent="0.35">
      <c r="A156" s="10" t="s">
        <v>294</v>
      </c>
      <c r="B156" s="12">
        <v>829.60410315999991</v>
      </c>
      <c r="C156" s="12">
        <v>283.26370536000002</v>
      </c>
      <c r="D156" s="12">
        <v>10.160000000000002</v>
      </c>
    </row>
    <row r="157" spans="1:4" x14ac:dyDescent="0.35">
      <c r="A157" s="10" t="s">
        <v>295</v>
      </c>
      <c r="B157" s="12">
        <v>829.60410315999991</v>
      </c>
      <c r="C157" s="12">
        <v>295.26370536000002</v>
      </c>
      <c r="D157" s="12">
        <v>10.160000000000002</v>
      </c>
    </row>
    <row r="158" spans="1:4" x14ac:dyDescent="0.35">
      <c r="A158" s="10" t="s">
        <v>296</v>
      </c>
      <c r="B158" s="12">
        <v>829.60410315999991</v>
      </c>
      <c r="C158" s="12">
        <v>297.27935542400002</v>
      </c>
      <c r="D158" s="12">
        <v>10.160000000000002</v>
      </c>
    </row>
    <row r="159" spans="1:4" x14ac:dyDescent="0.35">
      <c r="A159" s="10" t="s">
        <v>297</v>
      </c>
      <c r="B159" s="12">
        <v>831.61975322399985</v>
      </c>
      <c r="C159" s="12">
        <v>255.23240523200002</v>
      </c>
      <c r="D159" s="12">
        <v>10.650000000000002</v>
      </c>
    </row>
    <row r="160" spans="1:4" x14ac:dyDescent="0.35">
      <c r="A160" s="10" t="s">
        <v>298</v>
      </c>
      <c r="B160" s="12">
        <v>831.61975322399985</v>
      </c>
      <c r="C160" s="12">
        <v>269.24805529600002</v>
      </c>
      <c r="D160" s="12">
        <v>10.650000000000002</v>
      </c>
    </row>
    <row r="161" spans="1:4" x14ac:dyDescent="0.35">
      <c r="A161" s="10" t="s">
        <v>299</v>
      </c>
      <c r="B161" s="12">
        <v>831.61975322399985</v>
      </c>
      <c r="C161" s="12">
        <v>283.26370536000002</v>
      </c>
      <c r="D161" s="12">
        <v>10.650000000000002</v>
      </c>
    </row>
    <row r="162" spans="1:4" x14ac:dyDescent="0.35">
      <c r="A162" s="10" t="s">
        <v>300</v>
      </c>
      <c r="B162" s="12">
        <v>831.61975322399985</v>
      </c>
      <c r="C162" s="12">
        <v>297.27935542400002</v>
      </c>
      <c r="D162" s="12">
        <v>10.650000000000002</v>
      </c>
    </row>
    <row r="163" spans="1:4" x14ac:dyDescent="0.35">
      <c r="A163" s="10" t="s">
        <v>301</v>
      </c>
      <c r="B163" s="12">
        <v>833.54150290399991</v>
      </c>
      <c r="C163" s="12">
        <v>263.20110510399996</v>
      </c>
      <c r="D163" s="12">
        <v>8.0299999999999994</v>
      </c>
    </row>
    <row r="164" spans="1:4" x14ac:dyDescent="0.35">
      <c r="A164" s="10" t="s">
        <v>302</v>
      </c>
      <c r="B164" s="12">
        <v>833.54150290399991</v>
      </c>
      <c r="C164" s="12">
        <v>277.21675516800002</v>
      </c>
      <c r="D164" s="12">
        <v>8.0299999999999994</v>
      </c>
    </row>
    <row r="165" spans="1:4" x14ac:dyDescent="0.35">
      <c r="A165" s="10" t="s">
        <v>303</v>
      </c>
      <c r="B165" s="12">
        <v>833.54150290399991</v>
      </c>
      <c r="C165" s="12">
        <v>291.23240523200002</v>
      </c>
      <c r="D165" s="12">
        <v>8.0299999999999994</v>
      </c>
    </row>
    <row r="166" spans="1:4" x14ac:dyDescent="0.35">
      <c r="A166" s="10" t="s">
        <v>304</v>
      </c>
      <c r="B166" s="12">
        <v>835.55715296799985</v>
      </c>
      <c r="C166" s="12">
        <v>249.18545503999999</v>
      </c>
      <c r="D166" s="12">
        <v>8.52</v>
      </c>
    </row>
    <row r="167" spans="1:4" x14ac:dyDescent="0.35">
      <c r="A167" s="10" t="s">
        <v>305</v>
      </c>
      <c r="B167" s="12">
        <v>835.55715296799985</v>
      </c>
      <c r="C167" s="12">
        <v>263.20110510399996</v>
      </c>
      <c r="D167" s="12">
        <v>8.52</v>
      </c>
    </row>
    <row r="168" spans="1:4" x14ac:dyDescent="0.35">
      <c r="A168" s="10" t="s">
        <v>306</v>
      </c>
      <c r="B168" s="12">
        <v>835.55715296799985</v>
      </c>
      <c r="C168" s="12">
        <v>265.21675516800002</v>
      </c>
      <c r="D168" s="12">
        <v>8.52</v>
      </c>
    </row>
    <row r="169" spans="1:4" x14ac:dyDescent="0.35">
      <c r="A169" s="10" t="s">
        <v>307</v>
      </c>
      <c r="B169" s="12">
        <v>835.55715296799985</v>
      </c>
      <c r="C169" s="12">
        <v>277.21675516800002</v>
      </c>
      <c r="D169" s="12">
        <v>8.52</v>
      </c>
    </row>
    <row r="170" spans="1:4" x14ac:dyDescent="0.35">
      <c r="A170" s="10" t="s">
        <v>308</v>
      </c>
      <c r="B170" s="12">
        <v>835.55715296799985</v>
      </c>
      <c r="C170" s="12">
        <v>279.23240523200002</v>
      </c>
      <c r="D170" s="12">
        <v>8.52</v>
      </c>
    </row>
    <row r="171" spans="1:4" x14ac:dyDescent="0.35">
      <c r="A171" s="10" t="s">
        <v>309</v>
      </c>
      <c r="B171" s="12">
        <v>835.55715296799985</v>
      </c>
      <c r="C171" s="12">
        <v>291.23240523200002</v>
      </c>
      <c r="D171" s="12">
        <v>8.52</v>
      </c>
    </row>
    <row r="172" spans="1:4" x14ac:dyDescent="0.35">
      <c r="A172" s="10" t="s">
        <v>310</v>
      </c>
      <c r="B172" s="12">
        <v>835.55715296799985</v>
      </c>
      <c r="C172" s="12">
        <v>293.24805529600002</v>
      </c>
      <c r="D172" s="12">
        <v>8.52</v>
      </c>
    </row>
    <row r="173" spans="1:4" x14ac:dyDescent="0.35">
      <c r="A173" s="10" t="s">
        <v>311</v>
      </c>
      <c r="B173" s="12">
        <v>835.55715296799985</v>
      </c>
      <c r="C173" s="12">
        <v>307.26370536000002</v>
      </c>
      <c r="D173" s="12">
        <v>8.52</v>
      </c>
    </row>
    <row r="174" spans="1:4" x14ac:dyDescent="0.35">
      <c r="A174" s="10" t="s">
        <v>312</v>
      </c>
      <c r="B174" s="12">
        <v>837.57280303199991</v>
      </c>
      <c r="C174" s="12">
        <v>249.18545503999999</v>
      </c>
      <c r="D174" s="12">
        <v>9.01</v>
      </c>
    </row>
    <row r="175" spans="1:4" x14ac:dyDescent="0.35">
      <c r="A175" s="10" t="s">
        <v>313</v>
      </c>
      <c r="B175" s="12">
        <v>837.57280303199991</v>
      </c>
      <c r="C175" s="12">
        <v>251.20110510399999</v>
      </c>
      <c r="D175" s="12">
        <v>9.01</v>
      </c>
    </row>
    <row r="176" spans="1:4" x14ac:dyDescent="0.35">
      <c r="A176" s="10" t="s">
        <v>314</v>
      </c>
      <c r="B176" s="12">
        <v>837.57280303199991</v>
      </c>
      <c r="C176" s="12">
        <v>263.20110510399996</v>
      </c>
      <c r="D176" s="12">
        <v>9.01</v>
      </c>
    </row>
    <row r="177" spans="1:4" x14ac:dyDescent="0.35">
      <c r="A177" s="10" t="s">
        <v>315</v>
      </c>
      <c r="B177" s="12">
        <v>837.57280303199991</v>
      </c>
      <c r="C177" s="12">
        <v>265.21675516800002</v>
      </c>
      <c r="D177" s="12">
        <v>9.01</v>
      </c>
    </row>
    <row r="178" spans="1:4" x14ac:dyDescent="0.35">
      <c r="A178" s="10" t="s">
        <v>316</v>
      </c>
      <c r="B178" s="12">
        <v>837.57280303199991</v>
      </c>
      <c r="C178" s="12">
        <v>267.23240523200002</v>
      </c>
      <c r="D178" s="12">
        <v>9.01</v>
      </c>
    </row>
    <row r="179" spans="1:4" x14ac:dyDescent="0.35">
      <c r="A179" s="10" t="s">
        <v>317</v>
      </c>
      <c r="B179" s="12">
        <v>837.57280303199991</v>
      </c>
      <c r="C179" s="12">
        <v>277.21675516800002</v>
      </c>
      <c r="D179" s="12">
        <v>9.01</v>
      </c>
    </row>
    <row r="180" spans="1:4" x14ac:dyDescent="0.35">
      <c r="A180" s="10" t="s">
        <v>318</v>
      </c>
      <c r="B180" s="12">
        <v>837.57280303199991</v>
      </c>
      <c r="C180" s="12">
        <v>279.23240523200002</v>
      </c>
      <c r="D180" s="12">
        <v>9.01</v>
      </c>
    </row>
    <row r="181" spans="1:4" x14ac:dyDescent="0.35">
      <c r="A181" s="10" t="s">
        <v>319</v>
      </c>
      <c r="B181" s="12">
        <v>837.57280303199991</v>
      </c>
      <c r="C181" s="12">
        <v>281.24805529600002</v>
      </c>
      <c r="D181" s="12">
        <v>9.01</v>
      </c>
    </row>
    <row r="182" spans="1:4" x14ac:dyDescent="0.35">
      <c r="A182" s="10" t="s">
        <v>320</v>
      </c>
      <c r="B182" s="12">
        <v>837.57280303199991</v>
      </c>
      <c r="C182" s="12">
        <v>291.23240523200002</v>
      </c>
      <c r="D182" s="12">
        <v>9.01</v>
      </c>
    </row>
    <row r="183" spans="1:4" x14ac:dyDescent="0.35">
      <c r="A183" s="10" t="s">
        <v>321</v>
      </c>
      <c r="B183" s="12">
        <v>837.57280303199991</v>
      </c>
      <c r="C183" s="12">
        <v>293.24805529600002</v>
      </c>
      <c r="D183" s="12">
        <v>9.01</v>
      </c>
    </row>
    <row r="184" spans="1:4" x14ac:dyDescent="0.35">
      <c r="A184" s="10" t="s">
        <v>322</v>
      </c>
      <c r="B184" s="12">
        <v>837.57280303199991</v>
      </c>
      <c r="C184" s="12">
        <v>295.26370536000002</v>
      </c>
      <c r="D184" s="12">
        <v>9.01</v>
      </c>
    </row>
    <row r="185" spans="1:4" x14ac:dyDescent="0.35">
      <c r="A185" s="10" t="s">
        <v>323</v>
      </c>
      <c r="B185" s="12">
        <v>837.57280303199991</v>
      </c>
      <c r="C185" s="12">
        <v>307.26370536000002</v>
      </c>
      <c r="D185" s="12">
        <v>9.01</v>
      </c>
    </row>
    <row r="186" spans="1:4" x14ac:dyDescent="0.35">
      <c r="A186" s="10" t="s">
        <v>324</v>
      </c>
      <c r="B186" s="12">
        <v>837.57280303199991</v>
      </c>
      <c r="C186" s="12">
        <v>309.27935542400002</v>
      </c>
      <c r="D186" s="12">
        <v>9.01</v>
      </c>
    </row>
    <row r="187" spans="1:4" x14ac:dyDescent="0.35">
      <c r="A187" s="10" t="s">
        <v>325</v>
      </c>
      <c r="B187" s="12">
        <v>839.58845309599985</v>
      </c>
      <c r="C187" s="12">
        <v>249.18545503999999</v>
      </c>
      <c r="D187" s="12">
        <v>9.6</v>
      </c>
    </row>
    <row r="188" spans="1:4" x14ac:dyDescent="0.35">
      <c r="A188" s="10" t="s">
        <v>326</v>
      </c>
      <c r="B188" s="12">
        <v>839.58845309599985</v>
      </c>
      <c r="C188" s="12">
        <v>251.20110510399999</v>
      </c>
      <c r="D188" s="12">
        <v>9.5</v>
      </c>
    </row>
    <row r="189" spans="1:4" x14ac:dyDescent="0.35">
      <c r="A189" s="10" t="s">
        <v>327</v>
      </c>
      <c r="B189" s="12">
        <v>839.58845309599985</v>
      </c>
      <c r="C189" s="12">
        <v>253.21675516800002</v>
      </c>
      <c r="D189" s="12">
        <v>9.5</v>
      </c>
    </row>
    <row r="190" spans="1:4" x14ac:dyDescent="0.35">
      <c r="A190" s="10" t="s">
        <v>328</v>
      </c>
      <c r="B190" s="12">
        <v>839.58845309599985</v>
      </c>
      <c r="C190" s="12">
        <v>263.20110510399996</v>
      </c>
      <c r="D190" s="12">
        <v>9.6</v>
      </c>
    </row>
    <row r="191" spans="1:4" x14ac:dyDescent="0.35">
      <c r="A191" s="10" t="s">
        <v>329</v>
      </c>
      <c r="B191" s="12">
        <v>839.58845309599985</v>
      </c>
      <c r="C191" s="12">
        <v>265.21675516800002</v>
      </c>
      <c r="D191" s="12">
        <v>9.5</v>
      </c>
    </row>
    <row r="192" spans="1:4" x14ac:dyDescent="0.35">
      <c r="A192" s="10" t="s">
        <v>330</v>
      </c>
      <c r="B192" s="12">
        <v>839.58845309599985</v>
      </c>
      <c r="C192" s="12">
        <v>267.23240523200002</v>
      </c>
      <c r="D192" s="12">
        <v>9.5</v>
      </c>
    </row>
    <row r="193" spans="1:4" x14ac:dyDescent="0.35">
      <c r="A193" s="10" t="s">
        <v>331</v>
      </c>
      <c r="B193" s="12">
        <v>839.58845309599985</v>
      </c>
      <c r="C193" s="12">
        <v>269.24805529600002</v>
      </c>
      <c r="D193" s="12">
        <v>9.6</v>
      </c>
    </row>
    <row r="194" spans="1:4" x14ac:dyDescent="0.35">
      <c r="A194" s="10" t="s">
        <v>332</v>
      </c>
      <c r="B194" s="12">
        <v>839.58845309599985</v>
      </c>
      <c r="C194" s="12">
        <v>277.21675516800002</v>
      </c>
      <c r="D194" s="12">
        <v>9.6</v>
      </c>
    </row>
    <row r="195" spans="1:4" x14ac:dyDescent="0.35">
      <c r="A195" s="10" t="s">
        <v>333</v>
      </c>
      <c r="B195" s="12">
        <v>839.58845309599985</v>
      </c>
      <c r="C195" s="12">
        <v>279.23240523200002</v>
      </c>
      <c r="D195" s="12">
        <v>9.5</v>
      </c>
    </row>
    <row r="196" spans="1:4" x14ac:dyDescent="0.35">
      <c r="A196" s="10" t="s">
        <v>334</v>
      </c>
      <c r="B196" s="12">
        <v>839.58845309599985</v>
      </c>
      <c r="C196" s="12">
        <v>281.24805529600002</v>
      </c>
      <c r="D196" s="12">
        <v>9.5</v>
      </c>
    </row>
    <row r="197" spans="1:4" x14ac:dyDescent="0.35">
      <c r="A197" s="10" t="s">
        <v>335</v>
      </c>
      <c r="B197" s="12">
        <v>839.58845309599985</v>
      </c>
      <c r="C197" s="12">
        <v>283.26370536000002</v>
      </c>
      <c r="D197" s="12">
        <v>9.6</v>
      </c>
    </row>
    <row r="198" spans="1:4" x14ac:dyDescent="0.35">
      <c r="A198" s="10" t="s">
        <v>336</v>
      </c>
      <c r="B198" s="12">
        <v>839.58845309599985</v>
      </c>
      <c r="C198" s="12">
        <v>291.23240523200002</v>
      </c>
      <c r="D198" s="12">
        <v>9.6</v>
      </c>
    </row>
    <row r="199" spans="1:4" x14ac:dyDescent="0.35">
      <c r="A199" s="10" t="s">
        <v>337</v>
      </c>
      <c r="B199" s="12">
        <v>839.58845309599985</v>
      </c>
      <c r="C199" s="12">
        <v>293.24805529600002</v>
      </c>
      <c r="D199" s="12">
        <v>9.5</v>
      </c>
    </row>
    <row r="200" spans="1:4" x14ac:dyDescent="0.35">
      <c r="A200" s="10" t="s">
        <v>338</v>
      </c>
      <c r="B200" s="12">
        <v>839.58845309599985</v>
      </c>
      <c r="C200" s="12">
        <v>295.26370536000002</v>
      </c>
      <c r="D200" s="12">
        <v>9.5</v>
      </c>
    </row>
    <row r="201" spans="1:4" x14ac:dyDescent="0.35">
      <c r="A201" s="10" t="s">
        <v>339</v>
      </c>
      <c r="B201" s="12">
        <v>839.58845309599985</v>
      </c>
      <c r="C201" s="12">
        <v>297.27935542400002</v>
      </c>
      <c r="D201" s="12">
        <v>9.6</v>
      </c>
    </row>
    <row r="202" spans="1:4" x14ac:dyDescent="0.35">
      <c r="A202" s="10" t="s">
        <v>340</v>
      </c>
      <c r="B202" s="12">
        <v>839.58845309599985</v>
      </c>
      <c r="C202" s="12">
        <v>307.26370536000002</v>
      </c>
      <c r="D202" s="12">
        <v>9.5</v>
      </c>
    </row>
    <row r="203" spans="1:4" x14ac:dyDescent="0.35">
      <c r="A203" s="10" t="s">
        <v>341</v>
      </c>
      <c r="B203" s="12">
        <v>839.58845309599985</v>
      </c>
      <c r="C203" s="12">
        <v>309.27935542400002</v>
      </c>
      <c r="D203" s="12">
        <v>9.5</v>
      </c>
    </row>
    <row r="204" spans="1:4" x14ac:dyDescent="0.35">
      <c r="A204" s="10" t="s">
        <v>342</v>
      </c>
      <c r="B204" s="12">
        <v>839.58845309599985</v>
      </c>
      <c r="C204" s="12">
        <v>311.29500548800002</v>
      </c>
      <c r="D204" s="12">
        <v>9.6</v>
      </c>
    </row>
    <row r="205" spans="1:4" x14ac:dyDescent="0.35">
      <c r="A205" s="10" t="s">
        <v>343</v>
      </c>
      <c r="B205" s="12">
        <v>841.60410315999991</v>
      </c>
      <c r="C205" s="12">
        <v>251.20110510399999</v>
      </c>
      <c r="D205" s="12">
        <v>9.99</v>
      </c>
    </row>
    <row r="206" spans="1:4" x14ac:dyDescent="0.35">
      <c r="A206" s="10" t="s">
        <v>344</v>
      </c>
      <c r="B206" s="12">
        <v>841.60410315999991</v>
      </c>
      <c r="C206" s="12">
        <v>253.21675516800002</v>
      </c>
      <c r="D206" s="12">
        <v>9.99</v>
      </c>
    </row>
    <row r="207" spans="1:4" x14ac:dyDescent="0.35">
      <c r="A207" s="10" t="s">
        <v>345</v>
      </c>
      <c r="B207" s="12">
        <v>841.60410315999991</v>
      </c>
      <c r="C207" s="12">
        <v>255.23240523200002</v>
      </c>
      <c r="D207" s="12">
        <v>9.99</v>
      </c>
    </row>
    <row r="208" spans="1:4" x14ac:dyDescent="0.35">
      <c r="A208" s="10" t="s">
        <v>346</v>
      </c>
      <c r="B208" s="12">
        <v>841.60410315999991</v>
      </c>
      <c r="C208" s="12">
        <v>265.21675516800002</v>
      </c>
      <c r="D208" s="12">
        <v>9.99</v>
      </c>
    </row>
    <row r="209" spans="1:4" x14ac:dyDescent="0.35">
      <c r="A209" s="10" t="s">
        <v>347</v>
      </c>
      <c r="B209" s="12">
        <v>841.60410315999991</v>
      </c>
      <c r="C209" s="12">
        <v>267.23240523200002</v>
      </c>
      <c r="D209" s="12">
        <v>9.99</v>
      </c>
    </row>
    <row r="210" spans="1:4" x14ac:dyDescent="0.35">
      <c r="A210" s="10" t="s">
        <v>348</v>
      </c>
      <c r="B210" s="12">
        <v>841.60410315999991</v>
      </c>
      <c r="C210" s="12">
        <v>269.24805529600002</v>
      </c>
      <c r="D210" s="12">
        <v>9.99</v>
      </c>
    </row>
    <row r="211" spans="1:4" x14ac:dyDescent="0.35">
      <c r="A211" s="10" t="s">
        <v>349</v>
      </c>
      <c r="B211" s="12">
        <v>841.60410315999991</v>
      </c>
      <c r="C211" s="12">
        <v>279.23240523200002</v>
      </c>
      <c r="D211" s="12">
        <v>9.99</v>
      </c>
    </row>
    <row r="212" spans="1:4" x14ac:dyDescent="0.35">
      <c r="A212" s="10" t="s">
        <v>350</v>
      </c>
      <c r="B212" s="12">
        <v>841.60410315999991</v>
      </c>
      <c r="C212" s="12">
        <v>281.24805529600002</v>
      </c>
      <c r="D212" s="12">
        <v>9.99</v>
      </c>
    </row>
    <row r="213" spans="1:4" x14ac:dyDescent="0.35">
      <c r="A213" s="10" t="s">
        <v>351</v>
      </c>
      <c r="B213" s="12">
        <v>841.60410315999991</v>
      </c>
      <c r="C213" s="12">
        <v>283.26370536000002</v>
      </c>
      <c r="D213" s="12">
        <v>9.99</v>
      </c>
    </row>
    <row r="214" spans="1:4" x14ac:dyDescent="0.35">
      <c r="A214" s="10" t="s">
        <v>352</v>
      </c>
      <c r="B214" s="12">
        <v>841.60410315999991</v>
      </c>
      <c r="C214" s="12">
        <v>293.24805529600002</v>
      </c>
      <c r="D214" s="12">
        <v>9.99</v>
      </c>
    </row>
    <row r="215" spans="1:4" x14ac:dyDescent="0.35">
      <c r="A215" s="10" t="s">
        <v>353</v>
      </c>
      <c r="B215" s="12">
        <v>841.60410315999991</v>
      </c>
      <c r="C215" s="12">
        <v>295.26370536000002</v>
      </c>
      <c r="D215" s="12">
        <v>9.99</v>
      </c>
    </row>
    <row r="216" spans="1:4" x14ac:dyDescent="0.35">
      <c r="A216" s="10" t="s">
        <v>354</v>
      </c>
      <c r="B216" s="12">
        <v>841.60410315999991</v>
      </c>
      <c r="C216" s="12">
        <v>297.27935542400002</v>
      </c>
      <c r="D216" s="12">
        <v>9.99</v>
      </c>
    </row>
    <row r="217" spans="1:4" x14ac:dyDescent="0.35">
      <c r="A217" s="10" t="s">
        <v>355</v>
      </c>
      <c r="B217" s="12">
        <v>841.60410315999991</v>
      </c>
      <c r="C217" s="12">
        <v>307.26370536000002</v>
      </c>
      <c r="D217" s="12">
        <v>9.99</v>
      </c>
    </row>
    <row r="218" spans="1:4" x14ac:dyDescent="0.35">
      <c r="A218" s="10" t="s">
        <v>356</v>
      </c>
      <c r="B218" s="12">
        <v>841.60410315999991</v>
      </c>
      <c r="C218" s="12">
        <v>309.27935542400002</v>
      </c>
      <c r="D218" s="12">
        <v>9.99</v>
      </c>
    </row>
    <row r="219" spans="1:4" x14ac:dyDescent="0.35">
      <c r="A219" s="10" t="s">
        <v>357</v>
      </c>
      <c r="B219" s="12">
        <v>841.60410315999991</v>
      </c>
      <c r="C219" s="12">
        <v>311.29500548800002</v>
      </c>
      <c r="D219" s="12">
        <v>9.99</v>
      </c>
    </row>
    <row r="220" spans="1:4" x14ac:dyDescent="0.35">
      <c r="A220" s="10" t="s">
        <v>358</v>
      </c>
      <c r="B220" s="12">
        <v>843.61975322399985</v>
      </c>
      <c r="C220" s="12">
        <v>253.21675516800002</v>
      </c>
      <c r="D220" s="12">
        <v>10.48</v>
      </c>
    </row>
    <row r="221" spans="1:4" x14ac:dyDescent="0.35">
      <c r="A221" s="10" t="s">
        <v>359</v>
      </c>
      <c r="B221" s="12">
        <v>843.61975322399985</v>
      </c>
      <c r="C221" s="12">
        <v>255.23240523200002</v>
      </c>
      <c r="D221" s="12">
        <v>10.48</v>
      </c>
    </row>
    <row r="222" spans="1:4" x14ac:dyDescent="0.35">
      <c r="A222" s="10" t="s">
        <v>360</v>
      </c>
      <c r="B222" s="12">
        <v>843.61975322399985</v>
      </c>
      <c r="C222" s="12">
        <v>267.23240523200002</v>
      </c>
      <c r="D222" s="12">
        <v>10.48</v>
      </c>
    </row>
    <row r="223" spans="1:4" x14ac:dyDescent="0.35">
      <c r="A223" s="10" t="s">
        <v>361</v>
      </c>
      <c r="B223" s="12">
        <v>843.61975322399985</v>
      </c>
      <c r="C223" s="12">
        <v>269.24805529600002</v>
      </c>
      <c r="D223" s="12">
        <v>10.48</v>
      </c>
    </row>
    <row r="224" spans="1:4" x14ac:dyDescent="0.35">
      <c r="A224" s="10" t="s">
        <v>362</v>
      </c>
      <c r="B224" s="12">
        <v>843.61975322399985</v>
      </c>
      <c r="C224" s="12">
        <v>281.24805529600002</v>
      </c>
      <c r="D224" s="12">
        <v>10.48</v>
      </c>
    </row>
    <row r="225" spans="1:4" x14ac:dyDescent="0.35">
      <c r="A225" s="10" t="s">
        <v>363</v>
      </c>
      <c r="B225" s="12">
        <v>843.61975322399985</v>
      </c>
      <c r="C225" s="12">
        <v>283.26370536000002</v>
      </c>
      <c r="D225" s="12">
        <v>10.48</v>
      </c>
    </row>
    <row r="226" spans="1:4" x14ac:dyDescent="0.35">
      <c r="A226" s="10" t="s">
        <v>364</v>
      </c>
      <c r="B226" s="12">
        <v>843.61975322399985</v>
      </c>
      <c r="C226" s="12">
        <v>295.26370536000002</v>
      </c>
      <c r="D226" s="12">
        <v>10.48</v>
      </c>
    </row>
    <row r="227" spans="1:4" x14ac:dyDescent="0.35">
      <c r="A227" s="10" t="s">
        <v>365</v>
      </c>
      <c r="B227" s="12">
        <v>843.61975322399985</v>
      </c>
      <c r="C227" s="12">
        <v>297.27935542400002</v>
      </c>
      <c r="D227" s="12">
        <v>10.48</v>
      </c>
    </row>
    <row r="228" spans="1:4" x14ac:dyDescent="0.35">
      <c r="A228" s="10" t="s">
        <v>366</v>
      </c>
      <c r="B228" s="12">
        <v>843.61975322399985</v>
      </c>
      <c r="C228" s="12">
        <v>309.27935542400002</v>
      </c>
      <c r="D228" s="12">
        <v>10.48</v>
      </c>
    </row>
    <row r="229" spans="1:4" x14ac:dyDescent="0.35">
      <c r="A229" s="10" t="s">
        <v>367</v>
      </c>
      <c r="B229" s="12">
        <v>843.61975322399985</v>
      </c>
      <c r="C229" s="12">
        <v>311.29500548800002</v>
      </c>
      <c r="D229" s="12">
        <v>10.48</v>
      </c>
    </row>
    <row r="230" spans="1:4" x14ac:dyDescent="0.35">
      <c r="A230" s="10" t="s">
        <v>368</v>
      </c>
      <c r="B230" s="12">
        <v>845.63540328799991</v>
      </c>
      <c r="C230" s="12">
        <v>255.23240523200002</v>
      </c>
      <c r="D230" s="12">
        <v>10.97</v>
      </c>
    </row>
    <row r="231" spans="1:4" x14ac:dyDescent="0.35">
      <c r="A231" s="10" t="s">
        <v>369</v>
      </c>
      <c r="B231" s="12">
        <v>845.63540328799991</v>
      </c>
      <c r="C231" s="12">
        <v>269.24805529600002</v>
      </c>
      <c r="D231" s="12">
        <v>10.97</v>
      </c>
    </row>
    <row r="232" spans="1:4" x14ac:dyDescent="0.35">
      <c r="A232" s="10" t="s">
        <v>370</v>
      </c>
      <c r="B232" s="12">
        <v>845.63540328799991</v>
      </c>
      <c r="C232" s="12">
        <v>283.26370536000002</v>
      </c>
      <c r="D232" s="12">
        <v>10.97</v>
      </c>
    </row>
    <row r="233" spans="1:4" x14ac:dyDescent="0.35">
      <c r="A233" s="10" t="s">
        <v>371</v>
      </c>
      <c r="B233" s="12">
        <v>845.63540328799991</v>
      </c>
      <c r="C233" s="12">
        <v>297.27935542400002</v>
      </c>
      <c r="D233" s="12">
        <v>10.97</v>
      </c>
    </row>
    <row r="234" spans="1:4" x14ac:dyDescent="0.35">
      <c r="A234" s="10" t="s">
        <v>372</v>
      </c>
      <c r="B234" s="12">
        <v>845.63540328799991</v>
      </c>
      <c r="C234" s="12">
        <v>311.29500548800002</v>
      </c>
      <c r="D234" s="12">
        <v>10.97</v>
      </c>
    </row>
    <row r="235" spans="1:4" x14ac:dyDescent="0.35">
      <c r="A235" s="10" t="s">
        <v>373</v>
      </c>
      <c r="B235" s="12">
        <v>847.55715296799985</v>
      </c>
      <c r="C235" s="12">
        <v>277.21675516800002</v>
      </c>
      <c r="D235" s="12">
        <v>8.35</v>
      </c>
    </row>
    <row r="236" spans="1:4" x14ac:dyDescent="0.35">
      <c r="A236" s="10" t="s">
        <v>374</v>
      </c>
      <c r="B236" s="12">
        <v>847.55715296799985</v>
      </c>
      <c r="C236" s="12">
        <v>291.23240523200002</v>
      </c>
      <c r="D236" s="12">
        <v>8.35</v>
      </c>
    </row>
    <row r="237" spans="1:4" x14ac:dyDescent="0.35">
      <c r="A237" s="10" t="s">
        <v>375</v>
      </c>
      <c r="B237" s="12">
        <v>849.57280303199991</v>
      </c>
      <c r="C237" s="12">
        <v>263.20110510399996</v>
      </c>
      <c r="D237" s="12">
        <v>8.84</v>
      </c>
    </row>
    <row r="238" spans="1:4" x14ac:dyDescent="0.35">
      <c r="A238" s="10" t="s">
        <v>376</v>
      </c>
      <c r="B238" s="12">
        <v>849.57280303199991</v>
      </c>
      <c r="C238" s="12">
        <v>277.21675516800002</v>
      </c>
      <c r="D238" s="12">
        <v>8.84</v>
      </c>
    </row>
    <row r="239" spans="1:4" x14ac:dyDescent="0.35">
      <c r="A239" s="10" t="s">
        <v>377</v>
      </c>
      <c r="B239" s="12">
        <v>849.57280303199991</v>
      </c>
      <c r="C239" s="12">
        <v>279.23240523200002</v>
      </c>
      <c r="D239" s="12">
        <v>8.84</v>
      </c>
    </row>
    <row r="240" spans="1:4" x14ac:dyDescent="0.35">
      <c r="A240" s="10" t="s">
        <v>378</v>
      </c>
      <c r="B240" s="12">
        <v>849.57280303199991</v>
      </c>
      <c r="C240" s="12">
        <v>291.23240523200002</v>
      </c>
      <c r="D240" s="12">
        <v>8.84</v>
      </c>
    </row>
    <row r="241" spans="1:4" x14ac:dyDescent="0.35">
      <c r="A241" s="10" t="s">
        <v>379</v>
      </c>
      <c r="B241" s="12">
        <v>849.57280303199991</v>
      </c>
      <c r="C241" s="12">
        <v>293.24805529600002</v>
      </c>
      <c r="D241" s="12">
        <v>8.84</v>
      </c>
    </row>
    <row r="242" spans="1:4" x14ac:dyDescent="0.35">
      <c r="A242" s="10" t="s">
        <v>380</v>
      </c>
      <c r="B242" s="12">
        <v>849.57280303199991</v>
      </c>
      <c r="C242" s="12">
        <v>307.26370536000002</v>
      </c>
      <c r="D242" s="12">
        <v>8.84</v>
      </c>
    </row>
    <row r="243" spans="1:4" x14ac:dyDescent="0.35">
      <c r="A243" s="10" t="s">
        <v>381</v>
      </c>
      <c r="B243" s="12">
        <v>851.58845309599985</v>
      </c>
      <c r="C243" s="12">
        <v>263.20110510399996</v>
      </c>
      <c r="D243" s="12">
        <v>9.33</v>
      </c>
    </row>
    <row r="244" spans="1:4" x14ac:dyDescent="0.35">
      <c r="A244" s="10" t="s">
        <v>382</v>
      </c>
      <c r="B244" s="12">
        <v>851.58845309599985</v>
      </c>
      <c r="C244" s="12">
        <v>265.21675516800002</v>
      </c>
      <c r="D244" s="12">
        <v>9.33</v>
      </c>
    </row>
    <row r="245" spans="1:4" x14ac:dyDescent="0.35">
      <c r="A245" s="10" t="s">
        <v>383</v>
      </c>
      <c r="B245" s="12">
        <v>851.58845309599985</v>
      </c>
      <c r="C245" s="12">
        <v>277.21675516800002</v>
      </c>
      <c r="D245" s="12">
        <v>9.33</v>
      </c>
    </row>
    <row r="246" spans="1:4" x14ac:dyDescent="0.35">
      <c r="A246" s="10" t="s">
        <v>384</v>
      </c>
      <c r="B246" s="12">
        <v>851.58845309599985</v>
      </c>
      <c r="C246" s="12">
        <v>279.23240523200002</v>
      </c>
      <c r="D246" s="12">
        <v>9.33</v>
      </c>
    </row>
    <row r="247" spans="1:4" x14ac:dyDescent="0.35">
      <c r="A247" s="10" t="s">
        <v>385</v>
      </c>
      <c r="B247" s="12">
        <v>851.58845309599985</v>
      </c>
      <c r="C247" s="12">
        <v>281.24805529600002</v>
      </c>
      <c r="D247" s="12">
        <v>9.33</v>
      </c>
    </row>
    <row r="248" spans="1:4" x14ac:dyDescent="0.35">
      <c r="A248" s="10" t="s">
        <v>386</v>
      </c>
      <c r="B248" s="12">
        <v>851.58845309599985</v>
      </c>
      <c r="C248" s="12">
        <v>291.23240523200002</v>
      </c>
      <c r="D248" s="12">
        <v>9.33</v>
      </c>
    </row>
    <row r="249" spans="1:4" x14ac:dyDescent="0.35">
      <c r="A249" s="10" t="s">
        <v>387</v>
      </c>
      <c r="B249" s="12">
        <v>851.58845309599985</v>
      </c>
      <c r="C249" s="12">
        <v>293.24805529600002</v>
      </c>
      <c r="D249" s="12">
        <v>9.33</v>
      </c>
    </row>
    <row r="250" spans="1:4" x14ac:dyDescent="0.35">
      <c r="A250" s="10" t="s">
        <v>388</v>
      </c>
      <c r="B250" s="12">
        <v>851.58845309599985</v>
      </c>
      <c r="C250" s="12">
        <v>295.26370536000002</v>
      </c>
      <c r="D250" s="12">
        <v>9.33</v>
      </c>
    </row>
    <row r="251" spans="1:4" x14ac:dyDescent="0.35">
      <c r="A251" s="10" t="s">
        <v>389</v>
      </c>
      <c r="B251" s="12">
        <v>851.58845309599985</v>
      </c>
      <c r="C251" s="12">
        <v>307.26370536000002</v>
      </c>
      <c r="D251" s="12">
        <v>9.33</v>
      </c>
    </row>
    <row r="252" spans="1:4" x14ac:dyDescent="0.35">
      <c r="A252" s="10" t="s">
        <v>390</v>
      </c>
      <c r="B252" s="12">
        <v>851.58845309599985</v>
      </c>
      <c r="C252" s="12">
        <v>309.27935542400002</v>
      </c>
      <c r="D252" s="12">
        <v>9.33</v>
      </c>
    </row>
    <row r="253" spans="1:4" x14ac:dyDescent="0.35">
      <c r="A253" s="10" t="s">
        <v>391</v>
      </c>
      <c r="B253" s="12">
        <v>853.60410315999991</v>
      </c>
      <c r="C253" s="12">
        <v>263.20110510399996</v>
      </c>
      <c r="D253" s="12">
        <v>9.92</v>
      </c>
    </row>
    <row r="254" spans="1:4" x14ac:dyDescent="0.35">
      <c r="A254" s="10" t="s">
        <v>392</v>
      </c>
      <c r="B254" s="12">
        <v>853.60410315999991</v>
      </c>
      <c r="C254" s="12">
        <v>265.21675516800002</v>
      </c>
      <c r="D254" s="12">
        <v>9.82</v>
      </c>
    </row>
    <row r="255" spans="1:4" x14ac:dyDescent="0.35">
      <c r="A255" s="10" t="s">
        <v>393</v>
      </c>
      <c r="B255" s="12">
        <v>853.60410315999991</v>
      </c>
      <c r="C255" s="12">
        <v>267.23240523200002</v>
      </c>
      <c r="D255" s="12">
        <v>9.82</v>
      </c>
    </row>
    <row r="256" spans="1:4" x14ac:dyDescent="0.35">
      <c r="A256" s="10" t="s">
        <v>394</v>
      </c>
      <c r="B256" s="12">
        <v>853.60410315999991</v>
      </c>
      <c r="C256" s="12">
        <v>277.21675516800002</v>
      </c>
      <c r="D256" s="12">
        <v>9.92</v>
      </c>
    </row>
    <row r="257" spans="1:4" x14ac:dyDescent="0.35">
      <c r="A257" s="10" t="s">
        <v>395</v>
      </c>
      <c r="B257" s="12">
        <v>853.60410315999991</v>
      </c>
      <c r="C257" s="12">
        <v>279.23240523200002</v>
      </c>
      <c r="D257" s="12">
        <v>9.82</v>
      </c>
    </row>
    <row r="258" spans="1:4" x14ac:dyDescent="0.35">
      <c r="A258" s="10" t="s">
        <v>396</v>
      </c>
      <c r="B258" s="12">
        <v>853.60410315999991</v>
      </c>
      <c r="C258" s="12">
        <v>281.24805529600002</v>
      </c>
      <c r="D258" s="12">
        <v>9.82</v>
      </c>
    </row>
    <row r="259" spans="1:4" x14ac:dyDescent="0.35">
      <c r="A259" s="10" t="s">
        <v>397</v>
      </c>
      <c r="B259" s="12">
        <v>853.60410315999991</v>
      </c>
      <c r="C259" s="12">
        <v>283.26370536000002</v>
      </c>
      <c r="D259" s="12">
        <v>9.92</v>
      </c>
    </row>
    <row r="260" spans="1:4" x14ac:dyDescent="0.35">
      <c r="A260" s="10" t="s">
        <v>398</v>
      </c>
      <c r="B260" s="12">
        <v>853.60410315999991</v>
      </c>
      <c r="C260" s="12">
        <v>291.23240523200002</v>
      </c>
      <c r="D260" s="12">
        <v>9.92</v>
      </c>
    </row>
    <row r="261" spans="1:4" x14ac:dyDescent="0.35">
      <c r="A261" s="10" t="s">
        <v>399</v>
      </c>
      <c r="B261" s="12">
        <v>853.60410315999991</v>
      </c>
      <c r="C261" s="12">
        <v>293.24805529600002</v>
      </c>
      <c r="D261" s="12">
        <v>9.82</v>
      </c>
    </row>
    <row r="262" spans="1:4" x14ac:dyDescent="0.35">
      <c r="A262" s="10" t="s">
        <v>400</v>
      </c>
      <c r="B262" s="12">
        <v>853.60410315999991</v>
      </c>
      <c r="C262" s="12">
        <v>295.26370536000002</v>
      </c>
      <c r="D262" s="12">
        <v>9.82</v>
      </c>
    </row>
    <row r="263" spans="1:4" x14ac:dyDescent="0.35">
      <c r="A263" s="10" t="s">
        <v>401</v>
      </c>
      <c r="B263" s="12">
        <v>853.60410315999991</v>
      </c>
      <c r="C263" s="12">
        <v>297.27935542400002</v>
      </c>
      <c r="D263" s="12">
        <v>9.92</v>
      </c>
    </row>
    <row r="264" spans="1:4" x14ac:dyDescent="0.35">
      <c r="A264" s="10" t="s">
        <v>402</v>
      </c>
      <c r="B264" s="12">
        <v>853.60410315999991</v>
      </c>
      <c r="C264" s="12">
        <v>307.26370536000002</v>
      </c>
      <c r="D264" s="12">
        <v>9.82</v>
      </c>
    </row>
    <row r="265" spans="1:4" x14ac:dyDescent="0.35">
      <c r="A265" s="10" t="s">
        <v>403</v>
      </c>
      <c r="B265" s="12">
        <v>853.60410315999991</v>
      </c>
      <c r="C265" s="12">
        <v>309.27935542400002</v>
      </c>
      <c r="D265" s="12">
        <v>9.82</v>
      </c>
    </row>
    <row r="266" spans="1:4" x14ac:dyDescent="0.35">
      <c r="A266" s="10" t="s">
        <v>404</v>
      </c>
      <c r="B266" s="12">
        <v>853.60410315999991</v>
      </c>
      <c r="C266" s="12">
        <v>311.29500548800002</v>
      </c>
      <c r="D266" s="12">
        <v>9.92</v>
      </c>
    </row>
    <row r="267" spans="1:4" x14ac:dyDescent="0.35">
      <c r="A267" s="10" t="s">
        <v>405</v>
      </c>
      <c r="B267" s="12">
        <v>855.61975322399985</v>
      </c>
      <c r="C267" s="12">
        <v>265.21675516800002</v>
      </c>
      <c r="D267" s="12">
        <v>10.31</v>
      </c>
    </row>
    <row r="268" spans="1:4" x14ac:dyDescent="0.35">
      <c r="A268" s="10" t="s">
        <v>406</v>
      </c>
      <c r="B268" s="12">
        <v>855.61975322399985</v>
      </c>
      <c r="C268" s="12">
        <v>267.23240523200002</v>
      </c>
      <c r="D268" s="12">
        <v>10.31</v>
      </c>
    </row>
    <row r="269" spans="1:4" x14ac:dyDescent="0.35">
      <c r="A269" s="10" t="s">
        <v>407</v>
      </c>
      <c r="B269" s="12">
        <v>855.61975322399985</v>
      </c>
      <c r="C269" s="12">
        <v>269.24805529600002</v>
      </c>
      <c r="D269" s="12">
        <v>10.31</v>
      </c>
    </row>
    <row r="270" spans="1:4" x14ac:dyDescent="0.35">
      <c r="A270" s="10" t="s">
        <v>408</v>
      </c>
      <c r="B270" s="12">
        <v>855.61975322399985</v>
      </c>
      <c r="C270" s="12">
        <v>279.23240523200002</v>
      </c>
      <c r="D270" s="12">
        <v>10.31</v>
      </c>
    </row>
    <row r="271" spans="1:4" x14ac:dyDescent="0.35">
      <c r="A271" s="10" t="s">
        <v>409</v>
      </c>
      <c r="B271" s="12">
        <v>855.61975322399985</v>
      </c>
      <c r="C271" s="12">
        <v>281.24805529600002</v>
      </c>
      <c r="D271" s="12">
        <v>10.31</v>
      </c>
    </row>
    <row r="272" spans="1:4" x14ac:dyDescent="0.35">
      <c r="A272" s="10" t="s">
        <v>410</v>
      </c>
      <c r="B272" s="12">
        <v>855.61975322399985</v>
      </c>
      <c r="C272" s="12">
        <v>283.26370536000002</v>
      </c>
      <c r="D272" s="12">
        <v>10.31</v>
      </c>
    </row>
    <row r="273" spans="1:4" x14ac:dyDescent="0.35">
      <c r="A273" s="10" t="s">
        <v>411</v>
      </c>
      <c r="B273" s="12">
        <v>855.61975322399985</v>
      </c>
      <c r="C273" s="12">
        <v>293.24805529600002</v>
      </c>
      <c r="D273" s="12">
        <v>10.31</v>
      </c>
    </row>
    <row r="274" spans="1:4" x14ac:dyDescent="0.35">
      <c r="A274" s="10" t="s">
        <v>412</v>
      </c>
      <c r="B274" s="12">
        <v>855.61975322399985</v>
      </c>
      <c r="C274" s="12">
        <v>295.26370536000002</v>
      </c>
      <c r="D274" s="12">
        <v>10.31</v>
      </c>
    </row>
    <row r="275" spans="1:4" x14ac:dyDescent="0.35">
      <c r="A275" s="10" t="s">
        <v>413</v>
      </c>
      <c r="B275" s="12">
        <v>855.61975322399985</v>
      </c>
      <c r="C275" s="12">
        <v>297.27935542400002</v>
      </c>
      <c r="D275" s="12">
        <v>10.31</v>
      </c>
    </row>
    <row r="276" spans="1:4" x14ac:dyDescent="0.35">
      <c r="A276" s="10" t="s">
        <v>414</v>
      </c>
      <c r="B276" s="12">
        <v>855.61975322399985</v>
      </c>
      <c r="C276" s="12">
        <v>307.26370536000002</v>
      </c>
      <c r="D276" s="12">
        <v>10.31</v>
      </c>
    </row>
    <row r="277" spans="1:4" x14ac:dyDescent="0.35">
      <c r="A277" s="10" t="s">
        <v>415</v>
      </c>
      <c r="B277" s="12">
        <v>855.61975322399985</v>
      </c>
      <c r="C277" s="12">
        <v>309.27935542400002</v>
      </c>
      <c r="D277" s="12">
        <v>10.31</v>
      </c>
    </row>
    <row r="278" spans="1:4" x14ac:dyDescent="0.35">
      <c r="A278" s="10" t="s">
        <v>416</v>
      </c>
      <c r="B278" s="12">
        <v>855.61975322399985</v>
      </c>
      <c r="C278" s="12">
        <v>311.29500548800002</v>
      </c>
      <c r="D278" s="12">
        <v>10.31</v>
      </c>
    </row>
    <row r="279" spans="1:4" x14ac:dyDescent="0.35">
      <c r="A279" s="10" t="s">
        <v>417</v>
      </c>
      <c r="B279" s="12">
        <v>857.63540328799991</v>
      </c>
      <c r="C279" s="12">
        <v>267.23240523200002</v>
      </c>
      <c r="D279" s="12">
        <v>10.8</v>
      </c>
    </row>
    <row r="280" spans="1:4" x14ac:dyDescent="0.35">
      <c r="A280" s="10" t="s">
        <v>418</v>
      </c>
      <c r="B280" s="12">
        <v>857.63540328799991</v>
      </c>
      <c r="C280" s="12">
        <v>269.24805529600002</v>
      </c>
      <c r="D280" s="12">
        <v>10.8</v>
      </c>
    </row>
    <row r="281" spans="1:4" x14ac:dyDescent="0.35">
      <c r="A281" s="10" t="s">
        <v>419</v>
      </c>
      <c r="B281" s="12">
        <v>857.63540328799991</v>
      </c>
      <c r="C281" s="12">
        <v>281.24805529600002</v>
      </c>
      <c r="D281" s="12">
        <v>10.8</v>
      </c>
    </row>
    <row r="282" spans="1:4" x14ac:dyDescent="0.35">
      <c r="A282" s="10" t="s">
        <v>420</v>
      </c>
      <c r="B282" s="12">
        <v>857.63540328799991</v>
      </c>
      <c r="C282" s="12">
        <v>283.26370536000002</v>
      </c>
      <c r="D282" s="12">
        <v>10.8</v>
      </c>
    </row>
    <row r="283" spans="1:4" x14ac:dyDescent="0.35">
      <c r="A283" s="10" t="s">
        <v>421</v>
      </c>
      <c r="B283" s="12">
        <v>857.63540328799991</v>
      </c>
      <c r="C283" s="12">
        <v>295.26370536000002</v>
      </c>
      <c r="D283" s="12">
        <v>10.8</v>
      </c>
    </row>
    <row r="284" spans="1:4" x14ac:dyDescent="0.35">
      <c r="A284" s="10" t="s">
        <v>422</v>
      </c>
      <c r="B284" s="12">
        <v>857.63540328799991</v>
      </c>
      <c r="C284" s="12">
        <v>297.27935542400002</v>
      </c>
      <c r="D284" s="12">
        <v>10.8</v>
      </c>
    </row>
    <row r="285" spans="1:4" x14ac:dyDescent="0.35">
      <c r="A285" s="10" t="s">
        <v>423</v>
      </c>
      <c r="B285" s="12">
        <v>857.63540328799991</v>
      </c>
      <c r="C285" s="12">
        <v>309.27935542400002</v>
      </c>
      <c r="D285" s="12">
        <v>10.8</v>
      </c>
    </row>
    <row r="286" spans="1:4" x14ac:dyDescent="0.35">
      <c r="A286" s="10" t="s">
        <v>424</v>
      </c>
      <c r="B286" s="12">
        <v>857.63540328799991</v>
      </c>
      <c r="C286" s="12">
        <v>311.29500548800002</v>
      </c>
      <c r="D286" s="12">
        <v>10.8</v>
      </c>
    </row>
    <row r="287" spans="1:4" x14ac:dyDescent="0.35">
      <c r="A287" s="10" t="s">
        <v>425</v>
      </c>
      <c r="B287" s="12">
        <v>859.65105335199985</v>
      </c>
      <c r="C287" s="12">
        <v>269.24805529600002</v>
      </c>
      <c r="D287" s="12">
        <v>11.290000000000001</v>
      </c>
    </row>
    <row r="288" spans="1:4" x14ac:dyDescent="0.35">
      <c r="A288" s="10" t="s">
        <v>426</v>
      </c>
      <c r="B288" s="12">
        <v>859.65105335199985</v>
      </c>
      <c r="C288" s="12">
        <v>283.26370536000002</v>
      </c>
      <c r="D288" s="12">
        <v>11.290000000000001</v>
      </c>
    </row>
    <row r="289" spans="1:4" x14ac:dyDescent="0.35">
      <c r="A289" s="10" t="s">
        <v>427</v>
      </c>
      <c r="B289" s="12">
        <v>859.65105335199985</v>
      </c>
      <c r="C289" s="12">
        <v>297.27935542400002</v>
      </c>
      <c r="D289" s="12">
        <v>11.290000000000001</v>
      </c>
    </row>
    <row r="290" spans="1:4" x14ac:dyDescent="0.35">
      <c r="A290" s="10" t="s">
        <v>428</v>
      </c>
      <c r="B290" s="12">
        <v>859.65105335199985</v>
      </c>
      <c r="C290" s="12">
        <v>311.29500548800002</v>
      </c>
      <c r="D290" s="12">
        <v>11.290000000000001</v>
      </c>
    </row>
    <row r="291" spans="1:4" x14ac:dyDescent="0.35">
      <c r="A291" s="10" t="s">
        <v>429</v>
      </c>
      <c r="B291" s="12">
        <v>861.57280303199991</v>
      </c>
      <c r="C291" s="12">
        <v>291.23240523200002</v>
      </c>
      <c r="D291" s="12">
        <v>8.67</v>
      </c>
    </row>
    <row r="292" spans="1:4" x14ac:dyDescent="0.35">
      <c r="A292" s="10" t="s">
        <v>430</v>
      </c>
      <c r="B292" s="12">
        <v>863.58845309599985</v>
      </c>
      <c r="C292" s="12">
        <v>277.21675516800002</v>
      </c>
      <c r="D292" s="12">
        <v>9.16</v>
      </c>
    </row>
    <row r="293" spans="1:4" x14ac:dyDescent="0.35">
      <c r="A293" s="10" t="s">
        <v>431</v>
      </c>
      <c r="B293" s="12">
        <v>863.58845309599985</v>
      </c>
      <c r="C293" s="12">
        <v>291.23240523200002</v>
      </c>
      <c r="D293" s="12">
        <v>9.16</v>
      </c>
    </row>
    <row r="294" spans="1:4" x14ac:dyDescent="0.35">
      <c r="A294" s="10" t="s">
        <v>432</v>
      </c>
      <c r="B294" s="12">
        <v>863.58845309599985</v>
      </c>
      <c r="C294" s="12">
        <v>293.24805529600002</v>
      </c>
      <c r="D294" s="12">
        <v>9.16</v>
      </c>
    </row>
    <row r="295" spans="1:4" x14ac:dyDescent="0.35">
      <c r="A295" s="10" t="s">
        <v>433</v>
      </c>
      <c r="B295" s="12">
        <v>863.58845309599985</v>
      </c>
      <c r="C295" s="12">
        <v>307.26370536000002</v>
      </c>
      <c r="D295" s="12">
        <v>9.16</v>
      </c>
    </row>
    <row r="296" spans="1:4" x14ac:dyDescent="0.35">
      <c r="A296" s="10" t="s">
        <v>434</v>
      </c>
      <c r="B296" s="12">
        <v>865.60410315999991</v>
      </c>
      <c r="C296" s="12">
        <v>249.18545503999999</v>
      </c>
      <c r="D296" s="12">
        <v>9.65</v>
      </c>
    </row>
    <row r="297" spans="1:4" x14ac:dyDescent="0.35">
      <c r="A297" s="10" t="s">
        <v>435</v>
      </c>
      <c r="B297" s="12">
        <v>865.60410315999991</v>
      </c>
      <c r="C297" s="12">
        <v>277.21675516800002</v>
      </c>
      <c r="D297" s="12">
        <v>9.65</v>
      </c>
    </row>
    <row r="298" spans="1:4" x14ac:dyDescent="0.35">
      <c r="A298" s="10" t="s">
        <v>436</v>
      </c>
      <c r="B298" s="12">
        <v>865.60410315999991</v>
      </c>
      <c r="C298" s="12">
        <v>279.23240523200002</v>
      </c>
      <c r="D298" s="12">
        <v>9.65</v>
      </c>
    </row>
    <row r="299" spans="1:4" x14ac:dyDescent="0.35">
      <c r="A299" s="10" t="s">
        <v>437</v>
      </c>
      <c r="B299" s="12">
        <v>865.60410315999991</v>
      </c>
      <c r="C299" s="12">
        <v>291.23240523200002</v>
      </c>
      <c r="D299" s="12">
        <v>9.65</v>
      </c>
    </row>
    <row r="300" spans="1:4" x14ac:dyDescent="0.35">
      <c r="A300" s="10" t="s">
        <v>438</v>
      </c>
      <c r="B300" s="12">
        <v>865.60410315999991</v>
      </c>
      <c r="C300" s="12">
        <v>293.24805529600002</v>
      </c>
      <c r="D300" s="12">
        <v>9.65</v>
      </c>
    </row>
    <row r="301" spans="1:4" x14ac:dyDescent="0.35">
      <c r="A301" s="10" t="s">
        <v>439</v>
      </c>
      <c r="B301" s="12">
        <v>865.60410315999991</v>
      </c>
      <c r="C301" s="12">
        <v>295.26370536000002</v>
      </c>
      <c r="D301" s="12">
        <v>9.65</v>
      </c>
    </row>
    <row r="302" spans="1:4" x14ac:dyDescent="0.35">
      <c r="A302" s="10" t="s">
        <v>440</v>
      </c>
      <c r="B302" s="12">
        <v>865.60410315999991</v>
      </c>
      <c r="C302" s="12">
        <v>307.26370536000002</v>
      </c>
      <c r="D302" s="12">
        <v>9.65</v>
      </c>
    </row>
    <row r="303" spans="1:4" x14ac:dyDescent="0.35">
      <c r="A303" s="10" t="s">
        <v>441</v>
      </c>
      <c r="B303" s="12">
        <v>865.60410315999991</v>
      </c>
      <c r="C303" s="12">
        <v>309.27935542400002</v>
      </c>
      <c r="D303" s="12">
        <v>9.65</v>
      </c>
    </row>
    <row r="304" spans="1:4" x14ac:dyDescent="0.35">
      <c r="A304" s="10" t="s">
        <v>442</v>
      </c>
      <c r="B304" s="12">
        <v>865.60410315999991</v>
      </c>
      <c r="C304" s="12">
        <v>337.31065555200001</v>
      </c>
      <c r="D304" s="12">
        <v>9.65</v>
      </c>
    </row>
    <row r="305" spans="1:4" x14ac:dyDescent="0.35">
      <c r="A305" s="10" t="s">
        <v>443</v>
      </c>
      <c r="B305" s="12">
        <v>867.61975322399985</v>
      </c>
      <c r="C305" s="12">
        <v>249.18545503999999</v>
      </c>
      <c r="D305" s="12">
        <v>10.24</v>
      </c>
    </row>
    <row r="306" spans="1:4" x14ac:dyDescent="0.35">
      <c r="A306" s="10" t="s">
        <v>444</v>
      </c>
      <c r="B306" s="12">
        <v>867.61975322399985</v>
      </c>
      <c r="C306" s="12">
        <v>251.20110510399999</v>
      </c>
      <c r="D306" s="12">
        <v>10.14</v>
      </c>
    </row>
    <row r="307" spans="1:4" x14ac:dyDescent="0.35">
      <c r="A307" s="10" t="s">
        <v>445</v>
      </c>
      <c r="B307" s="12">
        <v>867.61975322399985</v>
      </c>
      <c r="C307" s="12">
        <v>277.21675516800002</v>
      </c>
      <c r="D307" s="12">
        <v>10.24</v>
      </c>
    </row>
    <row r="308" spans="1:4" x14ac:dyDescent="0.35">
      <c r="A308" s="10" t="s">
        <v>446</v>
      </c>
      <c r="B308" s="12">
        <v>867.61975322399985</v>
      </c>
      <c r="C308" s="12">
        <v>279.23240523200002</v>
      </c>
      <c r="D308" s="12">
        <v>10.14</v>
      </c>
    </row>
    <row r="309" spans="1:4" x14ac:dyDescent="0.35">
      <c r="A309" s="10" t="s">
        <v>447</v>
      </c>
      <c r="B309" s="12">
        <v>867.61975322399985</v>
      </c>
      <c r="C309" s="12">
        <v>281.24805529600002</v>
      </c>
      <c r="D309" s="12">
        <v>10.14</v>
      </c>
    </row>
    <row r="310" spans="1:4" x14ac:dyDescent="0.35">
      <c r="A310" s="10" t="s">
        <v>448</v>
      </c>
      <c r="B310" s="12">
        <v>867.61975322399985</v>
      </c>
      <c r="C310" s="12">
        <v>291.23240523200002</v>
      </c>
      <c r="D310" s="12">
        <v>10.24</v>
      </c>
    </row>
    <row r="311" spans="1:4" x14ac:dyDescent="0.35">
      <c r="A311" s="10" t="s">
        <v>449</v>
      </c>
      <c r="B311" s="12">
        <v>867.61975322399985</v>
      </c>
      <c r="C311" s="12">
        <v>293.24805529600002</v>
      </c>
      <c r="D311" s="12">
        <v>10.14</v>
      </c>
    </row>
    <row r="312" spans="1:4" x14ac:dyDescent="0.35">
      <c r="A312" s="10" t="s">
        <v>450</v>
      </c>
      <c r="B312" s="12">
        <v>867.61975322399985</v>
      </c>
      <c r="C312" s="12">
        <v>295.26370536000002</v>
      </c>
      <c r="D312" s="12">
        <v>10.14</v>
      </c>
    </row>
    <row r="313" spans="1:4" x14ac:dyDescent="0.35">
      <c r="A313" s="10" t="s">
        <v>451</v>
      </c>
      <c r="B313" s="12">
        <v>867.61975322399985</v>
      </c>
      <c r="C313" s="12">
        <v>297.27935542400002</v>
      </c>
      <c r="D313" s="12">
        <v>10.24</v>
      </c>
    </row>
    <row r="314" spans="1:4" x14ac:dyDescent="0.35">
      <c r="A314" s="10" t="s">
        <v>452</v>
      </c>
      <c r="B314" s="12">
        <v>867.61975322399985</v>
      </c>
      <c r="C314" s="12">
        <v>307.26370536000002</v>
      </c>
      <c r="D314" s="12">
        <v>10.14</v>
      </c>
    </row>
    <row r="315" spans="1:4" x14ac:dyDescent="0.35">
      <c r="A315" s="10" t="s">
        <v>453</v>
      </c>
      <c r="B315" s="12">
        <v>867.61975322399985</v>
      </c>
      <c r="C315" s="12">
        <v>309.27935542400002</v>
      </c>
      <c r="D315" s="12">
        <v>10.14</v>
      </c>
    </row>
    <row r="316" spans="1:4" x14ac:dyDescent="0.35">
      <c r="A316" s="10" t="s">
        <v>454</v>
      </c>
      <c r="B316" s="12">
        <v>867.61975322399985</v>
      </c>
      <c r="C316" s="12">
        <v>311.29500548800002</v>
      </c>
      <c r="D316" s="12">
        <v>10.24</v>
      </c>
    </row>
    <row r="317" spans="1:4" x14ac:dyDescent="0.35">
      <c r="A317" s="10" t="s">
        <v>455</v>
      </c>
      <c r="B317" s="12">
        <v>867.61975322399985</v>
      </c>
      <c r="C317" s="12">
        <v>337.31065555200001</v>
      </c>
      <c r="D317" s="12">
        <v>10.14</v>
      </c>
    </row>
    <row r="318" spans="1:4" x14ac:dyDescent="0.35">
      <c r="A318" s="10" t="s">
        <v>456</v>
      </c>
      <c r="B318" s="12">
        <v>867.61975322399985</v>
      </c>
      <c r="C318" s="12">
        <v>339.32630561600001</v>
      </c>
      <c r="D318" s="12">
        <v>10.24</v>
      </c>
    </row>
    <row r="319" spans="1:4" x14ac:dyDescent="0.35">
      <c r="A319" s="10" t="s">
        <v>457</v>
      </c>
      <c r="B319" s="12">
        <v>869.63540328799991</v>
      </c>
      <c r="C319" s="12">
        <v>251.20110510399999</v>
      </c>
      <c r="D319" s="12">
        <v>10.63</v>
      </c>
    </row>
    <row r="320" spans="1:4" x14ac:dyDescent="0.35">
      <c r="A320" s="10" t="s">
        <v>458</v>
      </c>
      <c r="B320" s="12">
        <v>869.63540328799991</v>
      </c>
      <c r="C320" s="12">
        <v>253.21675516800002</v>
      </c>
      <c r="D320" s="12">
        <v>10.63</v>
      </c>
    </row>
    <row r="321" spans="1:4" x14ac:dyDescent="0.35">
      <c r="A321" s="10" t="s">
        <v>459</v>
      </c>
      <c r="B321" s="12">
        <v>869.63540328799991</v>
      </c>
      <c r="C321" s="12">
        <v>279.23240523200002</v>
      </c>
      <c r="D321" s="12">
        <v>10.63</v>
      </c>
    </row>
    <row r="322" spans="1:4" x14ac:dyDescent="0.35">
      <c r="A322" s="10" t="s">
        <v>460</v>
      </c>
      <c r="B322" s="12">
        <v>869.63540328799991</v>
      </c>
      <c r="C322" s="12">
        <v>281.24805529600002</v>
      </c>
      <c r="D322" s="12">
        <v>10.63</v>
      </c>
    </row>
    <row r="323" spans="1:4" x14ac:dyDescent="0.35">
      <c r="A323" s="10" t="s">
        <v>461</v>
      </c>
      <c r="B323" s="12">
        <v>869.63540328799991</v>
      </c>
      <c r="C323" s="12">
        <v>283.26370536000002</v>
      </c>
      <c r="D323" s="12">
        <v>10.63</v>
      </c>
    </row>
    <row r="324" spans="1:4" x14ac:dyDescent="0.35">
      <c r="A324" s="10" t="s">
        <v>462</v>
      </c>
      <c r="B324" s="12">
        <v>869.63540328799991</v>
      </c>
      <c r="C324" s="12">
        <v>293.24805529600002</v>
      </c>
      <c r="D324" s="12">
        <v>10.63</v>
      </c>
    </row>
    <row r="325" spans="1:4" x14ac:dyDescent="0.35">
      <c r="A325" s="10" t="s">
        <v>463</v>
      </c>
      <c r="B325" s="12">
        <v>869.63540328799991</v>
      </c>
      <c r="C325" s="12">
        <v>295.26370536000002</v>
      </c>
      <c r="D325" s="12">
        <v>10.63</v>
      </c>
    </row>
    <row r="326" spans="1:4" x14ac:dyDescent="0.35">
      <c r="A326" s="10" t="s">
        <v>464</v>
      </c>
      <c r="B326" s="12">
        <v>869.63540328799991</v>
      </c>
      <c r="C326" s="12">
        <v>297.27935542400002</v>
      </c>
      <c r="D326" s="12">
        <v>10.63</v>
      </c>
    </row>
    <row r="327" spans="1:4" x14ac:dyDescent="0.35">
      <c r="A327" s="10" t="s">
        <v>465</v>
      </c>
      <c r="B327" s="12">
        <v>869.63540328799991</v>
      </c>
      <c r="C327" s="12">
        <v>307.26370536000002</v>
      </c>
      <c r="D327" s="12">
        <v>10.63</v>
      </c>
    </row>
    <row r="328" spans="1:4" x14ac:dyDescent="0.35">
      <c r="A328" s="10" t="s">
        <v>466</v>
      </c>
      <c r="B328" s="12">
        <v>869.63540328799991</v>
      </c>
      <c r="C328" s="12">
        <v>309.27935542400002</v>
      </c>
      <c r="D328" s="12">
        <v>10.63</v>
      </c>
    </row>
    <row r="329" spans="1:4" x14ac:dyDescent="0.35">
      <c r="A329" s="10" t="s">
        <v>467</v>
      </c>
      <c r="B329" s="12">
        <v>869.63540328799991</v>
      </c>
      <c r="C329" s="12">
        <v>311.29500548800002</v>
      </c>
      <c r="D329" s="12">
        <v>10.63</v>
      </c>
    </row>
    <row r="330" spans="1:4" x14ac:dyDescent="0.35">
      <c r="A330" s="10" t="s">
        <v>468</v>
      </c>
      <c r="B330" s="12">
        <v>869.63540328799991</v>
      </c>
      <c r="C330" s="12">
        <v>337.31065555200001</v>
      </c>
      <c r="D330" s="12">
        <v>10.63</v>
      </c>
    </row>
    <row r="331" spans="1:4" x14ac:dyDescent="0.35">
      <c r="A331" s="10" t="s">
        <v>469</v>
      </c>
      <c r="B331" s="12">
        <v>869.63540328799991</v>
      </c>
      <c r="C331" s="12">
        <v>339.32630561600001</v>
      </c>
      <c r="D331" s="12">
        <v>10.63</v>
      </c>
    </row>
    <row r="332" spans="1:4" x14ac:dyDescent="0.35">
      <c r="A332" s="10" t="s">
        <v>470</v>
      </c>
      <c r="B332" s="12">
        <v>871.65105335199985</v>
      </c>
      <c r="C332" s="12">
        <v>253.21675516800002</v>
      </c>
      <c r="D332" s="12">
        <v>11.120000000000001</v>
      </c>
    </row>
    <row r="333" spans="1:4" x14ac:dyDescent="0.35">
      <c r="A333" s="10" t="s">
        <v>471</v>
      </c>
      <c r="B333" s="12">
        <v>871.65105335199985</v>
      </c>
      <c r="C333" s="12">
        <v>255.23240523200002</v>
      </c>
      <c r="D333" s="12">
        <v>11.120000000000001</v>
      </c>
    </row>
    <row r="334" spans="1:4" x14ac:dyDescent="0.35">
      <c r="A334" s="10" t="s">
        <v>472</v>
      </c>
      <c r="B334" s="12">
        <v>871.65105335199985</v>
      </c>
      <c r="C334" s="12">
        <v>281.24805529600002</v>
      </c>
      <c r="D334" s="12">
        <v>11.120000000000001</v>
      </c>
    </row>
    <row r="335" spans="1:4" x14ac:dyDescent="0.35">
      <c r="A335" s="10" t="s">
        <v>473</v>
      </c>
      <c r="B335" s="12">
        <v>871.65105335199985</v>
      </c>
      <c r="C335" s="12">
        <v>283.26370536000002</v>
      </c>
      <c r="D335" s="12">
        <v>11.120000000000001</v>
      </c>
    </row>
    <row r="336" spans="1:4" x14ac:dyDescent="0.35">
      <c r="A336" s="10" t="s">
        <v>474</v>
      </c>
      <c r="B336" s="12">
        <v>871.65105335199985</v>
      </c>
      <c r="C336" s="12">
        <v>295.26370536000002</v>
      </c>
      <c r="D336" s="12">
        <v>11.120000000000001</v>
      </c>
    </row>
    <row r="337" spans="1:4" x14ac:dyDescent="0.35">
      <c r="A337" s="10" t="s">
        <v>475</v>
      </c>
      <c r="B337" s="12">
        <v>871.65105335199985</v>
      </c>
      <c r="C337" s="12">
        <v>297.27935542400002</v>
      </c>
      <c r="D337" s="12">
        <v>11.120000000000001</v>
      </c>
    </row>
    <row r="338" spans="1:4" x14ac:dyDescent="0.35">
      <c r="A338" s="10" t="s">
        <v>476</v>
      </c>
      <c r="B338" s="12">
        <v>871.65105335199985</v>
      </c>
      <c r="C338" s="12">
        <v>309.27935542400002</v>
      </c>
      <c r="D338" s="12">
        <v>11.120000000000001</v>
      </c>
    </row>
    <row r="339" spans="1:4" x14ac:dyDescent="0.35">
      <c r="A339" s="10" t="s">
        <v>477</v>
      </c>
      <c r="B339" s="12">
        <v>871.65105335199985</v>
      </c>
      <c r="C339" s="12">
        <v>311.29500548800002</v>
      </c>
      <c r="D339" s="12">
        <v>11.120000000000001</v>
      </c>
    </row>
    <row r="340" spans="1:4" x14ac:dyDescent="0.35">
      <c r="A340" s="10" t="s">
        <v>478</v>
      </c>
      <c r="B340" s="12">
        <v>871.65105335199985</v>
      </c>
      <c r="C340" s="12">
        <v>337.31065555200001</v>
      </c>
      <c r="D340" s="12">
        <v>11.120000000000001</v>
      </c>
    </row>
    <row r="341" spans="1:4" x14ac:dyDescent="0.35">
      <c r="A341" s="10" t="s">
        <v>479</v>
      </c>
      <c r="B341" s="12">
        <v>871.65105335199985</v>
      </c>
      <c r="C341" s="12">
        <v>339.32630561600001</v>
      </c>
      <c r="D341" s="12">
        <v>11.120000000000001</v>
      </c>
    </row>
    <row r="342" spans="1:4" x14ac:dyDescent="0.35">
      <c r="A342" s="10" t="s">
        <v>480</v>
      </c>
      <c r="B342" s="12">
        <v>873.6667034159999</v>
      </c>
      <c r="C342" s="12">
        <v>255.23240523200002</v>
      </c>
      <c r="D342" s="12">
        <v>11.610000000000001</v>
      </c>
    </row>
    <row r="343" spans="1:4" x14ac:dyDescent="0.35">
      <c r="A343" s="10" t="s">
        <v>481</v>
      </c>
      <c r="B343" s="12">
        <v>873.6667034159999</v>
      </c>
      <c r="C343" s="12">
        <v>283.26370536000002</v>
      </c>
      <c r="D343" s="12">
        <v>11.610000000000001</v>
      </c>
    </row>
    <row r="344" spans="1:4" x14ac:dyDescent="0.35">
      <c r="A344" s="10" t="s">
        <v>482</v>
      </c>
      <c r="B344" s="12">
        <v>873.6667034159999</v>
      </c>
      <c r="C344" s="12">
        <v>297.27935542400002</v>
      </c>
      <c r="D344" s="12">
        <v>11.610000000000001</v>
      </c>
    </row>
    <row r="345" spans="1:4" x14ac:dyDescent="0.35">
      <c r="A345" s="10" t="s">
        <v>483</v>
      </c>
      <c r="B345" s="12">
        <v>873.6667034159999</v>
      </c>
      <c r="C345" s="12">
        <v>311.29500548800002</v>
      </c>
      <c r="D345" s="12">
        <v>11.610000000000001</v>
      </c>
    </row>
    <row r="346" spans="1:4" x14ac:dyDescent="0.35">
      <c r="A346" s="10" t="s">
        <v>484</v>
      </c>
      <c r="B346" s="12">
        <v>873.6667034159999</v>
      </c>
      <c r="C346" s="12">
        <v>339.32630561600001</v>
      </c>
      <c r="D346" s="12">
        <v>11.610000000000001</v>
      </c>
    </row>
    <row r="347" spans="1:4" x14ac:dyDescent="0.35">
      <c r="A347" s="10" t="s">
        <v>485</v>
      </c>
      <c r="B347" s="12">
        <v>877.60410315999991</v>
      </c>
      <c r="C347" s="12">
        <v>291.23240523200002</v>
      </c>
      <c r="D347" s="12">
        <v>9.48</v>
      </c>
    </row>
    <row r="348" spans="1:4" x14ac:dyDescent="0.35">
      <c r="A348" s="10" t="s">
        <v>486</v>
      </c>
      <c r="B348" s="12">
        <v>877.60410315999991</v>
      </c>
      <c r="C348" s="12">
        <v>307.26370536000002</v>
      </c>
      <c r="D348" s="12">
        <v>9.48</v>
      </c>
    </row>
    <row r="349" spans="1:4" x14ac:dyDescent="0.35">
      <c r="A349" s="10" t="s">
        <v>487</v>
      </c>
      <c r="B349" s="12">
        <v>879.61975322399985</v>
      </c>
      <c r="C349" s="12">
        <v>263.20110510399996</v>
      </c>
      <c r="D349" s="12">
        <v>9.9700000000000024</v>
      </c>
    </row>
    <row r="350" spans="1:4" x14ac:dyDescent="0.35">
      <c r="A350" s="10" t="s">
        <v>488</v>
      </c>
      <c r="B350" s="12">
        <v>879.61975322399985</v>
      </c>
      <c r="C350" s="12">
        <v>291.23240523200002</v>
      </c>
      <c r="D350" s="12">
        <v>9.9700000000000024</v>
      </c>
    </row>
    <row r="351" spans="1:4" x14ac:dyDescent="0.35">
      <c r="A351" s="10" t="s">
        <v>489</v>
      </c>
      <c r="B351" s="12">
        <v>879.61975322399985</v>
      </c>
      <c r="C351" s="12">
        <v>293.24805529600002</v>
      </c>
      <c r="D351" s="12">
        <v>9.9700000000000024</v>
      </c>
    </row>
    <row r="352" spans="1:4" x14ac:dyDescent="0.35">
      <c r="A352" s="10" t="s">
        <v>490</v>
      </c>
      <c r="B352" s="12">
        <v>879.61975322399985</v>
      </c>
      <c r="C352" s="12">
        <v>307.26370536000002</v>
      </c>
      <c r="D352" s="12">
        <v>9.9700000000000024</v>
      </c>
    </row>
    <row r="353" spans="1:4" x14ac:dyDescent="0.35">
      <c r="A353" s="10" t="s">
        <v>491</v>
      </c>
      <c r="B353" s="12">
        <v>879.61975322399985</v>
      </c>
      <c r="C353" s="12">
        <v>309.27935542400002</v>
      </c>
      <c r="D353" s="12">
        <v>9.9700000000000024</v>
      </c>
    </row>
    <row r="354" spans="1:4" x14ac:dyDescent="0.35">
      <c r="A354" s="10" t="s">
        <v>492</v>
      </c>
      <c r="B354" s="12">
        <v>879.61975322399985</v>
      </c>
      <c r="C354" s="12">
        <v>337.31065555200001</v>
      </c>
      <c r="D354" s="12">
        <v>9.9700000000000024</v>
      </c>
    </row>
    <row r="355" spans="1:4" x14ac:dyDescent="0.35">
      <c r="A355" s="10" t="s">
        <v>493</v>
      </c>
      <c r="B355" s="12">
        <v>881.63540328799991</v>
      </c>
      <c r="C355" s="12">
        <v>263.20110510399996</v>
      </c>
      <c r="D355" s="12">
        <v>10.56</v>
      </c>
    </row>
    <row r="356" spans="1:4" x14ac:dyDescent="0.35">
      <c r="A356" s="10" t="s">
        <v>494</v>
      </c>
      <c r="B356" s="12">
        <v>881.63540328799991</v>
      </c>
      <c r="C356" s="12">
        <v>265.21675516800002</v>
      </c>
      <c r="D356" s="12">
        <v>10.46</v>
      </c>
    </row>
    <row r="357" spans="1:4" x14ac:dyDescent="0.35">
      <c r="A357" s="10" t="s">
        <v>495</v>
      </c>
      <c r="B357" s="12">
        <v>881.63540328799991</v>
      </c>
      <c r="C357" s="12">
        <v>291.23240523200002</v>
      </c>
      <c r="D357" s="12">
        <v>10.56</v>
      </c>
    </row>
    <row r="358" spans="1:4" x14ac:dyDescent="0.35">
      <c r="A358" s="10" t="s">
        <v>496</v>
      </c>
      <c r="B358" s="12">
        <v>881.63540328799991</v>
      </c>
      <c r="C358" s="12">
        <v>293.24805529600002</v>
      </c>
      <c r="D358" s="12">
        <v>10.46</v>
      </c>
    </row>
    <row r="359" spans="1:4" x14ac:dyDescent="0.35">
      <c r="A359" s="10" t="s">
        <v>497</v>
      </c>
      <c r="B359" s="12">
        <v>881.63540328799991</v>
      </c>
      <c r="C359" s="12">
        <v>295.26370536000002</v>
      </c>
      <c r="D359" s="12">
        <v>10.46</v>
      </c>
    </row>
    <row r="360" spans="1:4" x14ac:dyDescent="0.35">
      <c r="A360" s="10" t="s">
        <v>498</v>
      </c>
      <c r="B360" s="12">
        <v>881.63540328799991</v>
      </c>
      <c r="C360" s="12">
        <v>307.26370536000002</v>
      </c>
      <c r="D360" s="12">
        <v>10.46</v>
      </c>
    </row>
    <row r="361" spans="1:4" x14ac:dyDescent="0.35">
      <c r="A361" s="10" t="s">
        <v>499</v>
      </c>
      <c r="B361" s="12">
        <v>881.63540328799991</v>
      </c>
      <c r="C361" s="12">
        <v>309.27935542400002</v>
      </c>
      <c r="D361" s="12">
        <v>10.46</v>
      </c>
    </row>
    <row r="362" spans="1:4" x14ac:dyDescent="0.35">
      <c r="A362" s="10" t="s">
        <v>500</v>
      </c>
      <c r="B362" s="12">
        <v>881.63540328799991</v>
      </c>
      <c r="C362" s="12">
        <v>311.29500548800002</v>
      </c>
      <c r="D362" s="12">
        <v>10.56</v>
      </c>
    </row>
    <row r="363" spans="1:4" x14ac:dyDescent="0.35">
      <c r="A363" s="10" t="s">
        <v>501</v>
      </c>
      <c r="B363" s="12">
        <v>881.63540328799991</v>
      </c>
      <c r="C363" s="12">
        <v>337.31065555200001</v>
      </c>
      <c r="D363" s="12">
        <v>10.46</v>
      </c>
    </row>
    <row r="364" spans="1:4" x14ac:dyDescent="0.35">
      <c r="A364" s="10" t="s">
        <v>502</v>
      </c>
      <c r="B364" s="12">
        <v>881.63540328799991</v>
      </c>
      <c r="C364" s="12">
        <v>339.32630561600001</v>
      </c>
      <c r="D364" s="12">
        <v>10.56</v>
      </c>
    </row>
    <row r="365" spans="1:4" x14ac:dyDescent="0.35">
      <c r="A365" s="10" t="s">
        <v>503</v>
      </c>
      <c r="B365" s="12">
        <v>883.65105335199985</v>
      </c>
      <c r="C365" s="12">
        <v>265.21675516800002</v>
      </c>
      <c r="D365" s="12">
        <v>10.950000000000001</v>
      </c>
    </row>
    <row r="366" spans="1:4" x14ac:dyDescent="0.35">
      <c r="A366" s="10" t="s">
        <v>504</v>
      </c>
      <c r="B366" s="12">
        <v>883.65105335199985</v>
      </c>
      <c r="C366" s="12">
        <v>267.23240523200002</v>
      </c>
      <c r="D366" s="12">
        <v>10.950000000000001</v>
      </c>
    </row>
    <row r="367" spans="1:4" x14ac:dyDescent="0.35">
      <c r="A367" s="10" t="s">
        <v>505</v>
      </c>
      <c r="B367" s="12">
        <v>883.65105335199985</v>
      </c>
      <c r="C367" s="12">
        <v>293.24805529600002</v>
      </c>
      <c r="D367" s="12">
        <v>10.950000000000001</v>
      </c>
    </row>
    <row r="368" spans="1:4" x14ac:dyDescent="0.35">
      <c r="A368" s="10" t="s">
        <v>506</v>
      </c>
      <c r="B368" s="12">
        <v>883.65105335199985</v>
      </c>
      <c r="C368" s="12">
        <v>295.26370536000002</v>
      </c>
      <c r="D368" s="12">
        <v>10.950000000000001</v>
      </c>
    </row>
    <row r="369" spans="1:4" x14ac:dyDescent="0.35">
      <c r="A369" s="10" t="s">
        <v>507</v>
      </c>
      <c r="B369" s="12">
        <v>883.65105335199985</v>
      </c>
      <c r="C369" s="12">
        <v>297.27935542400002</v>
      </c>
      <c r="D369" s="12">
        <v>10.950000000000001</v>
      </c>
    </row>
    <row r="370" spans="1:4" x14ac:dyDescent="0.35">
      <c r="A370" s="10" t="s">
        <v>508</v>
      </c>
      <c r="B370" s="12">
        <v>883.65105335199985</v>
      </c>
      <c r="C370" s="12">
        <v>307.26370536000002</v>
      </c>
      <c r="D370" s="12">
        <v>10.950000000000001</v>
      </c>
    </row>
    <row r="371" spans="1:4" x14ac:dyDescent="0.35">
      <c r="A371" s="10" t="s">
        <v>509</v>
      </c>
      <c r="B371" s="12">
        <v>883.65105335199985</v>
      </c>
      <c r="C371" s="12">
        <v>309.27935542400002</v>
      </c>
      <c r="D371" s="12">
        <v>10.950000000000001</v>
      </c>
    </row>
    <row r="372" spans="1:4" x14ac:dyDescent="0.35">
      <c r="A372" s="10" t="s">
        <v>510</v>
      </c>
      <c r="B372" s="12">
        <v>883.65105335199985</v>
      </c>
      <c r="C372" s="12">
        <v>311.29500548800002</v>
      </c>
      <c r="D372" s="12">
        <v>10.950000000000001</v>
      </c>
    </row>
    <row r="373" spans="1:4" x14ac:dyDescent="0.35">
      <c r="A373" s="10" t="s">
        <v>511</v>
      </c>
      <c r="B373" s="12">
        <v>883.65105335199985</v>
      </c>
      <c r="C373" s="12">
        <v>337.31065555200001</v>
      </c>
      <c r="D373" s="12">
        <v>10.950000000000001</v>
      </c>
    </row>
    <row r="374" spans="1:4" x14ac:dyDescent="0.35">
      <c r="A374" s="10" t="s">
        <v>512</v>
      </c>
      <c r="B374" s="12">
        <v>883.65105335199985</v>
      </c>
      <c r="C374" s="12">
        <v>339.32630561600001</v>
      </c>
      <c r="D374" s="12">
        <v>10.950000000000001</v>
      </c>
    </row>
    <row r="375" spans="1:4" x14ac:dyDescent="0.35">
      <c r="A375" s="10" t="s">
        <v>513</v>
      </c>
      <c r="B375" s="12">
        <v>885.6667034159999</v>
      </c>
      <c r="C375" s="12">
        <v>267.23240523200002</v>
      </c>
      <c r="D375" s="12">
        <v>11.440000000000001</v>
      </c>
    </row>
    <row r="376" spans="1:4" x14ac:dyDescent="0.35">
      <c r="A376" s="10" t="s">
        <v>514</v>
      </c>
      <c r="B376" s="12">
        <v>885.6667034159999</v>
      </c>
      <c r="C376" s="12">
        <v>269.24805529600002</v>
      </c>
      <c r="D376" s="12">
        <v>11.440000000000001</v>
      </c>
    </row>
    <row r="377" spans="1:4" x14ac:dyDescent="0.35">
      <c r="A377" s="10" t="s">
        <v>515</v>
      </c>
      <c r="B377" s="12">
        <v>885.6667034159999</v>
      </c>
      <c r="C377" s="12">
        <v>295.26370536000002</v>
      </c>
      <c r="D377" s="12">
        <v>11.440000000000001</v>
      </c>
    </row>
    <row r="378" spans="1:4" x14ac:dyDescent="0.35">
      <c r="A378" s="10" t="s">
        <v>516</v>
      </c>
      <c r="B378" s="12">
        <v>885.6667034159999</v>
      </c>
      <c r="C378" s="12">
        <v>297.27935542400002</v>
      </c>
      <c r="D378" s="12">
        <v>11.440000000000001</v>
      </c>
    </row>
    <row r="379" spans="1:4" x14ac:dyDescent="0.35">
      <c r="A379" s="10" t="s">
        <v>517</v>
      </c>
      <c r="B379" s="12">
        <v>885.6667034159999</v>
      </c>
      <c r="C379" s="12">
        <v>309.27935542400002</v>
      </c>
      <c r="D379" s="12">
        <v>11.440000000000001</v>
      </c>
    </row>
    <row r="380" spans="1:4" x14ac:dyDescent="0.35">
      <c r="A380" s="10" t="s">
        <v>518</v>
      </c>
      <c r="B380" s="12">
        <v>885.6667034159999</v>
      </c>
      <c r="C380" s="12">
        <v>311.29500548800002</v>
      </c>
      <c r="D380" s="12">
        <v>11.440000000000001</v>
      </c>
    </row>
    <row r="381" spans="1:4" x14ac:dyDescent="0.35">
      <c r="A381" s="10" t="s">
        <v>519</v>
      </c>
      <c r="B381" s="12">
        <v>885.6667034159999</v>
      </c>
      <c r="C381" s="12">
        <v>337.31065555200001</v>
      </c>
      <c r="D381" s="12">
        <v>11.440000000000001</v>
      </c>
    </row>
    <row r="382" spans="1:4" x14ac:dyDescent="0.35">
      <c r="A382" s="10" t="s">
        <v>520</v>
      </c>
      <c r="B382" s="12">
        <v>885.6667034159999</v>
      </c>
      <c r="C382" s="12">
        <v>339.32630561600001</v>
      </c>
      <c r="D382" s="12">
        <v>11.440000000000001</v>
      </c>
    </row>
    <row r="383" spans="1:4" x14ac:dyDescent="0.35">
      <c r="A383" s="10" t="s">
        <v>521</v>
      </c>
      <c r="B383" s="12">
        <v>887.68235347999985</v>
      </c>
      <c r="C383" s="12">
        <v>269.24805529600002</v>
      </c>
      <c r="D383" s="12">
        <v>11.930000000000001</v>
      </c>
    </row>
    <row r="384" spans="1:4" x14ac:dyDescent="0.35">
      <c r="A384" s="10" t="s">
        <v>522</v>
      </c>
      <c r="B384" s="12">
        <v>887.68235347999985</v>
      </c>
      <c r="C384" s="12">
        <v>297.27935542400002</v>
      </c>
      <c r="D384" s="12">
        <v>11.930000000000001</v>
      </c>
    </row>
    <row r="385" spans="1:4" x14ac:dyDescent="0.35">
      <c r="A385" s="10" t="s">
        <v>523</v>
      </c>
      <c r="B385" s="12">
        <v>887.68235347999985</v>
      </c>
      <c r="C385" s="12">
        <v>311.29500548800002</v>
      </c>
      <c r="D385" s="12">
        <v>11.930000000000001</v>
      </c>
    </row>
    <row r="386" spans="1:4" x14ac:dyDescent="0.35">
      <c r="A386" s="10" t="s">
        <v>524</v>
      </c>
      <c r="B386" s="12">
        <v>887.68235347999985</v>
      </c>
      <c r="C386" s="12">
        <v>339.32630561600001</v>
      </c>
      <c r="D386" s="12">
        <v>11.930000000000001</v>
      </c>
    </row>
    <row r="387" spans="1:4" x14ac:dyDescent="0.35">
      <c r="A387" s="10" t="s">
        <v>525</v>
      </c>
      <c r="B387" s="12">
        <v>893.63540328799991</v>
      </c>
      <c r="C387" s="12">
        <v>249.18545503999999</v>
      </c>
      <c r="D387" s="12">
        <v>10.290000000000003</v>
      </c>
    </row>
    <row r="388" spans="1:4" x14ac:dyDescent="0.35">
      <c r="A388" s="10" t="s">
        <v>526</v>
      </c>
      <c r="B388" s="12">
        <v>893.63540328799991</v>
      </c>
      <c r="C388" s="12">
        <v>277.21675516800002</v>
      </c>
      <c r="D388" s="12">
        <v>10.290000000000003</v>
      </c>
    </row>
    <row r="389" spans="1:4" x14ac:dyDescent="0.35">
      <c r="A389" s="10" t="s">
        <v>527</v>
      </c>
      <c r="B389" s="12">
        <v>893.63540328799991</v>
      </c>
      <c r="C389" s="12">
        <v>307.26370536000002</v>
      </c>
      <c r="D389" s="12">
        <v>10.290000000000003</v>
      </c>
    </row>
    <row r="390" spans="1:4" x14ac:dyDescent="0.35">
      <c r="A390" s="10" t="s">
        <v>528</v>
      </c>
      <c r="B390" s="12">
        <v>893.63540328799991</v>
      </c>
      <c r="C390" s="12">
        <v>337.31065555200001</v>
      </c>
      <c r="D390" s="12">
        <v>10.290000000000003</v>
      </c>
    </row>
    <row r="391" spans="1:4" x14ac:dyDescent="0.35">
      <c r="A391" s="10" t="s">
        <v>529</v>
      </c>
      <c r="B391" s="12">
        <v>893.63540328799991</v>
      </c>
      <c r="C391" s="12">
        <v>365.34195568000001</v>
      </c>
      <c r="D391" s="12">
        <v>10.290000000000003</v>
      </c>
    </row>
    <row r="392" spans="1:4" x14ac:dyDescent="0.35">
      <c r="A392" s="10" t="s">
        <v>530</v>
      </c>
      <c r="B392" s="12">
        <v>895.65105335199985</v>
      </c>
      <c r="C392" s="12">
        <v>249.18545503999999</v>
      </c>
      <c r="D392" s="12">
        <v>10.88</v>
      </c>
    </row>
    <row r="393" spans="1:4" x14ac:dyDescent="0.35">
      <c r="A393" s="10" t="s">
        <v>531</v>
      </c>
      <c r="B393" s="12">
        <v>895.65105335199985</v>
      </c>
      <c r="C393" s="12">
        <v>251.20110510399999</v>
      </c>
      <c r="D393" s="12">
        <v>10.780000000000001</v>
      </c>
    </row>
    <row r="394" spans="1:4" x14ac:dyDescent="0.35">
      <c r="A394" s="10" t="s">
        <v>532</v>
      </c>
      <c r="B394" s="12">
        <v>895.65105335199985</v>
      </c>
      <c r="C394" s="12">
        <v>277.21675516800002</v>
      </c>
      <c r="D394" s="12">
        <v>10.88</v>
      </c>
    </row>
    <row r="395" spans="1:4" x14ac:dyDescent="0.35">
      <c r="A395" s="10" t="s">
        <v>533</v>
      </c>
      <c r="B395" s="12">
        <v>895.65105335199985</v>
      </c>
      <c r="C395" s="12">
        <v>279.23240523200002</v>
      </c>
      <c r="D395" s="12">
        <v>10.780000000000001</v>
      </c>
    </row>
    <row r="396" spans="1:4" x14ac:dyDescent="0.35">
      <c r="A396" s="10" t="s">
        <v>534</v>
      </c>
      <c r="B396" s="12">
        <v>895.65105335199985</v>
      </c>
      <c r="C396" s="12">
        <v>307.26370536000002</v>
      </c>
      <c r="D396" s="12">
        <v>10.780000000000001</v>
      </c>
    </row>
    <row r="397" spans="1:4" x14ac:dyDescent="0.35">
      <c r="A397" s="10" t="s">
        <v>535</v>
      </c>
      <c r="B397" s="12">
        <v>895.65105335199985</v>
      </c>
      <c r="C397" s="12">
        <v>309.27935542400002</v>
      </c>
      <c r="D397" s="12">
        <v>10.780000000000001</v>
      </c>
    </row>
    <row r="398" spans="1:4" x14ac:dyDescent="0.35">
      <c r="A398" s="10" t="s">
        <v>536</v>
      </c>
      <c r="B398" s="12">
        <v>895.65105335199985</v>
      </c>
      <c r="C398" s="12">
        <v>337.31065555200001</v>
      </c>
      <c r="D398" s="12">
        <v>10.780000000000001</v>
      </c>
    </row>
    <row r="399" spans="1:4" x14ac:dyDescent="0.35">
      <c r="A399" s="10" t="s">
        <v>537</v>
      </c>
      <c r="B399" s="12">
        <v>895.65105335199985</v>
      </c>
      <c r="C399" s="12">
        <v>339.32630561600001</v>
      </c>
      <c r="D399" s="12">
        <v>10.88</v>
      </c>
    </row>
    <row r="400" spans="1:4" x14ac:dyDescent="0.35">
      <c r="A400" s="10" t="s">
        <v>538</v>
      </c>
      <c r="B400" s="12">
        <v>895.65105335199985</v>
      </c>
      <c r="C400" s="12">
        <v>365.34195568000001</v>
      </c>
      <c r="D400" s="12">
        <v>10.780000000000001</v>
      </c>
    </row>
    <row r="401" spans="1:4" x14ac:dyDescent="0.35">
      <c r="A401" s="10" t="s">
        <v>539</v>
      </c>
      <c r="B401" s="12">
        <v>895.65105335199985</v>
      </c>
      <c r="C401" s="12">
        <v>367.35760574400001</v>
      </c>
      <c r="D401" s="12">
        <v>10.88</v>
      </c>
    </row>
    <row r="402" spans="1:4" x14ac:dyDescent="0.35">
      <c r="A402" s="10" t="s">
        <v>540</v>
      </c>
      <c r="B402" s="12">
        <v>897.6667034159999</v>
      </c>
      <c r="C402" s="12">
        <v>251.20110510399999</v>
      </c>
      <c r="D402" s="12">
        <v>11.270000000000001</v>
      </c>
    </row>
    <row r="403" spans="1:4" x14ac:dyDescent="0.35">
      <c r="A403" s="10" t="s">
        <v>541</v>
      </c>
      <c r="B403" s="12">
        <v>897.6667034159999</v>
      </c>
      <c r="C403" s="12">
        <v>253.21675516800002</v>
      </c>
      <c r="D403" s="12">
        <v>11.270000000000001</v>
      </c>
    </row>
    <row r="404" spans="1:4" x14ac:dyDescent="0.35">
      <c r="A404" s="10" t="s">
        <v>542</v>
      </c>
      <c r="B404" s="12">
        <v>897.6667034159999</v>
      </c>
      <c r="C404" s="12">
        <v>279.23240523200002</v>
      </c>
      <c r="D404" s="12">
        <v>11.270000000000001</v>
      </c>
    </row>
    <row r="405" spans="1:4" x14ac:dyDescent="0.35">
      <c r="A405" s="10" t="s">
        <v>543</v>
      </c>
      <c r="B405" s="12">
        <v>897.6667034159999</v>
      </c>
      <c r="C405" s="12">
        <v>281.24805529600002</v>
      </c>
      <c r="D405" s="12">
        <v>11.270000000000001</v>
      </c>
    </row>
    <row r="406" spans="1:4" x14ac:dyDescent="0.35">
      <c r="A406" s="10" t="s">
        <v>544</v>
      </c>
      <c r="B406" s="12">
        <v>897.6667034159999</v>
      </c>
      <c r="C406" s="12">
        <v>307.26370536000002</v>
      </c>
      <c r="D406" s="12">
        <v>11.270000000000001</v>
      </c>
    </row>
    <row r="407" spans="1:4" x14ac:dyDescent="0.35">
      <c r="A407" s="10" t="s">
        <v>545</v>
      </c>
      <c r="B407" s="12">
        <v>897.6667034159999</v>
      </c>
      <c r="C407" s="12">
        <v>309.27935542400002</v>
      </c>
      <c r="D407" s="12">
        <v>11.270000000000001</v>
      </c>
    </row>
    <row r="408" spans="1:4" x14ac:dyDescent="0.35">
      <c r="A408" s="10" t="s">
        <v>546</v>
      </c>
      <c r="B408" s="12">
        <v>897.6667034159999</v>
      </c>
      <c r="C408" s="12">
        <v>311.29500548800002</v>
      </c>
      <c r="D408" s="12">
        <v>11.270000000000001</v>
      </c>
    </row>
    <row r="409" spans="1:4" x14ac:dyDescent="0.35">
      <c r="A409" s="10" t="s">
        <v>547</v>
      </c>
      <c r="B409" s="12">
        <v>897.6667034159999</v>
      </c>
      <c r="C409" s="12">
        <v>337.31065555200001</v>
      </c>
      <c r="D409" s="12">
        <v>11.270000000000001</v>
      </c>
    </row>
    <row r="410" spans="1:4" x14ac:dyDescent="0.35">
      <c r="A410" s="10" t="s">
        <v>548</v>
      </c>
      <c r="B410" s="12">
        <v>897.6667034159999</v>
      </c>
      <c r="C410" s="12">
        <v>339.32630561600001</v>
      </c>
      <c r="D410" s="12">
        <v>11.270000000000001</v>
      </c>
    </row>
    <row r="411" spans="1:4" x14ac:dyDescent="0.35">
      <c r="A411" s="10" t="s">
        <v>549</v>
      </c>
      <c r="B411" s="12">
        <v>897.6667034159999</v>
      </c>
      <c r="C411" s="12">
        <v>365.34195568000001</v>
      </c>
      <c r="D411" s="12">
        <v>11.270000000000001</v>
      </c>
    </row>
    <row r="412" spans="1:4" x14ac:dyDescent="0.35">
      <c r="A412" s="10" t="s">
        <v>550</v>
      </c>
      <c r="B412" s="12">
        <v>897.6667034159999</v>
      </c>
      <c r="C412" s="12">
        <v>367.35760574400001</v>
      </c>
      <c r="D412" s="12">
        <v>11.270000000000001</v>
      </c>
    </row>
    <row r="413" spans="1:4" x14ac:dyDescent="0.35">
      <c r="A413" s="10" t="s">
        <v>551</v>
      </c>
      <c r="B413" s="12">
        <v>899.68235347999985</v>
      </c>
      <c r="C413" s="12">
        <v>253.21675516800002</v>
      </c>
      <c r="D413" s="12">
        <v>11.760000000000002</v>
      </c>
    </row>
    <row r="414" spans="1:4" x14ac:dyDescent="0.35">
      <c r="A414" s="10" t="s">
        <v>552</v>
      </c>
      <c r="B414" s="12">
        <v>899.68235347999985</v>
      </c>
      <c r="C414" s="12">
        <v>255.23240523200002</v>
      </c>
      <c r="D414" s="12">
        <v>11.760000000000002</v>
      </c>
    </row>
    <row r="415" spans="1:4" x14ac:dyDescent="0.35">
      <c r="A415" s="10" t="s">
        <v>553</v>
      </c>
      <c r="B415" s="12">
        <v>899.68235347999985</v>
      </c>
      <c r="C415" s="12">
        <v>281.24805529600002</v>
      </c>
      <c r="D415" s="12">
        <v>11.760000000000002</v>
      </c>
    </row>
    <row r="416" spans="1:4" x14ac:dyDescent="0.35">
      <c r="A416" s="10" t="s">
        <v>554</v>
      </c>
      <c r="B416" s="12">
        <v>899.68235347999985</v>
      </c>
      <c r="C416" s="12">
        <v>283.26370536000002</v>
      </c>
      <c r="D416" s="12">
        <v>11.760000000000002</v>
      </c>
    </row>
    <row r="417" spans="1:4" x14ac:dyDescent="0.35">
      <c r="A417" s="10" t="s">
        <v>555</v>
      </c>
      <c r="B417" s="12">
        <v>899.68235347999985</v>
      </c>
      <c r="C417" s="12">
        <v>309.27935542400002</v>
      </c>
      <c r="D417" s="12">
        <v>11.760000000000002</v>
      </c>
    </row>
    <row r="418" spans="1:4" x14ac:dyDescent="0.35">
      <c r="A418" s="10" t="s">
        <v>556</v>
      </c>
      <c r="B418" s="12">
        <v>899.68235347999985</v>
      </c>
      <c r="C418" s="12">
        <v>311.29500548800002</v>
      </c>
      <c r="D418" s="12">
        <v>11.760000000000002</v>
      </c>
    </row>
    <row r="419" spans="1:4" x14ac:dyDescent="0.35">
      <c r="A419" s="10" t="s">
        <v>557</v>
      </c>
      <c r="B419" s="12">
        <v>899.68235347999985</v>
      </c>
      <c r="C419" s="12">
        <v>337.31065555200001</v>
      </c>
      <c r="D419" s="12">
        <v>11.760000000000002</v>
      </c>
    </row>
    <row r="420" spans="1:4" x14ac:dyDescent="0.35">
      <c r="A420" s="10" t="s">
        <v>558</v>
      </c>
      <c r="B420" s="12">
        <v>899.68235347999985</v>
      </c>
      <c r="C420" s="12">
        <v>339.32630561600001</v>
      </c>
      <c r="D420" s="12">
        <v>11.760000000000002</v>
      </c>
    </row>
    <row r="421" spans="1:4" x14ac:dyDescent="0.35">
      <c r="A421" s="10" t="s">
        <v>559</v>
      </c>
      <c r="B421" s="12">
        <v>899.68235347999985</v>
      </c>
      <c r="C421" s="12">
        <v>365.34195568000001</v>
      </c>
      <c r="D421" s="12">
        <v>11.760000000000002</v>
      </c>
    </row>
    <row r="422" spans="1:4" x14ac:dyDescent="0.35">
      <c r="A422" s="10" t="s">
        <v>560</v>
      </c>
      <c r="B422" s="12">
        <v>899.68235347999985</v>
      </c>
      <c r="C422" s="12">
        <v>367.35760574400001</v>
      </c>
      <c r="D422" s="12">
        <v>11.760000000000002</v>
      </c>
    </row>
    <row r="423" spans="1:4" x14ac:dyDescent="0.35">
      <c r="A423" s="10" t="s">
        <v>561</v>
      </c>
      <c r="B423" s="12">
        <v>901.6980035439999</v>
      </c>
      <c r="C423" s="12">
        <v>255.23240523200002</v>
      </c>
      <c r="D423" s="12">
        <v>12.250000000000002</v>
      </c>
    </row>
    <row r="424" spans="1:4" x14ac:dyDescent="0.35">
      <c r="A424" s="10" t="s">
        <v>562</v>
      </c>
      <c r="B424" s="12">
        <v>901.6980035439999</v>
      </c>
      <c r="C424" s="12">
        <v>283.26370536000002</v>
      </c>
      <c r="D424" s="12">
        <v>12.250000000000002</v>
      </c>
    </row>
    <row r="425" spans="1:4" x14ac:dyDescent="0.35">
      <c r="A425" s="10" t="s">
        <v>563</v>
      </c>
      <c r="B425" s="12">
        <v>901.6980035439999</v>
      </c>
      <c r="C425" s="12">
        <v>311.29500548800002</v>
      </c>
      <c r="D425" s="12">
        <v>12.250000000000002</v>
      </c>
    </row>
    <row r="426" spans="1:4" x14ac:dyDescent="0.35">
      <c r="A426" s="10" t="s">
        <v>564</v>
      </c>
      <c r="B426" s="12">
        <v>901.6980035439999</v>
      </c>
      <c r="C426" s="12">
        <v>339.32630561600001</v>
      </c>
      <c r="D426" s="12">
        <v>12.250000000000002</v>
      </c>
    </row>
    <row r="427" spans="1:4" x14ac:dyDescent="0.35">
      <c r="A427" s="10" t="s">
        <v>565</v>
      </c>
      <c r="B427" s="12">
        <v>901.6980035439999</v>
      </c>
      <c r="C427" s="12">
        <v>367.35760574400001</v>
      </c>
      <c r="D427" s="12">
        <v>12.250000000000002</v>
      </c>
    </row>
    <row r="428" spans="1:4" x14ac:dyDescent="0.35">
      <c r="A428" s="10" t="s">
        <v>566</v>
      </c>
      <c r="B428" s="12">
        <v>907.65105335199985</v>
      </c>
      <c r="C428" s="12">
        <v>263.20110510399996</v>
      </c>
      <c r="D428" s="12">
        <v>10.61</v>
      </c>
    </row>
    <row r="429" spans="1:4" x14ac:dyDescent="0.35">
      <c r="A429" s="10" t="s">
        <v>567</v>
      </c>
      <c r="B429" s="12">
        <v>907.65105335199985</v>
      </c>
      <c r="C429" s="12">
        <v>291.23240523200002</v>
      </c>
      <c r="D429" s="12">
        <v>10.61</v>
      </c>
    </row>
    <row r="430" spans="1:4" x14ac:dyDescent="0.35">
      <c r="A430" s="10" t="s">
        <v>568</v>
      </c>
      <c r="B430" s="12">
        <v>907.65105335199985</v>
      </c>
      <c r="C430" s="12">
        <v>337.31065555200001</v>
      </c>
      <c r="D430" s="12">
        <v>10.61</v>
      </c>
    </row>
    <row r="431" spans="1:4" x14ac:dyDescent="0.35">
      <c r="A431" s="10" t="s">
        <v>569</v>
      </c>
      <c r="B431" s="12">
        <v>907.65105335199985</v>
      </c>
      <c r="C431" s="12">
        <v>365.34195568000001</v>
      </c>
      <c r="D431" s="12">
        <v>10.61</v>
      </c>
    </row>
    <row r="432" spans="1:4" x14ac:dyDescent="0.35">
      <c r="A432" s="10" t="s">
        <v>570</v>
      </c>
      <c r="B432" s="12">
        <v>909.6667034159999</v>
      </c>
      <c r="C432" s="12">
        <v>263.20110510399996</v>
      </c>
      <c r="D432" s="12">
        <v>11.2</v>
      </c>
    </row>
    <row r="433" spans="1:4" x14ac:dyDescent="0.35">
      <c r="A433" s="10" t="s">
        <v>571</v>
      </c>
      <c r="B433" s="12">
        <v>909.6667034159999</v>
      </c>
      <c r="C433" s="12">
        <v>265.21675516800002</v>
      </c>
      <c r="D433" s="12">
        <v>11.1</v>
      </c>
    </row>
    <row r="434" spans="1:4" x14ac:dyDescent="0.35">
      <c r="A434" s="10" t="s">
        <v>572</v>
      </c>
      <c r="B434" s="12">
        <v>909.6667034159999</v>
      </c>
      <c r="C434" s="12">
        <v>291.23240523200002</v>
      </c>
      <c r="D434" s="12">
        <v>11.2</v>
      </c>
    </row>
    <row r="435" spans="1:4" x14ac:dyDescent="0.35">
      <c r="A435" s="10" t="s">
        <v>573</v>
      </c>
      <c r="B435" s="12">
        <v>909.6667034159999</v>
      </c>
      <c r="C435" s="12">
        <v>293.24805529600002</v>
      </c>
      <c r="D435" s="12">
        <v>11.1</v>
      </c>
    </row>
    <row r="436" spans="1:4" x14ac:dyDescent="0.35">
      <c r="A436" s="10" t="s">
        <v>574</v>
      </c>
      <c r="B436" s="12">
        <v>909.6667034159999</v>
      </c>
      <c r="C436" s="12">
        <v>337.31065555200001</v>
      </c>
      <c r="D436" s="12">
        <v>11.1</v>
      </c>
    </row>
    <row r="437" spans="1:4" x14ac:dyDescent="0.35">
      <c r="A437" s="10" t="s">
        <v>575</v>
      </c>
      <c r="B437" s="12">
        <v>909.6667034159999</v>
      </c>
      <c r="C437" s="12">
        <v>339.32630561600001</v>
      </c>
      <c r="D437" s="12">
        <v>11.2</v>
      </c>
    </row>
    <row r="438" spans="1:4" x14ac:dyDescent="0.35">
      <c r="A438" s="10" t="s">
        <v>576</v>
      </c>
      <c r="B438" s="12">
        <v>909.6667034159999</v>
      </c>
      <c r="C438" s="12">
        <v>365.34195568000001</v>
      </c>
      <c r="D438" s="12">
        <v>11.1</v>
      </c>
    </row>
    <row r="439" spans="1:4" x14ac:dyDescent="0.35">
      <c r="A439" s="10" t="s">
        <v>577</v>
      </c>
      <c r="B439" s="12">
        <v>909.6667034159999</v>
      </c>
      <c r="C439" s="12">
        <v>367.35760574400001</v>
      </c>
      <c r="D439" s="12">
        <v>11.2</v>
      </c>
    </row>
    <row r="440" spans="1:4" x14ac:dyDescent="0.35">
      <c r="A440" s="10" t="s">
        <v>578</v>
      </c>
      <c r="B440" s="12">
        <v>911.68235347999985</v>
      </c>
      <c r="C440" s="12">
        <v>265.21675516800002</v>
      </c>
      <c r="D440" s="12">
        <v>11.59</v>
      </c>
    </row>
    <row r="441" spans="1:4" x14ac:dyDescent="0.35">
      <c r="A441" s="10" t="s">
        <v>579</v>
      </c>
      <c r="B441" s="12">
        <v>911.68235347999985</v>
      </c>
      <c r="C441" s="12">
        <v>267.23240523200002</v>
      </c>
      <c r="D441" s="12">
        <v>11.59</v>
      </c>
    </row>
    <row r="442" spans="1:4" x14ac:dyDescent="0.35">
      <c r="A442" s="10" t="s">
        <v>580</v>
      </c>
      <c r="B442" s="12">
        <v>911.68235347999985</v>
      </c>
      <c r="C442" s="12">
        <v>293.24805529600002</v>
      </c>
      <c r="D442" s="12">
        <v>11.59</v>
      </c>
    </row>
    <row r="443" spans="1:4" x14ac:dyDescent="0.35">
      <c r="A443" s="10" t="s">
        <v>581</v>
      </c>
      <c r="B443" s="12">
        <v>911.68235347999985</v>
      </c>
      <c r="C443" s="12">
        <v>295.26370536000002</v>
      </c>
      <c r="D443" s="12">
        <v>11.59</v>
      </c>
    </row>
    <row r="444" spans="1:4" x14ac:dyDescent="0.35">
      <c r="A444" s="10" t="s">
        <v>582</v>
      </c>
      <c r="B444" s="12">
        <v>911.68235347999985</v>
      </c>
      <c r="C444" s="12">
        <v>337.31065555200001</v>
      </c>
      <c r="D444" s="12">
        <v>11.59</v>
      </c>
    </row>
    <row r="445" spans="1:4" x14ac:dyDescent="0.35">
      <c r="A445" s="10" t="s">
        <v>583</v>
      </c>
      <c r="B445" s="12">
        <v>911.68235347999985</v>
      </c>
      <c r="C445" s="12">
        <v>339.32630561600001</v>
      </c>
      <c r="D445" s="12">
        <v>11.59</v>
      </c>
    </row>
    <row r="446" spans="1:4" x14ac:dyDescent="0.35">
      <c r="A446" s="10" t="s">
        <v>584</v>
      </c>
      <c r="B446" s="12">
        <v>911.68235347999985</v>
      </c>
      <c r="C446" s="12">
        <v>365.34195568000001</v>
      </c>
      <c r="D446" s="12">
        <v>11.59</v>
      </c>
    </row>
    <row r="447" spans="1:4" x14ac:dyDescent="0.35">
      <c r="A447" s="10" t="s">
        <v>585</v>
      </c>
      <c r="B447" s="12">
        <v>911.68235347999985</v>
      </c>
      <c r="C447" s="12">
        <v>367.35760574400001</v>
      </c>
      <c r="D447" s="12">
        <v>11.59</v>
      </c>
    </row>
    <row r="448" spans="1:4" x14ac:dyDescent="0.35">
      <c r="A448" s="10" t="s">
        <v>586</v>
      </c>
      <c r="B448" s="12">
        <v>913.6980035439999</v>
      </c>
      <c r="C448" s="12">
        <v>267.23240523200002</v>
      </c>
      <c r="D448" s="12">
        <v>12.08</v>
      </c>
    </row>
    <row r="449" spans="1:4" x14ac:dyDescent="0.35">
      <c r="A449" s="10" t="s">
        <v>587</v>
      </c>
      <c r="B449" s="12">
        <v>913.6980035439999</v>
      </c>
      <c r="C449" s="12">
        <v>269.24805529600002</v>
      </c>
      <c r="D449" s="12">
        <v>12.08</v>
      </c>
    </row>
    <row r="450" spans="1:4" x14ac:dyDescent="0.35">
      <c r="A450" s="10" t="s">
        <v>588</v>
      </c>
      <c r="B450" s="12">
        <v>913.6980035439999</v>
      </c>
      <c r="C450" s="12">
        <v>295.26370536000002</v>
      </c>
      <c r="D450" s="12">
        <v>12.08</v>
      </c>
    </row>
    <row r="451" spans="1:4" x14ac:dyDescent="0.35">
      <c r="A451" s="10" t="s">
        <v>589</v>
      </c>
      <c r="B451" s="12">
        <v>913.6980035439999</v>
      </c>
      <c r="C451" s="12">
        <v>297.27935542400002</v>
      </c>
      <c r="D451" s="12">
        <v>12.08</v>
      </c>
    </row>
    <row r="452" spans="1:4" x14ac:dyDescent="0.35">
      <c r="A452" s="10" t="s">
        <v>590</v>
      </c>
      <c r="B452" s="12">
        <v>913.6980035439999</v>
      </c>
      <c r="C452" s="12">
        <v>337.31065555200001</v>
      </c>
      <c r="D452" s="12">
        <v>12.08</v>
      </c>
    </row>
    <row r="453" spans="1:4" x14ac:dyDescent="0.35">
      <c r="A453" s="10" t="s">
        <v>591</v>
      </c>
      <c r="B453" s="12">
        <v>913.6980035439999</v>
      </c>
      <c r="C453" s="12">
        <v>339.32630561600001</v>
      </c>
      <c r="D453" s="12">
        <v>12.08</v>
      </c>
    </row>
    <row r="454" spans="1:4" x14ac:dyDescent="0.35">
      <c r="A454" s="10" t="s">
        <v>592</v>
      </c>
      <c r="B454" s="12">
        <v>913.6980035439999</v>
      </c>
      <c r="C454" s="12">
        <v>365.34195568000001</v>
      </c>
      <c r="D454" s="12">
        <v>12.08</v>
      </c>
    </row>
    <row r="455" spans="1:4" x14ac:dyDescent="0.35">
      <c r="A455" s="10" t="s">
        <v>593</v>
      </c>
      <c r="B455" s="12">
        <v>913.6980035439999</v>
      </c>
      <c r="C455" s="12">
        <v>367.35760574400001</v>
      </c>
      <c r="D455" s="12">
        <v>12.08</v>
      </c>
    </row>
    <row r="456" spans="1:4" x14ac:dyDescent="0.35">
      <c r="A456" s="10" t="s">
        <v>594</v>
      </c>
      <c r="B456" s="12">
        <v>915.71365360799985</v>
      </c>
      <c r="C456" s="12">
        <v>269.24805529600002</v>
      </c>
      <c r="D456" s="12">
        <v>12.57</v>
      </c>
    </row>
    <row r="457" spans="1:4" x14ac:dyDescent="0.35">
      <c r="A457" s="10" t="s">
        <v>595</v>
      </c>
      <c r="B457" s="12">
        <v>915.71365360799985</v>
      </c>
      <c r="C457" s="12">
        <v>297.27935542400002</v>
      </c>
      <c r="D457" s="12">
        <v>12.57</v>
      </c>
    </row>
    <row r="458" spans="1:4" x14ac:dyDescent="0.35">
      <c r="A458" s="10" t="s">
        <v>596</v>
      </c>
      <c r="B458" s="12">
        <v>915.71365360799985</v>
      </c>
      <c r="C458" s="12">
        <v>339.32630561600001</v>
      </c>
      <c r="D458" s="12">
        <v>12.57</v>
      </c>
    </row>
    <row r="459" spans="1:4" x14ac:dyDescent="0.35">
      <c r="A459" s="10" t="s">
        <v>597</v>
      </c>
      <c r="B459" s="12">
        <v>915.71365360799985</v>
      </c>
      <c r="C459" s="12">
        <v>367.35760574400001</v>
      </c>
      <c r="D459" s="12">
        <v>12.57</v>
      </c>
    </row>
    <row r="460" spans="1:4" x14ac:dyDescent="0.35">
      <c r="A460" s="10" t="s">
        <v>598</v>
      </c>
      <c r="B460" s="12">
        <v>921.6667034159999</v>
      </c>
      <c r="C460" s="12">
        <v>249.18545503999999</v>
      </c>
      <c r="D460" s="12">
        <v>10.93</v>
      </c>
    </row>
    <row r="461" spans="1:4" x14ac:dyDescent="0.35">
      <c r="A461" s="10" t="s">
        <v>599</v>
      </c>
      <c r="B461" s="12">
        <v>921.6667034159999</v>
      </c>
      <c r="C461" s="12">
        <v>277.21675516800002</v>
      </c>
      <c r="D461" s="12">
        <v>10.93</v>
      </c>
    </row>
    <row r="462" spans="1:4" x14ac:dyDescent="0.35">
      <c r="A462" s="10" t="s">
        <v>600</v>
      </c>
      <c r="B462" s="12">
        <v>921.6667034159999</v>
      </c>
      <c r="C462" s="12">
        <v>365.34195568000001</v>
      </c>
      <c r="D462" s="12">
        <v>10.93</v>
      </c>
    </row>
    <row r="463" spans="1:4" x14ac:dyDescent="0.35">
      <c r="A463" s="10" t="s">
        <v>601</v>
      </c>
      <c r="B463" s="12">
        <v>921.6667034159999</v>
      </c>
      <c r="C463" s="12">
        <v>393.37325580800001</v>
      </c>
      <c r="D463" s="12">
        <v>10.93</v>
      </c>
    </row>
    <row r="464" spans="1:4" x14ac:dyDescent="0.35">
      <c r="A464" s="10" t="s">
        <v>602</v>
      </c>
      <c r="B464" s="12">
        <v>923.68235347999985</v>
      </c>
      <c r="C464" s="12">
        <v>249.18545503999999</v>
      </c>
      <c r="D464" s="12">
        <v>11.52</v>
      </c>
    </row>
    <row r="465" spans="1:4" x14ac:dyDescent="0.35">
      <c r="A465" s="10" t="s">
        <v>603</v>
      </c>
      <c r="B465" s="12">
        <v>923.68235347999985</v>
      </c>
      <c r="C465" s="12">
        <v>251.20110510399999</v>
      </c>
      <c r="D465" s="12">
        <v>11.42</v>
      </c>
    </row>
    <row r="466" spans="1:4" x14ac:dyDescent="0.35">
      <c r="A466" s="10" t="s">
        <v>604</v>
      </c>
      <c r="B466" s="12">
        <v>923.68235347999985</v>
      </c>
      <c r="C466" s="12">
        <v>277.21675516800002</v>
      </c>
      <c r="D466" s="12">
        <v>11.52</v>
      </c>
    </row>
    <row r="467" spans="1:4" x14ac:dyDescent="0.35">
      <c r="A467" s="10" t="s">
        <v>605</v>
      </c>
      <c r="B467" s="12">
        <v>923.68235347999985</v>
      </c>
      <c r="C467" s="12">
        <v>279.23240523200002</v>
      </c>
      <c r="D467" s="12">
        <v>11.42</v>
      </c>
    </row>
    <row r="468" spans="1:4" x14ac:dyDescent="0.35">
      <c r="A468" s="10" t="s">
        <v>606</v>
      </c>
      <c r="B468" s="12">
        <v>923.68235347999985</v>
      </c>
      <c r="C468" s="12">
        <v>307.26370536000002</v>
      </c>
      <c r="D468" s="12">
        <v>11.42</v>
      </c>
    </row>
    <row r="469" spans="1:4" x14ac:dyDescent="0.35">
      <c r="A469" s="10" t="s">
        <v>607</v>
      </c>
      <c r="B469" s="12">
        <v>923.68235347999985</v>
      </c>
      <c r="C469" s="12">
        <v>337.31065555200001</v>
      </c>
      <c r="D469" s="12">
        <v>11.42</v>
      </c>
    </row>
    <row r="470" spans="1:4" x14ac:dyDescent="0.35">
      <c r="A470" s="10" t="s">
        <v>608</v>
      </c>
      <c r="B470" s="12">
        <v>923.68235347999985</v>
      </c>
      <c r="C470" s="12">
        <v>365.34195568000001</v>
      </c>
      <c r="D470" s="12">
        <v>11.42</v>
      </c>
    </row>
    <row r="471" spans="1:4" x14ac:dyDescent="0.35">
      <c r="A471" s="10" t="s">
        <v>609</v>
      </c>
      <c r="B471" s="12">
        <v>923.68235347999985</v>
      </c>
      <c r="C471" s="12">
        <v>367.35760574400001</v>
      </c>
      <c r="D471" s="12">
        <v>11.52</v>
      </c>
    </row>
    <row r="472" spans="1:4" x14ac:dyDescent="0.35">
      <c r="A472" s="10" t="s">
        <v>610</v>
      </c>
      <c r="B472" s="12">
        <v>923.68235347999985</v>
      </c>
      <c r="C472" s="12">
        <v>393.37325580800001</v>
      </c>
      <c r="D472" s="12">
        <v>11.42</v>
      </c>
    </row>
    <row r="473" spans="1:4" x14ac:dyDescent="0.35">
      <c r="A473" s="10" t="s">
        <v>611</v>
      </c>
      <c r="B473" s="12">
        <v>923.68235347999985</v>
      </c>
      <c r="C473" s="12">
        <v>395.38890587200001</v>
      </c>
      <c r="D473" s="12">
        <v>11.52</v>
      </c>
    </row>
    <row r="474" spans="1:4" x14ac:dyDescent="0.35">
      <c r="A474" s="10" t="s">
        <v>612</v>
      </c>
      <c r="B474" s="12">
        <v>925.6980035439999</v>
      </c>
      <c r="C474" s="12">
        <v>251.20110510399999</v>
      </c>
      <c r="D474" s="12">
        <v>11.91</v>
      </c>
    </row>
    <row r="475" spans="1:4" x14ac:dyDescent="0.35">
      <c r="A475" s="10" t="s">
        <v>613</v>
      </c>
      <c r="B475" s="12">
        <v>925.6980035439999</v>
      </c>
      <c r="C475" s="12">
        <v>253.21675516800002</v>
      </c>
      <c r="D475" s="12">
        <v>11.91</v>
      </c>
    </row>
    <row r="476" spans="1:4" x14ac:dyDescent="0.35">
      <c r="A476" s="10" t="s">
        <v>614</v>
      </c>
      <c r="B476" s="12">
        <v>925.6980035439999</v>
      </c>
      <c r="C476" s="12">
        <v>279.23240523200002</v>
      </c>
      <c r="D476" s="12">
        <v>11.91</v>
      </c>
    </row>
    <row r="477" spans="1:4" x14ac:dyDescent="0.35">
      <c r="A477" s="10" t="s">
        <v>615</v>
      </c>
      <c r="B477" s="12">
        <v>925.6980035439999</v>
      </c>
      <c r="C477" s="12">
        <v>281.24805529600002</v>
      </c>
      <c r="D477" s="12">
        <v>11.91</v>
      </c>
    </row>
    <row r="478" spans="1:4" x14ac:dyDescent="0.35">
      <c r="A478" s="10" t="s">
        <v>616</v>
      </c>
      <c r="B478" s="12">
        <v>925.6980035439999</v>
      </c>
      <c r="C478" s="12">
        <v>307.26370536000002</v>
      </c>
      <c r="D478" s="12">
        <v>11.91</v>
      </c>
    </row>
    <row r="479" spans="1:4" x14ac:dyDescent="0.35">
      <c r="A479" s="10" t="s">
        <v>617</v>
      </c>
      <c r="B479" s="12">
        <v>925.6980035439999</v>
      </c>
      <c r="C479" s="12">
        <v>309.27935542400002</v>
      </c>
      <c r="D479" s="12">
        <v>11.91</v>
      </c>
    </row>
    <row r="480" spans="1:4" x14ac:dyDescent="0.35">
      <c r="A480" s="10" t="s">
        <v>618</v>
      </c>
      <c r="B480" s="12">
        <v>925.6980035439999</v>
      </c>
      <c r="C480" s="12">
        <v>337.31065555200001</v>
      </c>
      <c r="D480" s="12">
        <v>11.91</v>
      </c>
    </row>
    <row r="481" spans="1:4" x14ac:dyDescent="0.35">
      <c r="A481" s="10" t="s">
        <v>619</v>
      </c>
      <c r="B481" s="12">
        <v>925.6980035439999</v>
      </c>
      <c r="C481" s="12">
        <v>339.32630561600001</v>
      </c>
      <c r="D481" s="12">
        <v>11.91</v>
      </c>
    </row>
    <row r="482" spans="1:4" x14ac:dyDescent="0.35">
      <c r="A482" s="10" t="s">
        <v>620</v>
      </c>
      <c r="B482" s="12">
        <v>925.6980035439999</v>
      </c>
      <c r="C482" s="12">
        <v>365.34195568000001</v>
      </c>
      <c r="D482" s="12">
        <v>11.91</v>
      </c>
    </row>
    <row r="483" spans="1:4" x14ac:dyDescent="0.35">
      <c r="A483" s="10" t="s">
        <v>621</v>
      </c>
      <c r="B483" s="12">
        <v>925.6980035439999</v>
      </c>
      <c r="C483" s="12">
        <v>367.35760574400001</v>
      </c>
      <c r="D483" s="12">
        <v>11.91</v>
      </c>
    </row>
    <row r="484" spans="1:4" x14ac:dyDescent="0.35">
      <c r="A484" s="10" t="s">
        <v>622</v>
      </c>
      <c r="B484" s="12">
        <v>925.6980035439999</v>
      </c>
      <c r="C484" s="12">
        <v>393.37325580800001</v>
      </c>
      <c r="D484" s="12">
        <v>11.91</v>
      </c>
    </row>
    <row r="485" spans="1:4" x14ac:dyDescent="0.35">
      <c r="A485" s="10" t="s">
        <v>623</v>
      </c>
      <c r="B485" s="12">
        <v>925.6980035439999</v>
      </c>
      <c r="C485" s="12">
        <v>395.38890587200001</v>
      </c>
      <c r="D485" s="12">
        <v>11.91</v>
      </c>
    </row>
    <row r="486" spans="1:4" x14ac:dyDescent="0.35">
      <c r="A486" s="10" t="s">
        <v>624</v>
      </c>
      <c r="B486" s="12">
        <v>927.71365360799985</v>
      </c>
      <c r="C486" s="12">
        <v>253.21675516800002</v>
      </c>
      <c r="D486" s="12">
        <v>12.4</v>
      </c>
    </row>
    <row r="487" spans="1:4" x14ac:dyDescent="0.35">
      <c r="A487" s="10" t="s">
        <v>625</v>
      </c>
      <c r="B487" s="12">
        <v>927.71365360799985</v>
      </c>
      <c r="C487" s="12">
        <v>255.23240523200002</v>
      </c>
      <c r="D487" s="12">
        <v>12.4</v>
      </c>
    </row>
    <row r="488" spans="1:4" x14ac:dyDescent="0.35">
      <c r="A488" s="10" t="s">
        <v>626</v>
      </c>
      <c r="B488" s="12">
        <v>927.71365360799985</v>
      </c>
      <c r="C488" s="12">
        <v>281.24805529600002</v>
      </c>
      <c r="D488" s="12">
        <v>12.4</v>
      </c>
    </row>
    <row r="489" spans="1:4" x14ac:dyDescent="0.35">
      <c r="A489" s="10" t="s">
        <v>627</v>
      </c>
      <c r="B489" s="12">
        <v>927.71365360799985</v>
      </c>
      <c r="C489" s="12">
        <v>283.26370536000002</v>
      </c>
      <c r="D489" s="12">
        <v>12.4</v>
      </c>
    </row>
    <row r="490" spans="1:4" x14ac:dyDescent="0.35">
      <c r="A490" s="10" t="s">
        <v>628</v>
      </c>
      <c r="B490" s="12">
        <v>927.71365360799985</v>
      </c>
      <c r="C490" s="12">
        <v>309.27935542400002</v>
      </c>
      <c r="D490" s="12">
        <v>12.4</v>
      </c>
    </row>
    <row r="491" spans="1:4" x14ac:dyDescent="0.35">
      <c r="A491" s="10" t="s">
        <v>629</v>
      </c>
      <c r="B491" s="12">
        <v>927.71365360799985</v>
      </c>
      <c r="C491" s="12">
        <v>311.29500548800002</v>
      </c>
      <c r="D491" s="12">
        <v>12.4</v>
      </c>
    </row>
    <row r="492" spans="1:4" x14ac:dyDescent="0.35">
      <c r="A492" s="10" t="s">
        <v>630</v>
      </c>
      <c r="B492" s="12">
        <v>927.71365360799985</v>
      </c>
      <c r="C492" s="12">
        <v>337.31065555200001</v>
      </c>
      <c r="D492" s="12">
        <v>12.4</v>
      </c>
    </row>
    <row r="493" spans="1:4" x14ac:dyDescent="0.35">
      <c r="A493" s="10" t="s">
        <v>631</v>
      </c>
      <c r="B493" s="12">
        <v>927.71365360799985</v>
      </c>
      <c r="C493" s="12">
        <v>339.32630561600001</v>
      </c>
      <c r="D493" s="12">
        <v>12.4</v>
      </c>
    </row>
    <row r="494" spans="1:4" x14ac:dyDescent="0.35">
      <c r="A494" s="10" t="s">
        <v>632</v>
      </c>
      <c r="B494" s="12">
        <v>927.71365360799985</v>
      </c>
      <c r="C494" s="12">
        <v>365.34195568000001</v>
      </c>
      <c r="D494" s="12">
        <v>12.4</v>
      </c>
    </row>
    <row r="495" spans="1:4" x14ac:dyDescent="0.35">
      <c r="A495" s="10" t="s">
        <v>633</v>
      </c>
      <c r="B495" s="12">
        <v>927.71365360799985</v>
      </c>
      <c r="C495" s="12">
        <v>367.35760574400001</v>
      </c>
      <c r="D495" s="12">
        <v>12.4</v>
      </c>
    </row>
    <row r="496" spans="1:4" x14ac:dyDescent="0.35">
      <c r="A496" s="10" t="s">
        <v>634</v>
      </c>
      <c r="B496" s="12">
        <v>927.71365360799985</v>
      </c>
      <c r="C496" s="12">
        <v>393.37325580800001</v>
      </c>
      <c r="D496" s="12">
        <v>12.4</v>
      </c>
    </row>
    <row r="497" spans="1:4" x14ac:dyDescent="0.35">
      <c r="A497" s="10" t="s">
        <v>635</v>
      </c>
      <c r="B497" s="12">
        <v>927.71365360799985</v>
      </c>
      <c r="C497" s="12">
        <v>395.38890587200001</v>
      </c>
      <c r="D497" s="12">
        <v>12.4</v>
      </c>
    </row>
    <row r="498" spans="1:4" x14ac:dyDescent="0.35">
      <c r="A498" s="10" t="s">
        <v>636</v>
      </c>
      <c r="B498" s="12">
        <v>929.7293036719999</v>
      </c>
      <c r="C498" s="12">
        <v>255.23240523200002</v>
      </c>
      <c r="D498" s="12">
        <v>12.89</v>
      </c>
    </row>
    <row r="499" spans="1:4" x14ac:dyDescent="0.35">
      <c r="A499" s="10" t="s">
        <v>637</v>
      </c>
      <c r="B499" s="12">
        <v>929.7293036719999</v>
      </c>
      <c r="C499" s="12">
        <v>283.26370536000002</v>
      </c>
      <c r="D499" s="12">
        <v>12.89</v>
      </c>
    </row>
    <row r="500" spans="1:4" x14ac:dyDescent="0.35">
      <c r="A500" s="10" t="s">
        <v>638</v>
      </c>
      <c r="B500" s="12">
        <v>929.7293036719999</v>
      </c>
      <c r="C500" s="12">
        <v>311.29500548800002</v>
      </c>
      <c r="D500" s="12">
        <v>12.89</v>
      </c>
    </row>
    <row r="501" spans="1:4" x14ac:dyDescent="0.35">
      <c r="A501" s="10" t="s">
        <v>639</v>
      </c>
      <c r="B501" s="12">
        <v>929.7293036719999</v>
      </c>
      <c r="C501" s="12">
        <v>339.32630561600001</v>
      </c>
      <c r="D501" s="12">
        <v>12.89</v>
      </c>
    </row>
    <row r="502" spans="1:4" x14ac:dyDescent="0.35">
      <c r="A502" s="10" t="s">
        <v>640</v>
      </c>
      <c r="B502" s="12">
        <v>929.7293036719999</v>
      </c>
      <c r="C502" s="12">
        <v>367.35760574400001</v>
      </c>
      <c r="D502" s="12">
        <v>12.89</v>
      </c>
    </row>
    <row r="503" spans="1:4" x14ac:dyDescent="0.35">
      <c r="A503" s="10" t="s">
        <v>641</v>
      </c>
      <c r="B503" s="12">
        <v>929.7293036719999</v>
      </c>
      <c r="C503" s="12">
        <v>395.38890587200001</v>
      </c>
      <c r="D503" s="12">
        <v>12.89</v>
      </c>
    </row>
    <row r="504" spans="1:4" x14ac:dyDescent="0.35">
      <c r="A504" s="10" t="s">
        <v>642</v>
      </c>
      <c r="B504" s="12">
        <v>935.68235347999985</v>
      </c>
      <c r="C504" s="12">
        <v>263.20110510399996</v>
      </c>
      <c r="D504" s="12">
        <v>11.25</v>
      </c>
    </row>
    <row r="505" spans="1:4" x14ac:dyDescent="0.35">
      <c r="A505" s="10" t="s">
        <v>643</v>
      </c>
      <c r="B505" s="12">
        <v>935.68235347999985</v>
      </c>
      <c r="C505" s="12">
        <v>291.23240523200002</v>
      </c>
      <c r="D505" s="12">
        <v>11.25</v>
      </c>
    </row>
    <row r="506" spans="1:4" x14ac:dyDescent="0.35">
      <c r="A506" s="10" t="s">
        <v>644</v>
      </c>
      <c r="B506" s="12">
        <v>935.68235347999985</v>
      </c>
      <c r="C506" s="12">
        <v>365.34195568000001</v>
      </c>
      <c r="D506" s="12">
        <v>11.25</v>
      </c>
    </row>
    <row r="507" spans="1:4" x14ac:dyDescent="0.35">
      <c r="A507" s="10" t="s">
        <v>645</v>
      </c>
      <c r="B507" s="12">
        <v>935.68235347999985</v>
      </c>
      <c r="C507" s="12">
        <v>393.37325580800001</v>
      </c>
      <c r="D507" s="12">
        <v>11.25</v>
      </c>
    </row>
    <row r="508" spans="1:4" x14ac:dyDescent="0.35">
      <c r="A508" s="10" t="s">
        <v>646</v>
      </c>
      <c r="B508" s="12">
        <v>937.6980035439999</v>
      </c>
      <c r="C508" s="12">
        <v>263.20110510399996</v>
      </c>
      <c r="D508" s="12">
        <v>11.84</v>
      </c>
    </row>
    <row r="509" spans="1:4" x14ac:dyDescent="0.35">
      <c r="A509" s="10" t="s">
        <v>647</v>
      </c>
      <c r="B509" s="12">
        <v>937.6980035439999</v>
      </c>
      <c r="C509" s="12">
        <v>265.21675516800002</v>
      </c>
      <c r="D509" s="12">
        <v>11.74</v>
      </c>
    </row>
    <row r="510" spans="1:4" x14ac:dyDescent="0.35">
      <c r="A510" s="10" t="s">
        <v>648</v>
      </c>
      <c r="B510" s="12">
        <v>937.6980035439999</v>
      </c>
      <c r="C510" s="12">
        <v>291.23240523200002</v>
      </c>
      <c r="D510" s="12">
        <v>11.84</v>
      </c>
    </row>
    <row r="511" spans="1:4" x14ac:dyDescent="0.35">
      <c r="A511" s="10" t="s">
        <v>649</v>
      </c>
      <c r="B511" s="12">
        <v>937.6980035439999</v>
      </c>
      <c r="C511" s="12">
        <v>293.24805529600002</v>
      </c>
      <c r="D511" s="12">
        <v>11.74</v>
      </c>
    </row>
    <row r="512" spans="1:4" x14ac:dyDescent="0.35">
      <c r="A512" s="10" t="s">
        <v>650</v>
      </c>
      <c r="B512" s="12">
        <v>937.6980035439999</v>
      </c>
      <c r="C512" s="12">
        <v>365.34195568000001</v>
      </c>
      <c r="D512" s="12">
        <v>11.74</v>
      </c>
    </row>
    <row r="513" spans="1:4" x14ac:dyDescent="0.35">
      <c r="A513" s="10" t="s">
        <v>651</v>
      </c>
      <c r="B513" s="12">
        <v>937.6980035439999</v>
      </c>
      <c r="C513" s="12">
        <v>367.35760574400001</v>
      </c>
      <c r="D513" s="12">
        <v>11.84</v>
      </c>
    </row>
    <row r="514" spans="1:4" x14ac:dyDescent="0.35">
      <c r="A514" s="10" t="s">
        <v>652</v>
      </c>
      <c r="B514" s="12">
        <v>937.6980035439999</v>
      </c>
      <c r="C514" s="12">
        <v>393.37325580800001</v>
      </c>
      <c r="D514" s="12">
        <v>11.74</v>
      </c>
    </row>
    <row r="515" spans="1:4" x14ac:dyDescent="0.35">
      <c r="A515" s="10" t="s">
        <v>653</v>
      </c>
      <c r="B515" s="12">
        <v>937.6980035439999</v>
      </c>
      <c r="C515" s="12">
        <v>395.38890587200001</v>
      </c>
      <c r="D515" s="12">
        <v>11.84</v>
      </c>
    </row>
    <row r="516" spans="1:4" x14ac:dyDescent="0.35">
      <c r="A516" s="10" t="s">
        <v>654</v>
      </c>
      <c r="B516" s="12">
        <v>939.71365360799985</v>
      </c>
      <c r="C516" s="12">
        <v>265.21675516800002</v>
      </c>
      <c r="D516" s="12">
        <v>12.23</v>
      </c>
    </row>
    <row r="517" spans="1:4" x14ac:dyDescent="0.35">
      <c r="A517" s="10" t="s">
        <v>655</v>
      </c>
      <c r="B517" s="12">
        <v>939.71365360799985</v>
      </c>
      <c r="C517" s="12">
        <v>267.23240523200002</v>
      </c>
      <c r="D517" s="12">
        <v>12.23</v>
      </c>
    </row>
    <row r="518" spans="1:4" x14ac:dyDescent="0.35">
      <c r="A518" s="10" t="s">
        <v>656</v>
      </c>
      <c r="B518" s="12">
        <v>939.71365360799985</v>
      </c>
      <c r="C518" s="12">
        <v>293.24805529600002</v>
      </c>
      <c r="D518" s="12">
        <v>12.23</v>
      </c>
    </row>
    <row r="519" spans="1:4" x14ac:dyDescent="0.35">
      <c r="A519" s="10" t="s">
        <v>657</v>
      </c>
      <c r="B519" s="12">
        <v>939.71365360799985</v>
      </c>
      <c r="C519" s="12">
        <v>295.26370536000002</v>
      </c>
      <c r="D519" s="12">
        <v>12.23</v>
      </c>
    </row>
    <row r="520" spans="1:4" x14ac:dyDescent="0.35">
      <c r="A520" s="10" t="s">
        <v>658</v>
      </c>
      <c r="B520" s="12">
        <v>939.71365360799985</v>
      </c>
      <c r="C520" s="12">
        <v>365.34195568000001</v>
      </c>
      <c r="D520" s="12">
        <v>12.23</v>
      </c>
    </row>
    <row r="521" spans="1:4" x14ac:dyDescent="0.35">
      <c r="A521" s="10" t="s">
        <v>659</v>
      </c>
      <c r="B521" s="12">
        <v>939.71365360799985</v>
      </c>
      <c r="C521" s="12">
        <v>367.35760574400001</v>
      </c>
      <c r="D521" s="12">
        <v>12.23</v>
      </c>
    </row>
    <row r="522" spans="1:4" x14ac:dyDescent="0.35">
      <c r="A522" s="10" t="s">
        <v>660</v>
      </c>
      <c r="B522" s="12">
        <v>939.71365360799985</v>
      </c>
      <c r="C522" s="12">
        <v>393.37325580800001</v>
      </c>
      <c r="D522" s="12">
        <v>12.23</v>
      </c>
    </row>
    <row r="523" spans="1:4" x14ac:dyDescent="0.35">
      <c r="A523" s="10" t="s">
        <v>661</v>
      </c>
      <c r="B523" s="12">
        <v>939.71365360799985</v>
      </c>
      <c r="C523" s="12">
        <v>395.38890587200001</v>
      </c>
      <c r="D523" s="12">
        <v>12.23</v>
      </c>
    </row>
    <row r="524" spans="1:4" x14ac:dyDescent="0.35">
      <c r="A524" s="10" t="s">
        <v>662</v>
      </c>
      <c r="B524" s="12">
        <v>941.7293036719999</v>
      </c>
      <c r="C524" s="12">
        <v>267.23240523200002</v>
      </c>
      <c r="D524" s="12">
        <v>12.72</v>
      </c>
    </row>
    <row r="525" spans="1:4" x14ac:dyDescent="0.35">
      <c r="A525" s="10" t="s">
        <v>663</v>
      </c>
      <c r="B525" s="12">
        <v>941.7293036719999</v>
      </c>
      <c r="C525" s="12">
        <v>269.24805529600002</v>
      </c>
      <c r="D525" s="12">
        <v>12.72</v>
      </c>
    </row>
    <row r="526" spans="1:4" x14ac:dyDescent="0.35">
      <c r="A526" s="10" t="s">
        <v>664</v>
      </c>
      <c r="B526" s="12">
        <v>941.7293036719999</v>
      </c>
      <c r="C526" s="12">
        <v>295.26370536000002</v>
      </c>
      <c r="D526" s="12">
        <v>12.72</v>
      </c>
    </row>
    <row r="527" spans="1:4" x14ac:dyDescent="0.35">
      <c r="A527" s="10" t="s">
        <v>665</v>
      </c>
      <c r="B527" s="12">
        <v>941.7293036719999</v>
      </c>
      <c r="C527" s="12">
        <v>297.27935542400002</v>
      </c>
      <c r="D527" s="12">
        <v>12.72</v>
      </c>
    </row>
    <row r="528" spans="1:4" x14ac:dyDescent="0.35">
      <c r="A528" s="10" t="s">
        <v>666</v>
      </c>
      <c r="B528" s="12">
        <v>941.7293036719999</v>
      </c>
      <c r="C528" s="12">
        <v>365.34195568000001</v>
      </c>
      <c r="D528" s="12">
        <v>12.72</v>
      </c>
    </row>
    <row r="529" spans="1:4" x14ac:dyDescent="0.35">
      <c r="A529" s="10" t="s">
        <v>667</v>
      </c>
      <c r="B529" s="12">
        <v>941.7293036719999</v>
      </c>
      <c r="C529" s="12">
        <v>367.35760574400001</v>
      </c>
      <c r="D529" s="12">
        <v>12.72</v>
      </c>
    </row>
    <row r="530" spans="1:4" x14ac:dyDescent="0.35">
      <c r="A530" s="10" t="s">
        <v>668</v>
      </c>
      <c r="B530" s="12">
        <v>941.7293036719999</v>
      </c>
      <c r="C530" s="12">
        <v>393.37325580800001</v>
      </c>
      <c r="D530" s="12">
        <v>12.72</v>
      </c>
    </row>
    <row r="531" spans="1:4" x14ac:dyDescent="0.35">
      <c r="A531" s="10" t="s">
        <v>669</v>
      </c>
      <c r="B531" s="12">
        <v>941.7293036719999</v>
      </c>
      <c r="C531" s="12">
        <v>395.38890587200001</v>
      </c>
      <c r="D531" s="12">
        <v>12.72</v>
      </c>
    </row>
    <row r="532" spans="1:4" x14ac:dyDescent="0.35">
      <c r="A532" s="10" t="s">
        <v>670</v>
      </c>
      <c r="B532" s="12">
        <v>943.74495373599984</v>
      </c>
      <c r="C532" s="12">
        <v>269.24805529600002</v>
      </c>
      <c r="D532" s="12">
        <v>13.21</v>
      </c>
    </row>
    <row r="533" spans="1:4" x14ac:dyDescent="0.35">
      <c r="A533" s="10" t="s">
        <v>671</v>
      </c>
      <c r="B533" s="12">
        <v>943.74495373599984</v>
      </c>
      <c r="C533" s="12">
        <v>297.27935542400002</v>
      </c>
      <c r="D533" s="12">
        <v>13.21</v>
      </c>
    </row>
    <row r="534" spans="1:4" x14ac:dyDescent="0.35">
      <c r="A534" s="10" t="s">
        <v>672</v>
      </c>
      <c r="B534" s="12">
        <v>943.74495373599984</v>
      </c>
      <c r="C534" s="12">
        <v>367.35760574400001</v>
      </c>
      <c r="D534" s="12">
        <v>13.21</v>
      </c>
    </row>
    <row r="535" spans="1:4" x14ac:dyDescent="0.35">
      <c r="A535" s="10" t="s">
        <v>673</v>
      </c>
      <c r="B535" s="12">
        <v>943.74495373599984</v>
      </c>
      <c r="C535" s="12">
        <v>395.38890587200001</v>
      </c>
      <c r="D535" s="12">
        <v>13.21</v>
      </c>
    </row>
    <row r="536" spans="1:4" x14ac:dyDescent="0.35">
      <c r="A536" s="10" t="s">
        <v>674</v>
      </c>
      <c r="B536" s="12">
        <v>949.6980035439999</v>
      </c>
      <c r="C536" s="12">
        <v>277.21675516800002</v>
      </c>
      <c r="D536" s="12">
        <v>11.57</v>
      </c>
    </row>
    <row r="537" spans="1:4" x14ac:dyDescent="0.35">
      <c r="A537" s="10" t="s">
        <v>675</v>
      </c>
      <c r="B537" s="12">
        <v>949.6980035439999</v>
      </c>
      <c r="C537" s="12">
        <v>393.37325580800001</v>
      </c>
      <c r="D537" s="12">
        <v>11.57</v>
      </c>
    </row>
    <row r="538" spans="1:4" x14ac:dyDescent="0.35">
      <c r="A538" s="10" t="s">
        <v>676</v>
      </c>
      <c r="B538" s="12">
        <v>951.71365360799985</v>
      </c>
      <c r="C538" s="12">
        <v>277.21675516800002</v>
      </c>
      <c r="D538" s="12">
        <v>12.16</v>
      </c>
    </row>
    <row r="539" spans="1:4" x14ac:dyDescent="0.35">
      <c r="A539" s="10" t="s">
        <v>677</v>
      </c>
      <c r="B539" s="12">
        <v>951.71365360799985</v>
      </c>
      <c r="C539" s="12">
        <v>279.23240523200002</v>
      </c>
      <c r="D539" s="12">
        <v>12.06</v>
      </c>
    </row>
    <row r="540" spans="1:4" x14ac:dyDescent="0.35">
      <c r="A540" s="10" t="s">
        <v>678</v>
      </c>
      <c r="B540" s="12">
        <v>951.71365360799985</v>
      </c>
      <c r="C540" s="12">
        <v>307.26370536000002</v>
      </c>
      <c r="D540" s="12">
        <v>12.06</v>
      </c>
    </row>
    <row r="541" spans="1:4" x14ac:dyDescent="0.35">
      <c r="A541" s="10" t="s">
        <v>679</v>
      </c>
      <c r="B541" s="12">
        <v>951.71365360799985</v>
      </c>
      <c r="C541" s="12">
        <v>365.34195568000001</v>
      </c>
      <c r="D541" s="12">
        <v>12.06</v>
      </c>
    </row>
    <row r="542" spans="1:4" x14ac:dyDescent="0.35">
      <c r="A542" s="10" t="s">
        <v>680</v>
      </c>
      <c r="B542" s="12">
        <v>951.71365360799985</v>
      </c>
      <c r="C542" s="12">
        <v>393.37325580800001</v>
      </c>
      <c r="D542" s="12">
        <v>12.06</v>
      </c>
    </row>
    <row r="543" spans="1:4" x14ac:dyDescent="0.35">
      <c r="A543" s="10" t="s">
        <v>681</v>
      </c>
      <c r="B543" s="12">
        <v>951.71365360799985</v>
      </c>
      <c r="C543" s="12">
        <v>395.38890587200001</v>
      </c>
      <c r="D543" s="12">
        <v>12.16</v>
      </c>
    </row>
    <row r="544" spans="1:4" x14ac:dyDescent="0.35">
      <c r="A544" s="10" t="s">
        <v>682</v>
      </c>
      <c r="B544" s="12">
        <v>953.7293036719999</v>
      </c>
      <c r="C544" s="12">
        <v>279.23240523200002</v>
      </c>
      <c r="D544" s="12">
        <v>12.55</v>
      </c>
    </row>
    <row r="545" spans="1:4" x14ac:dyDescent="0.35">
      <c r="A545" s="10" t="s">
        <v>683</v>
      </c>
      <c r="B545" s="12">
        <v>953.7293036719999</v>
      </c>
      <c r="C545" s="12">
        <v>281.24805529600002</v>
      </c>
      <c r="D545" s="12">
        <v>12.55</v>
      </c>
    </row>
    <row r="546" spans="1:4" x14ac:dyDescent="0.35">
      <c r="A546" s="10" t="s">
        <v>684</v>
      </c>
      <c r="B546" s="12">
        <v>953.7293036719999</v>
      </c>
      <c r="C546" s="12">
        <v>307.26370536000002</v>
      </c>
      <c r="D546" s="12">
        <v>12.55</v>
      </c>
    </row>
    <row r="547" spans="1:4" x14ac:dyDescent="0.35">
      <c r="A547" s="10" t="s">
        <v>685</v>
      </c>
      <c r="B547" s="12">
        <v>953.7293036719999</v>
      </c>
      <c r="C547" s="12">
        <v>309.27935542400002</v>
      </c>
      <c r="D547" s="12">
        <v>12.55</v>
      </c>
    </row>
    <row r="548" spans="1:4" x14ac:dyDescent="0.35">
      <c r="A548" s="10" t="s">
        <v>686</v>
      </c>
      <c r="B548" s="12">
        <v>953.7293036719999</v>
      </c>
      <c r="C548" s="12">
        <v>337.31065555200001</v>
      </c>
      <c r="D548" s="12">
        <v>12.55</v>
      </c>
    </row>
    <row r="549" spans="1:4" x14ac:dyDescent="0.35">
      <c r="A549" s="10" t="s">
        <v>687</v>
      </c>
      <c r="B549" s="12">
        <v>953.7293036719999</v>
      </c>
      <c r="C549" s="12">
        <v>365.34195568000001</v>
      </c>
      <c r="D549" s="12">
        <v>12.55</v>
      </c>
    </row>
    <row r="550" spans="1:4" x14ac:dyDescent="0.35">
      <c r="A550" s="10" t="s">
        <v>688</v>
      </c>
      <c r="B550" s="12">
        <v>953.7293036719999</v>
      </c>
      <c r="C550" s="12">
        <v>367.35760574400001</v>
      </c>
      <c r="D550" s="12">
        <v>12.55</v>
      </c>
    </row>
    <row r="551" spans="1:4" x14ac:dyDescent="0.35">
      <c r="A551" s="10" t="s">
        <v>689</v>
      </c>
      <c r="B551" s="12">
        <v>953.7293036719999</v>
      </c>
      <c r="C551" s="12">
        <v>393.37325580800001</v>
      </c>
      <c r="D551" s="12">
        <v>12.55</v>
      </c>
    </row>
    <row r="552" spans="1:4" x14ac:dyDescent="0.35">
      <c r="A552" s="10" t="s">
        <v>690</v>
      </c>
      <c r="B552" s="12">
        <v>953.7293036719999</v>
      </c>
      <c r="C552" s="12">
        <v>395.38890587200001</v>
      </c>
      <c r="D552" s="12">
        <v>12.55</v>
      </c>
    </row>
    <row r="553" spans="1:4" x14ac:dyDescent="0.35">
      <c r="A553" s="10" t="s">
        <v>691</v>
      </c>
      <c r="B553" s="12">
        <v>955.74495373599984</v>
      </c>
      <c r="C553" s="12">
        <v>281.24805529600002</v>
      </c>
      <c r="D553" s="12">
        <v>13.040000000000001</v>
      </c>
    </row>
    <row r="554" spans="1:4" x14ac:dyDescent="0.35">
      <c r="A554" s="10" t="s">
        <v>692</v>
      </c>
      <c r="B554" s="12">
        <v>955.74495373599984</v>
      </c>
      <c r="C554" s="12">
        <v>283.26370536000002</v>
      </c>
      <c r="D554" s="12">
        <v>13.040000000000001</v>
      </c>
    </row>
    <row r="555" spans="1:4" x14ac:dyDescent="0.35">
      <c r="A555" s="10" t="s">
        <v>693</v>
      </c>
      <c r="B555" s="12">
        <v>955.74495373599984</v>
      </c>
      <c r="C555" s="12">
        <v>309.27935542400002</v>
      </c>
      <c r="D555" s="12">
        <v>13.040000000000001</v>
      </c>
    </row>
    <row r="556" spans="1:4" x14ac:dyDescent="0.35">
      <c r="A556" s="10" t="s">
        <v>694</v>
      </c>
      <c r="B556" s="12">
        <v>955.74495373599984</v>
      </c>
      <c r="C556" s="12">
        <v>311.29500548800002</v>
      </c>
      <c r="D556" s="12">
        <v>13.040000000000001</v>
      </c>
    </row>
    <row r="557" spans="1:4" x14ac:dyDescent="0.35">
      <c r="A557" s="10" t="s">
        <v>695</v>
      </c>
      <c r="B557" s="12">
        <v>955.74495373599984</v>
      </c>
      <c r="C557" s="12">
        <v>337.31065555200001</v>
      </c>
      <c r="D557" s="12">
        <v>13.040000000000001</v>
      </c>
    </row>
    <row r="558" spans="1:4" x14ac:dyDescent="0.35">
      <c r="A558" s="10" t="s">
        <v>696</v>
      </c>
      <c r="B558" s="12">
        <v>955.74495373599984</v>
      </c>
      <c r="C558" s="12">
        <v>339.32630561600001</v>
      </c>
      <c r="D558" s="12">
        <v>13.040000000000001</v>
      </c>
    </row>
    <row r="559" spans="1:4" x14ac:dyDescent="0.35">
      <c r="A559" s="10" t="s">
        <v>697</v>
      </c>
      <c r="B559" s="12">
        <v>955.74495373599984</v>
      </c>
      <c r="C559" s="12">
        <v>365.34195568000001</v>
      </c>
      <c r="D559" s="12">
        <v>13.040000000000001</v>
      </c>
    </row>
    <row r="560" spans="1:4" x14ac:dyDescent="0.35">
      <c r="A560" s="10" t="s">
        <v>698</v>
      </c>
      <c r="B560" s="12">
        <v>955.74495373599984</v>
      </c>
      <c r="C560" s="12">
        <v>367.35760574400001</v>
      </c>
      <c r="D560" s="12">
        <v>13.040000000000001</v>
      </c>
    </row>
    <row r="561" spans="1:4" x14ac:dyDescent="0.35">
      <c r="A561" s="10" t="s">
        <v>699</v>
      </c>
      <c r="B561" s="12">
        <v>955.74495373599984</v>
      </c>
      <c r="C561" s="12">
        <v>393.37325580800001</v>
      </c>
      <c r="D561" s="12">
        <v>13.040000000000001</v>
      </c>
    </row>
    <row r="562" spans="1:4" x14ac:dyDescent="0.35">
      <c r="A562" s="10" t="s">
        <v>700</v>
      </c>
      <c r="B562" s="12">
        <v>955.74495373599984</v>
      </c>
      <c r="C562" s="12">
        <v>395.38890587200001</v>
      </c>
      <c r="D562" s="12">
        <v>13.040000000000001</v>
      </c>
    </row>
    <row r="563" spans="1:4" x14ac:dyDescent="0.35">
      <c r="A563" s="10" t="s">
        <v>701</v>
      </c>
      <c r="B563" s="12">
        <v>957.7606037999999</v>
      </c>
      <c r="C563" s="12">
        <v>283.26370536000002</v>
      </c>
      <c r="D563" s="12">
        <v>13.530000000000001</v>
      </c>
    </row>
    <row r="564" spans="1:4" x14ac:dyDescent="0.35">
      <c r="A564" s="10" t="s">
        <v>702</v>
      </c>
      <c r="B564" s="12">
        <v>957.7606037999999</v>
      </c>
      <c r="C564" s="12">
        <v>311.29500548800002</v>
      </c>
      <c r="D564" s="12">
        <v>13.530000000000001</v>
      </c>
    </row>
    <row r="565" spans="1:4" x14ac:dyDescent="0.35">
      <c r="A565" s="10" t="s">
        <v>703</v>
      </c>
      <c r="B565" s="12">
        <v>957.7606037999999</v>
      </c>
      <c r="C565" s="12">
        <v>339.32630561600001</v>
      </c>
      <c r="D565" s="12">
        <v>13.530000000000001</v>
      </c>
    </row>
    <row r="566" spans="1:4" x14ac:dyDescent="0.35">
      <c r="A566" s="10" t="s">
        <v>704</v>
      </c>
      <c r="B566" s="12">
        <v>957.7606037999999</v>
      </c>
      <c r="C566" s="12">
        <v>367.35760574400001</v>
      </c>
      <c r="D566" s="12">
        <v>13.530000000000001</v>
      </c>
    </row>
    <row r="567" spans="1:4" x14ac:dyDescent="0.35">
      <c r="A567" s="10" t="s">
        <v>705</v>
      </c>
      <c r="B567" s="12">
        <v>957.7606037999999</v>
      </c>
      <c r="C567" s="12">
        <v>395.38890587200001</v>
      </c>
      <c r="D567" s="12">
        <v>13.530000000000001</v>
      </c>
    </row>
    <row r="568" spans="1:4" x14ac:dyDescent="0.35">
      <c r="A568" s="10" t="s">
        <v>706</v>
      </c>
      <c r="B568" s="12">
        <v>963.71365360799985</v>
      </c>
      <c r="C568" s="12">
        <v>291.23240523200002</v>
      </c>
      <c r="D568" s="12">
        <v>11.89</v>
      </c>
    </row>
    <row r="569" spans="1:4" x14ac:dyDescent="0.35">
      <c r="A569" s="10" t="s">
        <v>707</v>
      </c>
      <c r="B569" s="12">
        <v>963.71365360799985</v>
      </c>
      <c r="C569" s="12">
        <v>393.37325580800001</v>
      </c>
      <c r="D569" s="12">
        <v>11.89</v>
      </c>
    </row>
    <row r="570" spans="1:4" x14ac:dyDescent="0.35">
      <c r="A570" s="10" t="s">
        <v>708</v>
      </c>
      <c r="B570" s="12">
        <v>965.7293036719999</v>
      </c>
      <c r="C570" s="12">
        <v>291.23240523200002</v>
      </c>
      <c r="D570" s="12">
        <v>12.48</v>
      </c>
    </row>
    <row r="571" spans="1:4" x14ac:dyDescent="0.35">
      <c r="A571" s="10" t="s">
        <v>709</v>
      </c>
      <c r="B571" s="12">
        <v>965.7293036719999</v>
      </c>
      <c r="C571" s="12">
        <v>293.24805529600002</v>
      </c>
      <c r="D571" s="12">
        <v>12.38</v>
      </c>
    </row>
    <row r="572" spans="1:4" x14ac:dyDescent="0.35">
      <c r="A572" s="10" t="s">
        <v>710</v>
      </c>
      <c r="B572" s="12">
        <v>965.7293036719999</v>
      </c>
      <c r="C572" s="12">
        <v>393.37325580800001</v>
      </c>
      <c r="D572" s="12">
        <v>12.38</v>
      </c>
    </row>
    <row r="573" spans="1:4" x14ac:dyDescent="0.35">
      <c r="A573" s="10" t="s">
        <v>711</v>
      </c>
      <c r="B573" s="12">
        <v>965.7293036719999</v>
      </c>
      <c r="C573" s="12">
        <v>395.38890587200001</v>
      </c>
      <c r="D573" s="12">
        <v>12.48</v>
      </c>
    </row>
    <row r="574" spans="1:4" x14ac:dyDescent="0.35">
      <c r="A574" s="10" t="s">
        <v>712</v>
      </c>
      <c r="B574" s="12">
        <v>967.74495373599984</v>
      </c>
      <c r="C574" s="12">
        <v>293.24805529600002</v>
      </c>
      <c r="D574" s="12">
        <v>12.870000000000001</v>
      </c>
    </row>
    <row r="575" spans="1:4" x14ac:dyDescent="0.35">
      <c r="A575" s="10" t="s">
        <v>713</v>
      </c>
      <c r="B575" s="12">
        <v>967.74495373599984</v>
      </c>
      <c r="C575" s="12">
        <v>295.26370536000002</v>
      </c>
      <c r="D575" s="12">
        <v>12.870000000000001</v>
      </c>
    </row>
    <row r="576" spans="1:4" x14ac:dyDescent="0.35">
      <c r="A576" s="10" t="s">
        <v>714</v>
      </c>
      <c r="B576" s="12">
        <v>967.74495373599984</v>
      </c>
      <c r="C576" s="12">
        <v>393.37325580800001</v>
      </c>
      <c r="D576" s="12">
        <v>12.870000000000001</v>
      </c>
    </row>
    <row r="577" spans="1:4" x14ac:dyDescent="0.35">
      <c r="A577" s="10" t="s">
        <v>715</v>
      </c>
      <c r="B577" s="12">
        <v>967.74495373599984</v>
      </c>
      <c r="C577" s="12">
        <v>395.38890587200001</v>
      </c>
      <c r="D577" s="12">
        <v>12.870000000000001</v>
      </c>
    </row>
    <row r="578" spans="1:4" x14ac:dyDescent="0.35">
      <c r="A578" s="10" t="s">
        <v>716</v>
      </c>
      <c r="B578" s="12">
        <v>969.7606037999999</v>
      </c>
      <c r="C578" s="12">
        <v>295.26370536000002</v>
      </c>
      <c r="D578" s="12">
        <v>13.360000000000001</v>
      </c>
    </row>
    <row r="579" spans="1:4" x14ac:dyDescent="0.35">
      <c r="A579" s="10" t="s">
        <v>717</v>
      </c>
      <c r="B579" s="12">
        <v>969.7606037999999</v>
      </c>
      <c r="C579" s="12">
        <v>297.27935542400002</v>
      </c>
      <c r="D579" s="12">
        <v>13.360000000000001</v>
      </c>
    </row>
    <row r="580" spans="1:4" x14ac:dyDescent="0.35">
      <c r="A580" s="10" t="s">
        <v>718</v>
      </c>
      <c r="B580" s="12">
        <v>969.7606037999999</v>
      </c>
      <c r="C580" s="12">
        <v>393.37325580800001</v>
      </c>
      <c r="D580" s="12">
        <v>13.360000000000001</v>
      </c>
    </row>
    <row r="581" spans="1:4" x14ac:dyDescent="0.35">
      <c r="A581" s="10" t="s">
        <v>719</v>
      </c>
      <c r="B581" s="12">
        <v>969.7606037999999</v>
      </c>
      <c r="C581" s="12">
        <v>395.38890587200001</v>
      </c>
      <c r="D581" s="12">
        <v>13.360000000000001</v>
      </c>
    </row>
    <row r="582" spans="1:4" x14ac:dyDescent="0.35">
      <c r="A582" s="10" t="s">
        <v>720</v>
      </c>
      <c r="B582" s="12">
        <v>971.77625386399984</v>
      </c>
      <c r="C582" s="12">
        <v>297.27935542400002</v>
      </c>
      <c r="D582" s="12">
        <v>13.850000000000001</v>
      </c>
    </row>
    <row r="583" spans="1:4" x14ac:dyDescent="0.35">
      <c r="A583" s="10" t="s">
        <v>721</v>
      </c>
      <c r="B583" s="12">
        <v>971.77625386399984</v>
      </c>
      <c r="C583" s="12">
        <v>395.38890587200001</v>
      </c>
      <c r="D583" s="12">
        <v>13.850000000000001</v>
      </c>
    </row>
    <row r="584" spans="1:4" x14ac:dyDescent="0.35">
      <c r="A584" s="10" t="s">
        <v>722</v>
      </c>
      <c r="B584" s="12">
        <v>979.74495373599984</v>
      </c>
      <c r="C584" s="12">
        <v>307.26370536000002</v>
      </c>
      <c r="D584" s="12">
        <v>12.700000000000001</v>
      </c>
    </row>
    <row r="585" spans="1:4" x14ac:dyDescent="0.35">
      <c r="A585" s="10" t="s">
        <v>723</v>
      </c>
      <c r="B585" s="12">
        <v>979.74495373599984</v>
      </c>
      <c r="C585" s="12">
        <v>393.37325580800001</v>
      </c>
      <c r="D585" s="12">
        <v>12.700000000000001</v>
      </c>
    </row>
    <row r="586" spans="1:4" x14ac:dyDescent="0.35">
      <c r="A586" s="10" t="s">
        <v>724</v>
      </c>
      <c r="B586" s="12">
        <v>981.7606037999999</v>
      </c>
      <c r="C586" s="12">
        <v>307.26370536000002</v>
      </c>
      <c r="D586" s="12">
        <v>13.190000000000001</v>
      </c>
    </row>
    <row r="587" spans="1:4" x14ac:dyDescent="0.35">
      <c r="A587" s="10" t="s">
        <v>725</v>
      </c>
      <c r="B587" s="12">
        <v>981.7606037999999</v>
      </c>
      <c r="C587" s="12">
        <v>309.27935542400002</v>
      </c>
      <c r="D587" s="12">
        <v>13.190000000000001</v>
      </c>
    </row>
    <row r="588" spans="1:4" x14ac:dyDescent="0.35">
      <c r="A588" s="10" t="s">
        <v>726</v>
      </c>
      <c r="B588" s="12">
        <v>981.7606037999999</v>
      </c>
      <c r="C588" s="12">
        <v>337.31065555200001</v>
      </c>
      <c r="D588" s="12">
        <v>13.190000000000001</v>
      </c>
    </row>
    <row r="589" spans="1:4" x14ac:dyDescent="0.35">
      <c r="A589" s="10" t="s">
        <v>727</v>
      </c>
      <c r="B589" s="12">
        <v>981.7606037999999</v>
      </c>
      <c r="C589" s="12">
        <v>365.34195568000001</v>
      </c>
      <c r="D589" s="12">
        <v>13.190000000000001</v>
      </c>
    </row>
    <row r="590" spans="1:4" x14ac:dyDescent="0.35">
      <c r="A590" s="10" t="s">
        <v>728</v>
      </c>
      <c r="B590" s="12">
        <v>981.7606037999999</v>
      </c>
      <c r="C590" s="12">
        <v>393.37325580800001</v>
      </c>
      <c r="D590" s="12">
        <v>13.190000000000001</v>
      </c>
    </row>
    <row r="591" spans="1:4" x14ac:dyDescent="0.35">
      <c r="A591" s="10" t="s">
        <v>729</v>
      </c>
      <c r="B591" s="12">
        <v>981.7606037999999</v>
      </c>
      <c r="C591" s="12">
        <v>395.38890587200001</v>
      </c>
      <c r="D591" s="12">
        <v>13.190000000000001</v>
      </c>
    </row>
    <row r="592" spans="1:4" x14ac:dyDescent="0.35">
      <c r="A592" s="10" t="s">
        <v>730</v>
      </c>
      <c r="B592" s="12">
        <v>983.77625386399984</v>
      </c>
      <c r="C592" s="12">
        <v>309.27935542400002</v>
      </c>
      <c r="D592" s="12">
        <v>13.680000000000001</v>
      </c>
    </row>
    <row r="593" spans="1:4" x14ac:dyDescent="0.35">
      <c r="A593" s="10" t="s">
        <v>731</v>
      </c>
      <c r="B593" s="12">
        <v>983.77625386399984</v>
      </c>
      <c r="C593" s="12">
        <v>311.29500548800002</v>
      </c>
      <c r="D593" s="12">
        <v>13.680000000000001</v>
      </c>
    </row>
    <row r="594" spans="1:4" x14ac:dyDescent="0.35">
      <c r="A594" s="10" t="s">
        <v>732</v>
      </c>
      <c r="B594" s="12">
        <v>983.77625386399984</v>
      </c>
      <c r="C594" s="12">
        <v>337.31065555200001</v>
      </c>
      <c r="D594" s="12">
        <v>13.680000000000001</v>
      </c>
    </row>
    <row r="595" spans="1:4" x14ac:dyDescent="0.35">
      <c r="A595" s="10" t="s">
        <v>733</v>
      </c>
      <c r="B595" s="12">
        <v>983.77625386399984</v>
      </c>
      <c r="C595" s="12">
        <v>339.32630561600001</v>
      </c>
      <c r="D595" s="12">
        <v>13.680000000000001</v>
      </c>
    </row>
    <row r="596" spans="1:4" x14ac:dyDescent="0.35">
      <c r="A596" s="10" t="s">
        <v>734</v>
      </c>
      <c r="B596" s="12">
        <v>983.77625386399984</v>
      </c>
      <c r="C596" s="12">
        <v>365.34195568000001</v>
      </c>
      <c r="D596" s="12">
        <v>13.680000000000001</v>
      </c>
    </row>
    <row r="597" spans="1:4" x14ac:dyDescent="0.35">
      <c r="A597" s="10" t="s">
        <v>735</v>
      </c>
      <c r="B597" s="12">
        <v>983.77625386399984</v>
      </c>
      <c r="C597" s="12">
        <v>367.35760574400001</v>
      </c>
      <c r="D597" s="12">
        <v>13.680000000000001</v>
      </c>
    </row>
    <row r="598" spans="1:4" x14ac:dyDescent="0.35">
      <c r="A598" s="10" t="s">
        <v>736</v>
      </c>
      <c r="B598" s="12">
        <v>983.77625386399984</v>
      </c>
      <c r="C598" s="12">
        <v>393.37325580800001</v>
      </c>
      <c r="D598" s="12">
        <v>13.680000000000001</v>
      </c>
    </row>
    <row r="599" spans="1:4" x14ac:dyDescent="0.35">
      <c r="A599" s="10" t="s">
        <v>737</v>
      </c>
      <c r="B599" s="12">
        <v>983.77625386399984</v>
      </c>
      <c r="C599" s="12">
        <v>395.38890587200001</v>
      </c>
      <c r="D599" s="12">
        <v>13.680000000000001</v>
      </c>
    </row>
    <row r="600" spans="1:4" x14ac:dyDescent="0.35">
      <c r="A600" s="10" t="s">
        <v>738</v>
      </c>
      <c r="B600" s="12">
        <v>985.7919039279999</v>
      </c>
      <c r="C600" s="12">
        <v>311.29500548800002</v>
      </c>
      <c r="D600" s="12">
        <v>14.170000000000002</v>
      </c>
    </row>
    <row r="601" spans="1:4" x14ac:dyDescent="0.35">
      <c r="A601" s="10" t="s">
        <v>739</v>
      </c>
      <c r="B601" s="12">
        <v>985.7919039279999</v>
      </c>
      <c r="C601" s="12">
        <v>339.32630561600001</v>
      </c>
      <c r="D601" s="12">
        <v>14.170000000000002</v>
      </c>
    </row>
    <row r="602" spans="1:4" x14ac:dyDescent="0.35">
      <c r="A602" s="10" t="s">
        <v>740</v>
      </c>
      <c r="B602" s="12">
        <v>985.7919039279999</v>
      </c>
      <c r="C602" s="12">
        <v>367.35760574400001</v>
      </c>
      <c r="D602" s="12">
        <v>14.170000000000002</v>
      </c>
    </row>
    <row r="603" spans="1:4" x14ac:dyDescent="0.35">
      <c r="A603" s="10" t="s">
        <v>741</v>
      </c>
      <c r="B603" s="12">
        <v>985.7919039279999</v>
      </c>
      <c r="C603" s="12">
        <v>395.38890587200001</v>
      </c>
      <c r="D603" s="12">
        <v>14.170000000000002</v>
      </c>
    </row>
    <row r="604" spans="1:4" x14ac:dyDescent="0.35">
      <c r="A604" s="10" t="s">
        <v>742</v>
      </c>
      <c r="B604" s="12">
        <v>1009.7919039279999</v>
      </c>
      <c r="C604" s="12">
        <v>337.31065555200001</v>
      </c>
      <c r="D604" s="12">
        <v>13.830000000000002</v>
      </c>
    </row>
    <row r="605" spans="1:4" x14ac:dyDescent="0.35">
      <c r="A605" s="10" t="s">
        <v>743</v>
      </c>
      <c r="B605" s="12">
        <v>1009.7919039279999</v>
      </c>
      <c r="C605" s="12">
        <v>365.34195568000001</v>
      </c>
      <c r="D605" s="12">
        <v>13.830000000000002</v>
      </c>
    </row>
    <row r="606" spans="1:4" x14ac:dyDescent="0.35">
      <c r="A606" s="10" t="s">
        <v>744</v>
      </c>
      <c r="B606" s="12">
        <v>1009.7919039279999</v>
      </c>
      <c r="C606" s="12">
        <v>393.37325580800001</v>
      </c>
      <c r="D606" s="12">
        <v>13.830000000000002</v>
      </c>
    </row>
    <row r="607" spans="1:4" x14ac:dyDescent="0.35">
      <c r="A607" s="10" t="s">
        <v>745</v>
      </c>
      <c r="B607" s="12">
        <v>1011.8075539919998</v>
      </c>
      <c r="C607" s="12">
        <v>337.31065555200001</v>
      </c>
      <c r="D607" s="12">
        <v>14.320000000000002</v>
      </c>
    </row>
    <row r="608" spans="1:4" x14ac:dyDescent="0.35">
      <c r="A608" s="10" t="s">
        <v>746</v>
      </c>
      <c r="B608" s="12">
        <v>1011.8075539919998</v>
      </c>
      <c r="C608" s="12">
        <v>339.32630561600001</v>
      </c>
      <c r="D608" s="12">
        <v>14.320000000000002</v>
      </c>
    </row>
    <row r="609" spans="1:4" x14ac:dyDescent="0.35">
      <c r="A609" s="10" t="s">
        <v>747</v>
      </c>
      <c r="B609" s="12">
        <v>1011.8075539919998</v>
      </c>
      <c r="C609" s="12">
        <v>365.34195568000001</v>
      </c>
      <c r="D609" s="12">
        <v>14.320000000000002</v>
      </c>
    </row>
    <row r="610" spans="1:4" x14ac:dyDescent="0.35">
      <c r="A610" s="10" t="s">
        <v>748</v>
      </c>
      <c r="B610" s="12">
        <v>1011.8075539919998</v>
      </c>
      <c r="C610" s="12">
        <v>367.35760574400001</v>
      </c>
      <c r="D610" s="12">
        <v>14.320000000000002</v>
      </c>
    </row>
    <row r="611" spans="1:4" x14ac:dyDescent="0.35">
      <c r="A611" s="10" t="s">
        <v>749</v>
      </c>
      <c r="B611" s="12">
        <v>1011.8075539919998</v>
      </c>
      <c r="C611" s="12">
        <v>393.37325580800001</v>
      </c>
      <c r="D611" s="12">
        <v>14.320000000000002</v>
      </c>
    </row>
    <row r="612" spans="1:4" x14ac:dyDescent="0.35">
      <c r="A612" s="10" t="s">
        <v>750</v>
      </c>
      <c r="B612" s="12">
        <v>1011.8075539919998</v>
      </c>
      <c r="C612" s="12">
        <v>395.38890587200001</v>
      </c>
      <c r="D612" s="12">
        <v>14.320000000000002</v>
      </c>
    </row>
    <row r="613" spans="1:4" x14ac:dyDescent="0.35">
      <c r="A613" s="10" t="s">
        <v>751</v>
      </c>
      <c r="B613" s="12">
        <v>1013.8232040559999</v>
      </c>
      <c r="C613" s="12">
        <v>339.32630561600001</v>
      </c>
      <c r="D613" s="12">
        <v>14.810000000000002</v>
      </c>
    </row>
    <row r="614" spans="1:4" x14ac:dyDescent="0.35">
      <c r="A614" s="10" t="s">
        <v>752</v>
      </c>
      <c r="B614" s="12">
        <v>1013.8232040559999</v>
      </c>
      <c r="C614" s="12">
        <v>367.35760574400001</v>
      </c>
      <c r="D614" s="12">
        <v>14.810000000000002</v>
      </c>
    </row>
    <row r="615" spans="1:4" x14ac:dyDescent="0.35">
      <c r="A615" s="10" t="s">
        <v>753</v>
      </c>
      <c r="B615" s="12">
        <v>1013.8232040559999</v>
      </c>
      <c r="C615" s="12">
        <v>395.38890587200001</v>
      </c>
      <c r="D615" s="12">
        <v>14.810000000000002</v>
      </c>
    </row>
    <row r="616" spans="1:4" x14ac:dyDescent="0.35">
      <c r="A616" s="10" t="s">
        <v>754</v>
      </c>
      <c r="B616" s="12">
        <v>1037.8232040559999</v>
      </c>
      <c r="C616" s="12">
        <v>365.34195568000001</v>
      </c>
      <c r="D616" s="12">
        <v>14.47</v>
      </c>
    </row>
    <row r="617" spans="1:4" x14ac:dyDescent="0.35">
      <c r="A617" s="10" t="s">
        <v>755</v>
      </c>
      <c r="B617" s="12">
        <v>1037.8232040559999</v>
      </c>
      <c r="C617" s="12">
        <v>393.37325580800001</v>
      </c>
      <c r="D617" s="12">
        <v>14.47</v>
      </c>
    </row>
    <row r="618" spans="1:4" x14ac:dyDescent="0.35">
      <c r="A618" s="10" t="s">
        <v>756</v>
      </c>
      <c r="B618" s="12">
        <v>1039.83885412</v>
      </c>
      <c r="C618" s="12">
        <v>365.34195568000001</v>
      </c>
      <c r="D618" s="12">
        <v>14.96</v>
      </c>
    </row>
    <row r="619" spans="1:4" x14ac:dyDescent="0.35">
      <c r="A619" s="10" t="s">
        <v>757</v>
      </c>
      <c r="B619" s="12">
        <v>1039.83885412</v>
      </c>
      <c r="C619" s="12">
        <v>367.35760574400001</v>
      </c>
      <c r="D619" s="12">
        <v>14.96</v>
      </c>
    </row>
    <row r="620" spans="1:4" x14ac:dyDescent="0.35">
      <c r="A620" s="10" t="s">
        <v>758</v>
      </c>
      <c r="B620" s="12">
        <v>1039.83885412</v>
      </c>
      <c r="C620" s="12">
        <v>393.37325580800001</v>
      </c>
      <c r="D620" s="12">
        <v>14.96</v>
      </c>
    </row>
    <row r="621" spans="1:4" x14ac:dyDescent="0.35">
      <c r="A621" s="10" t="s">
        <v>759</v>
      </c>
      <c r="B621" s="12">
        <v>1039.83885412</v>
      </c>
      <c r="C621" s="12">
        <v>395.38890587200001</v>
      </c>
      <c r="D621" s="12">
        <v>14.96</v>
      </c>
    </row>
    <row r="622" spans="1:4" x14ac:dyDescent="0.35">
      <c r="A622" s="10" t="s">
        <v>760</v>
      </c>
      <c r="B622" s="12">
        <v>1041.854504184</v>
      </c>
      <c r="C622" s="12">
        <v>367.35760574400001</v>
      </c>
      <c r="D622" s="12">
        <v>15.450000000000001</v>
      </c>
    </row>
    <row r="623" spans="1:4" x14ac:dyDescent="0.35">
      <c r="A623" s="10" t="s">
        <v>761</v>
      </c>
      <c r="B623" s="12">
        <v>1041.854504184</v>
      </c>
      <c r="C623" s="12">
        <v>395.38890587200001</v>
      </c>
      <c r="D623" s="12">
        <v>15.450000000000001</v>
      </c>
    </row>
    <row r="624" spans="1:4" x14ac:dyDescent="0.35">
      <c r="A624" s="10" t="s">
        <v>762</v>
      </c>
      <c r="B624" s="12">
        <v>1065.8545041840002</v>
      </c>
      <c r="C624" s="12">
        <v>393.37325580800001</v>
      </c>
      <c r="D624" s="12">
        <v>15.110000000000001</v>
      </c>
    </row>
    <row r="625" spans="1:4" x14ac:dyDescent="0.35">
      <c r="A625" s="10" t="s">
        <v>763</v>
      </c>
      <c r="B625" s="12">
        <v>1067.8701542480003</v>
      </c>
      <c r="C625" s="12">
        <v>393.37325580800001</v>
      </c>
      <c r="D625" s="12">
        <v>15.600000000000001</v>
      </c>
    </row>
    <row r="626" spans="1:4" x14ac:dyDescent="0.35">
      <c r="A626" s="10" t="s">
        <v>764</v>
      </c>
      <c r="B626" s="12">
        <v>1067.8701542480003</v>
      </c>
      <c r="C626" s="12">
        <v>395.38890587200001</v>
      </c>
      <c r="D626" s="12">
        <v>15.600000000000001</v>
      </c>
    </row>
    <row r="627" spans="1:4" x14ac:dyDescent="0.35">
      <c r="A627" s="10" t="s">
        <v>765</v>
      </c>
      <c r="B627" s="12">
        <v>1069.8858043120001</v>
      </c>
      <c r="C627" s="12">
        <v>395.38890587200001</v>
      </c>
      <c r="D627" s="12">
        <v>16.09</v>
      </c>
    </row>
    <row r="629" spans="1:4" x14ac:dyDescent="0.35">
      <c r="A629" s="10" t="s">
        <v>766</v>
      </c>
      <c r="B629" s="12">
        <v>722.40330878700001</v>
      </c>
      <c r="C629" s="12">
        <v>249.18545503999999</v>
      </c>
      <c r="D629" s="12">
        <v>3.5500000000000003</v>
      </c>
    </row>
    <row r="630" spans="1:4" x14ac:dyDescent="0.35">
      <c r="A630" s="10" t="s">
        <v>767</v>
      </c>
      <c r="B630" s="12">
        <v>724.41895885099996</v>
      </c>
      <c r="C630" s="12">
        <v>249.18545503999999</v>
      </c>
      <c r="D630" s="12">
        <v>4.0399999999999991</v>
      </c>
    </row>
    <row r="631" spans="1:4" x14ac:dyDescent="0.35">
      <c r="A631" s="10" t="s">
        <v>768</v>
      </c>
      <c r="B631" s="12">
        <v>724.41895885099996</v>
      </c>
      <c r="C631" s="12">
        <v>251.20110510399999</v>
      </c>
      <c r="D631" s="12">
        <v>4.0399999999999991</v>
      </c>
    </row>
    <row r="632" spans="1:4" x14ac:dyDescent="0.35">
      <c r="A632" s="10" t="s">
        <v>769</v>
      </c>
      <c r="B632" s="12">
        <v>726.43460891500001</v>
      </c>
      <c r="C632" s="12">
        <v>249.18545503999999</v>
      </c>
      <c r="D632" s="12">
        <v>4.5299999999999994</v>
      </c>
    </row>
    <row r="633" spans="1:4" x14ac:dyDescent="0.35">
      <c r="A633" s="10" t="s">
        <v>770</v>
      </c>
      <c r="B633" s="12">
        <v>726.43460891500001</v>
      </c>
      <c r="C633" s="12">
        <v>251.20110510399999</v>
      </c>
      <c r="D633" s="12">
        <v>4.5299999999999994</v>
      </c>
    </row>
    <row r="634" spans="1:4" x14ac:dyDescent="0.35">
      <c r="A634" s="10" t="s">
        <v>771</v>
      </c>
      <c r="B634" s="12">
        <v>726.43460891500001</v>
      </c>
      <c r="C634" s="12">
        <v>253.21675516800002</v>
      </c>
      <c r="D634" s="12">
        <v>4.5299999999999994</v>
      </c>
    </row>
    <row r="635" spans="1:4" x14ac:dyDescent="0.35">
      <c r="A635" s="10" t="s">
        <v>772</v>
      </c>
      <c r="B635" s="12">
        <v>728.45025897899995</v>
      </c>
      <c r="C635" s="12">
        <v>249.18545503999999</v>
      </c>
      <c r="D635" s="12">
        <v>5.0199999999999996</v>
      </c>
    </row>
    <row r="636" spans="1:4" x14ac:dyDescent="0.35">
      <c r="A636" s="10" t="s">
        <v>773</v>
      </c>
      <c r="B636" s="12">
        <v>728.45025897899995</v>
      </c>
      <c r="C636" s="12">
        <v>251.20110510399999</v>
      </c>
      <c r="D636" s="12">
        <v>5.0199999999999996</v>
      </c>
    </row>
    <row r="637" spans="1:4" x14ac:dyDescent="0.35">
      <c r="A637" s="10" t="s">
        <v>774</v>
      </c>
      <c r="B637" s="12">
        <v>728.45025897899995</v>
      </c>
      <c r="C637" s="12">
        <v>253.21675516800002</v>
      </c>
      <c r="D637" s="12">
        <v>5.0199999999999996</v>
      </c>
    </row>
    <row r="638" spans="1:4" x14ac:dyDescent="0.35">
      <c r="A638" s="10" t="s">
        <v>775</v>
      </c>
      <c r="B638" s="12">
        <v>728.45025897899995</v>
      </c>
      <c r="C638" s="12">
        <v>255.23240523200002</v>
      </c>
      <c r="D638" s="12">
        <v>5.0199999999999996</v>
      </c>
    </row>
    <row r="639" spans="1:4" x14ac:dyDescent="0.35">
      <c r="A639" s="10" t="s">
        <v>776</v>
      </c>
      <c r="B639" s="12">
        <v>730.46590904300001</v>
      </c>
      <c r="C639" s="12">
        <v>251.20110510399999</v>
      </c>
      <c r="D639" s="12">
        <v>5.5099999999999989</v>
      </c>
    </row>
    <row r="640" spans="1:4" x14ac:dyDescent="0.35">
      <c r="A640" s="10" t="s">
        <v>777</v>
      </c>
      <c r="B640" s="12">
        <v>730.46590904300001</v>
      </c>
      <c r="C640" s="12">
        <v>253.21675516800002</v>
      </c>
      <c r="D640" s="12">
        <v>5.5099999999999989</v>
      </c>
    </row>
    <row r="641" spans="1:4" x14ac:dyDescent="0.35">
      <c r="A641" s="10" t="s">
        <v>778</v>
      </c>
      <c r="B641" s="12">
        <v>730.46590904300001</v>
      </c>
      <c r="C641" s="12">
        <v>255.23240523200002</v>
      </c>
      <c r="D641" s="12">
        <v>5.5099999999999989</v>
      </c>
    </row>
    <row r="642" spans="1:4" x14ac:dyDescent="0.35">
      <c r="A642" s="10" t="s">
        <v>779</v>
      </c>
      <c r="B642" s="12">
        <v>732.48155910699995</v>
      </c>
      <c r="C642" s="12">
        <v>253.21675516800002</v>
      </c>
      <c r="D642" s="12">
        <v>5.9999999999999991</v>
      </c>
    </row>
    <row r="643" spans="1:4" x14ac:dyDescent="0.35">
      <c r="A643" s="10" t="s">
        <v>780</v>
      </c>
      <c r="B643" s="12">
        <v>732.48155910699995</v>
      </c>
      <c r="C643" s="12">
        <v>255.23240523200002</v>
      </c>
      <c r="D643" s="12">
        <v>5.9999999999999991</v>
      </c>
    </row>
    <row r="644" spans="1:4" x14ac:dyDescent="0.35">
      <c r="A644" s="10" t="s">
        <v>781</v>
      </c>
      <c r="B644" s="12">
        <v>734.49720917100001</v>
      </c>
      <c r="C644" s="12">
        <v>255.23240523200002</v>
      </c>
      <c r="D644" s="12">
        <v>6.4899999999999993</v>
      </c>
    </row>
    <row r="645" spans="1:4" x14ac:dyDescent="0.35">
      <c r="A645" s="10" t="s">
        <v>782</v>
      </c>
      <c r="B645" s="12">
        <v>736.41895885099996</v>
      </c>
      <c r="C645" s="12">
        <v>249.18545503999999</v>
      </c>
      <c r="D645" s="12">
        <v>3.8700000000000006</v>
      </c>
    </row>
    <row r="646" spans="1:4" x14ac:dyDescent="0.35">
      <c r="A646" s="10" t="s">
        <v>783</v>
      </c>
      <c r="B646" s="12">
        <v>736.41895885099996</v>
      </c>
      <c r="C646" s="12">
        <v>263.20110510399996</v>
      </c>
      <c r="D646" s="12">
        <v>3.8700000000000006</v>
      </c>
    </row>
    <row r="647" spans="1:4" x14ac:dyDescent="0.35">
      <c r="A647" s="10" t="s">
        <v>784</v>
      </c>
      <c r="B647" s="12">
        <v>738.43460891500001</v>
      </c>
      <c r="C647" s="12">
        <v>249.18545503999999</v>
      </c>
      <c r="D647" s="12">
        <v>4.3599999999999994</v>
      </c>
    </row>
    <row r="648" spans="1:4" x14ac:dyDescent="0.35">
      <c r="A648" s="10" t="s">
        <v>785</v>
      </c>
      <c r="B648" s="12">
        <v>738.43460891500001</v>
      </c>
      <c r="C648" s="12">
        <v>251.20110510399999</v>
      </c>
      <c r="D648" s="12">
        <v>4.3599999999999994</v>
      </c>
    </row>
    <row r="649" spans="1:4" x14ac:dyDescent="0.35">
      <c r="A649" s="10" t="s">
        <v>786</v>
      </c>
      <c r="B649" s="12">
        <v>738.43460891500001</v>
      </c>
      <c r="C649" s="12">
        <v>263.20110510399996</v>
      </c>
      <c r="D649" s="12">
        <v>4.3599999999999994</v>
      </c>
    </row>
    <row r="650" spans="1:4" x14ac:dyDescent="0.35">
      <c r="A650" s="10" t="s">
        <v>787</v>
      </c>
      <c r="B650" s="12">
        <v>738.43460891500001</v>
      </c>
      <c r="C650" s="12">
        <v>265.21675516800002</v>
      </c>
      <c r="D650" s="12">
        <v>4.3599999999999994</v>
      </c>
    </row>
    <row r="651" spans="1:4" x14ac:dyDescent="0.35">
      <c r="A651" s="10" t="s">
        <v>788</v>
      </c>
      <c r="B651" s="12">
        <v>740.45025897899995</v>
      </c>
      <c r="C651" s="12">
        <v>249.18545503999999</v>
      </c>
      <c r="D651" s="12">
        <v>4.8499999999999996</v>
      </c>
    </row>
    <row r="652" spans="1:4" x14ac:dyDescent="0.35">
      <c r="A652" s="10" t="s">
        <v>789</v>
      </c>
      <c r="B652" s="12">
        <v>740.45025897899995</v>
      </c>
      <c r="C652" s="12">
        <v>251.20110510399999</v>
      </c>
      <c r="D652" s="12">
        <v>4.8499999999999996</v>
      </c>
    </row>
    <row r="653" spans="1:4" x14ac:dyDescent="0.35">
      <c r="A653" s="10" t="s">
        <v>790</v>
      </c>
      <c r="B653" s="12">
        <v>740.45025897899995</v>
      </c>
      <c r="C653" s="12">
        <v>253.21675516800002</v>
      </c>
      <c r="D653" s="12">
        <v>4.8499999999999996</v>
      </c>
    </row>
    <row r="654" spans="1:4" x14ac:dyDescent="0.35">
      <c r="A654" s="10" t="s">
        <v>791</v>
      </c>
      <c r="B654" s="12">
        <v>740.45025897899995</v>
      </c>
      <c r="C654" s="12">
        <v>263.20110510399996</v>
      </c>
      <c r="D654" s="12">
        <v>4.8499999999999996</v>
      </c>
    </row>
    <row r="655" spans="1:4" x14ac:dyDescent="0.35">
      <c r="A655" s="10" t="s">
        <v>792</v>
      </c>
      <c r="B655" s="12">
        <v>740.45025897899995</v>
      </c>
      <c r="C655" s="12">
        <v>265.21675516800002</v>
      </c>
      <c r="D655" s="12">
        <v>4.8499999999999996</v>
      </c>
    </row>
    <row r="656" spans="1:4" x14ac:dyDescent="0.35">
      <c r="A656" s="10" t="s">
        <v>793</v>
      </c>
      <c r="B656" s="12">
        <v>740.45025897899995</v>
      </c>
      <c r="C656" s="12">
        <v>267.23240523200002</v>
      </c>
      <c r="D656" s="12">
        <v>4.8499999999999996</v>
      </c>
    </row>
    <row r="657" spans="1:4" x14ac:dyDescent="0.35">
      <c r="A657" s="10" t="s">
        <v>794</v>
      </c>
      <c r="B657" s="12">
        <v>742.46590904300001</v>
      </c>
      <c r="C657" s="12">
        <v>249.18545503999999</v>
      </c>
      <c r="D657" s="12">
        <v>5.4399999999999995</v>
      </c>
    </row>
    <row r="658" spans="1:4" x14ac:dyDescent="0.35">
      <c r="A658" s="10" t="s">
        <v>795</v>
      </c>
      <c r="B658" s="12">
        <v>742.46590904300001</v>
      </c>
      <c r="C658" s="12">
        <v>251.20110510399999</v>
      </c>
      <c r="D658" s="12">
        <v>5.34</v>
      </c>
    </row>
    <row r="659" spans="1:4" x14ac:dyDescent="0.35">
      <c r="A659" s="10" t="s">
        <v>796</v>
      </c>
      <c r="B659" s="12">
        <v>742.46590904300001</v>
      </c>
      <c r="C659" s="12">
        <v>253.21675516800002</v>
      </c>
      <c r="D659" s="12">
        <v>5.34</v>
      </c>
    </row>
    <row r="660" spans="1:4" x14ac:dyDescent="0.35">
      <c r="A660" s="10" t="s">
        <v>797</v>
      </c>
      <c r="B660" s="12">
        <v>742.46590904300001</v>
      </c>
      <c r="C660" s="12">
        <v>255.23240523200002</v>
      </c>
      <c r="D660" s="12">
        <v>5.34</v>
      </c>
    </row>
    <row r="661" spans="1:4" x14ac:dyDescent="0.35">
      <c r="A661" s="10" t="s">
        <v>798</v>
      </c>
      <c r="B661" s="12">
        <v>742.46590904300001</v>
      </c>
      <c r="C661" s="12">
        <v>263.20110510399996</v>
      </c>
      <c r="D661" s="12">
        <v>5.34</v>
      </c>
    </row>
    <row r="662" spans="1:4" x14ac:dyDescent="0.35">
      <c r="A662" s="10" t="s">
        <v>799</v>
      </c>
      <c r="B662" s="12">
        <v>742.46590904300001</v>
      </c>
      <c r="C662" s="12">
        <v>265.21675516800002</v>
      </c>
      <c r="D662" s="12">
        <v>5.34</v>
      </c>
    </row>
    <row r="663" spans="1:4" x14ac:dyDescent="0.35">
      <c r="A663" s="10" t="s">
        <v>800</v>
      </c>
      <c r="B663" s="12">
        <v>742.46590904300001</v>
      </c>
      <c r="C663" s="12">
        <v>267.23240523200002</v>
      </c>
      <c r="D663" s="12">
        <v>5.34</v>
      </c>
    </row>
    <row r="664" spans="1:4" x14ac:dyDescent="0.35">
      <c r="A664" s="10" t="s">
        <v>801</v>
      </c>
      <c r="B664" s="12">
        <v>742.46590904300001</v>
      </c>
      <c r="C664" s="12">
        <v>269.24805529600002</v>
      </c>
      <c r="D664" s="12">
        <v>5.4399999999999995</v>
      </c>
    </row>
    <row r="665" spans="1:4" x14ac:dyDescent="0.35">
      <c r="A665" s="10" t="s">
        <v>802</v>
      </c>
      <c r="B665" s="12">
        <v>744.48155910699995</v>
      </c>
      <c r="C665" s="12">
        <v>251.20110510399999</v>
      </c>
      <c r="D665" s="12">
        <v>5.8299999999999992</v>
      </c>
    </row>
    <row r="666" spans="1:4" x14ac:dyDescent="0.35">
      <c r="A666" s="10" t="s">
        <v>803</v>
      </c>
      <c r="B666" s="12">
        <v>744.48155910699995</v>
      </c>
      <c r="C666" s="12">
        <v>253.21675516800002</v>
      </c>
      <c r="D666" s="12">
        <v>5.8299999999999992</v>
      </c>
    </row>
    <row r="667" spans="1:4" x14ac:dyDescent="0.35">
      <c r="A667" s="10" t="s">
        <v>804</v>
      </c>
      <c r="B667" s="12">
        <v>744.48155910699995</v>
      </c>
      <c r="C667" s="12">
        <v>255.23240523200002</v>
      </c>
      <c r="D667" s="12">
        <v>5.8299999999999992</v>
      </c>
    </row>
    <row r="668" spans="1:4" x14ac:dyDescent="0.35">
      <c r="A668" s="10" t="s">
        <v>805</v>
      </c>
      <c r="B668" s="12">
        <v>744.48155910699995</v>
      </c>
      <c r="C668" s="12">
        <v>265.21675516800002</v>
      </c>
      <c r="D668" s="12">
        <v>5.8299999999999992</v>
      </c>
    </row>
    <row r="669" spans="1:4" x14ac:dyDescent="0.35">
      <c r="A669" s="10" t="s">
        <v>806</v>
      </c>
      <c r="B669" s="12">
        <v>744.48155910699995</v>
      </c>
      <c r="C669" s="12">
        <v>267.23240523200002</v>
      </c>
      <c r="D669" s="12">
        <v>5.8299999999999992</v>
      </c>
    </row>
    <row r="670" spans="1:4" x14ac:dyDescent="0.35">
      <c r="A670" s="10" t="s">
        <v>807</v>
      </c>
      <c r="B670" s="12">
        <v>744.48155910699995</v>
      </c>
      <c r="C670" s="12">
        <v>269.24805529600002</v>
      </c>
      <c r="D670" s="12">
        <v>5.8299999999999992</v>
      </c>
    </row>
    <row r="671" spans="1:4" x14ac:dyDescent="0.35">
      <c r="A671" s="10" t="s">
        <v>808</v>
      </c>
      <c r="B671" s="12">
        <v>746.49720917100001</v>
      </c>
      <c r="C671" s="12">
        <v>253.21675516800002</v>
      </c>
      <c r="D671" s="12">
        <v>6.3199999999999994</v>
      </c>
    </row>
    <row r="672" spans="1:4" x14ac:dyDescent="0.35">
      <c r="A672" s="10" t="s">
        <v>809</v>
      </c>
      <c r="B672" s="12">
        <v>746.49720917100001</v>
      </c>
      <c r="C672" s="12">
        <v>255.23240523200002</v>
      </c>
      <c r="D672" s="12">
        <v>6.3199999999999994</v>
      </c>
    </row>
    <row r="673" spans="1:4" x14ac:dyDescent="0.35">
      <c r="A673" s="10" t="s">
        <v>810</v>
      </c>
      <c r="B673" s="12">
        <v>746.49720917100001</v>
      </c>
      <c r="C673" s="12">
        <v>267.23240523200002</v>
      </c>
      <c r="D673" s="12">
        <v>6.3199999999999994</v>
      </c>
    </row>
    <row r="674" spans="1:4" x14ac:dyDescent="0.35">
      <c r="A674" s="10" t="s">
        <v>811</v>
      </c>
      <c r="B674" s="12">
        <v>746.49720917100001</v>
      </c>
      <c r="C674" s="12">
        <v>269.24805529600002</v>
      </c>
      <c r="D674" s="12">
        <v>6.3199999999999994</v>
      </c>
    </row>
    <row r="675" spans="1:4" x14ac:dyDescent="0.35">
      <c r="A675" s="10" t="s">
        <v>812</v>
      </c>
      <c r="B675" s="12">
        <v>748.51285923499995</v>
      </c>
      <c r="C675" s="12">
        <v>255.23240523200002</v>
      </c>
      <c r="D675" s="12">
        <v>6.81</v>
      </c>
    </row>
    <row r="676" spans="1:4" x14ac:dyDescent="0.35">
      <c r="A676" s="10" t="s">
        <v>813</v>
      </c>
      <c r="B676" s="12">
        <v>748.51285923499995</v>
      </c>
      <c r="C676" s="12">
        <v>269.24805529600002</v>
      </c>
      <c r="D676" s="12">
        <v>6.81</v>
      </c>
    </row>
    <row r="677" spans="1:4" x14ac:dyDescent="0.35">
      <c r="A677" s="10" t="s">
        <v>814</v>
      </c>
      <c r="B677" s="12">
        <v>750.43460891500001</v>
      </c>
      <c r="C677" s="12">
        <v>249.18545503999999</v>
      </c>
      <c r="D677" s="12">
        <v>4.0600000000000005</v>
      </c>
    </row>
    <row r="678" spans="1:4" x14ac:dyDescent="0.35">
      <c r="A678" s="10" t="s">
        <v>815</v>
      </c>
      <c r="B678" s="12">
        <v>750.43460891500001</v>
      </c>
      <c r="C678" s="12">
        <v>263.20110510399996</v>
      </c>
      <c r="D678" s="12">
        <v>4.0600000000000005</v>
      </c>
    </row>
    <row r="679" spans="1:4" x14ac:dyDescent="0.35">
      <c r="A679" s="10" t="s">
        <v>816</v>
      </c>
      <c r="B679" s="12">
        <v>750.43460891500001</v>
      </c>
      <c r="C679" s="12">
        <v>277.21675516800002</v>
      </c>
      <c r="D679" s="12">
        <v>4.0600000000000005</v>
      </c>
    </row>
    <row r="680" spans="1:4" x14ac:dyDescent="0.35">
      <c r="A680" s="10" t="s">
        <v>817</v>
      </c>
      <c r="B680" s="12">
        <v>752.45025897899995</v>
      </c>
      <c r="C680" s="12">
        <v>249.18545503999999</v>
      </c>
      <c r="D680" s="12">
        <v>4.55</v>
      </c>
    </row>
    <row r="681" spans="1:4" x14ac:dyDescent="0.35">
      <c r="A681" s="10" t="s">
        <v>818</v>
      </c>
      <c r="B681" s="12">
        <v>752.45025897899995</v>
      </c>
      <c r="C681" s="12">
        <v>251.20110510399999</v>
      </c>
      <c r="D681" s="12">
        <v>4.55</v>
      </c>
    </row>
    <row r="682" spans="1:4" x14ac:dyDescent="0.35">
      <c r="A682" s="10" t="s">
        <v>819</v>
      </c>
      <c r="B682" s="12">
        <v>752.45025897899995</v>
      </c>
      <c r="C682" s="12">
        <v>263.20110510399996</v>
      </c>
      <c r="D682" s="12">
        <v>4.55</v>
      </c>
    </row>
    <row r="683" spans="1:4" x14ac:dyDescent="0.35">
      <c r="A683" s="10" t="s">
        <v>820</v>
      </c>
      <c r="B683" s="12">
        <v>752.45025897899995</v>
      </c>
      <c r="C683" s="12">
        <v>265.21675516800002</v>
      </c>
      <c r="D683" s="12">
        <v>4.55</v>
      </c>
    </row>
    <row r="684" spans="1:4" x14ac:dyDescent="0.35">
      <c r="A684" s="10" t="s">
        <v>821</v>
      </c>
      <c r="B684" s="12">
        <v>752.45025897899995</v>
      </c>
      <c r="C684" s="12">
        <v>277.21675516800002</v>
      </c>
      <c r="D684" s="12">
        <v>4.55</v>
      </c>
    </row>
    <row r="685" spans="1:4" x14ac:dyDescent="0.35">
      <c r="A685" s="10" t="s">
        <v>822</v>
      </c>
      <c r="B685" s="12">
        <v>752.45025897899995</v>
      </c>
      <c r="C685" s="12">
        <v>279.23240523200002</v>
      </c>
      <c r="D685" s="12">
        <v>4.55</v>
      </c>
    </row>
    <row r="686" spans="1:4" x14ac:dyDescent="0.35">
      <c r="A686" s="10" t="s">
        <v>823</v>
      </c>
      <c r="B686" s="12">
        <v>754.46590904300001</v>
      </c>
      <c r="C686" s="12">
        <v>249.18545503999999</v>
      </c>
      <c r="D686" s="12">
        <v>5.04</v>
      </c>
    </row>
    <row r="687" spans="1:4" x14ac:dyDescent="0.35">
      <c r="A687" s="10" t="s">
        <v>824</v>
      </c>
      <c r="B687" s="12">
        <v>754.46590904300001</v>
      </c>
      <c r="C687" s="12">
        <v>251.20110510399999</v>
      </c>
      <c r="D687" s="12">
        <v>5.04</v>
      </c>
    </row>
    <row r="688" spans="1:4" x14ac:dyDescent="0.35">
      <c r="A688" s="10" t="s">
        <v>825</v>
      </c>
      <c r="B688" s="12">
        <v>754.46590904300001</v>
      </c>
      <c r="C688" s="12">
        <v>253.21675516800002</v>
      </c>
      <c r="D688" s="12">
        <v>5.04</v>
      </c>
    </row>
    <row r="689" spans="1:4" x14ac:dyDescent="0.35">
      <c r="A689" s="10" t="s">
        <v>826</v>
      </c>
      <c r="B689" s="12">
        <v>754.46590904300001</v>
      </c>
      <c r="C689" s="12">
        <v>263.20110510399996</v>
      </c>
      <c r="D689" s="12">
        <v>5.04</v>
      </c>
    </row>
    <row r="690" spans="1:4" x14ac:dyDescent="0.35">
      <c r="A690" s="10" t="s">
        <v>827</v>
      </c>
      <c r="B690" s="12">
        <v>754.46590904300001</v>
      </c>
      <c r="C690" s="12">
        <v>265.21675516800002</v>
      </c>
      <c r="D690" s="12">
        <v>5.04</v>
      </c>
    </row>
    <row r="691" spans="1:4" x14ac:dyDescent="0.35">
      <c r="A691" s="10" t="s">
        <v>828</v>
      </c>
      <c r="B691" s="12">
        <v>754.46590904300001</v>
      </c>
      <c r="C691" s="12">
        <v>267.23240523200002</v>
      </c>
      <c r="D691" s="12">
        <v>5.04</v>
      </c>
    </row>
    <row r="692" spans="1:4" x14ac:dyDescent="0.35">
      <c r="A692" s="10" t="s">
        <v>829</v>
      </c>
      <c r="B692" s="12">
        <v>754.46590904300001</v>
      </c>
      <c r="C692" s="12">
        <v>277.21675516800002</v>
      </c>
      <c r="D692" s="12">
        <v>5.04</v>
      </c>
    </row>
    <row r="693" spans="1:4" x14ac:dyDescent="0.35">
      <c r="A693" s="10" t="s">
        <v>830</v>
      </c>
      <c r="B693" s="12">
        <v>754.46590904300001</v>
      </c>
      <c r="C693" s="12">
        <v>279.23240523200002</v>
      </c>
      <c r="D693" s="12">
        <v>5.04</v>
      </c>
    </row>
    <row r="694" spans="1:4" x14ac:dyDescent="0.35">
      <c r="A694" s="10" t="s">
        <v>831</v>
      </c>
      <c r="B694" s="12">
        <v>754.46590904300001</v>
      </c>
      <c r="C694" s="12">
        <v>281.24805529600002</v>
      </c>
      <c r="D694" s="12">
        <v>5.04</v>
      </c>
    </row>
    <row r="695" spans="1:4" x14ac:dyDescent="0.35">
      <c r="A695" s="10" t="s">
        <v>832</v>
      </c>
      <c r="B695" s="12">
        <v>756.48155910699995</v>
      </c>
      <c r="C695" s="12">
        <v>249.18545503999999</v>
      </c>
      <c r="D695" s="12">
        <v>5.63</v>
      </c>
    </row>
    <row r="696" spans="1:4" x14ac:dyDescent="0.35">
      <c r="A696" s="10" t="s">
        <v>833</v>
      </c>
      <c r="B696" s="12">
        <v>756.48155910699995</v>
      </c>
      <c r="C696" s="12">
        <v>251.20110510399999</v>
      </c>
      <c r="D696" s="12">
        <v>5.53</v>
      </c>
    </row>
    <row r="697" spans="1:4" x14ac:dyDescent="0.35">
      <c r="A697" s="10" t="s">
        <v>834</v>
      </c>
      <c r="B697" s="12">
        <v>756.48155910699995</v>
      </c>
      <c r="C697" s="12">
        <v>253.21675516800002</v>
      </c>
      <c r="D697" s="12">
        <v>5.53</v>
      </c>
    </row>
    <row r="698" spans="1:4" x14ac:dyDescent="0.35">
      <c r="A698" s="10" t="s">
        <v>835</v>
      </c>
      <c r="B698" s="12">
        <v>756.48155910699995</v>
      </c>
      <c r="C698" s="12">
        <v>255.23240523200002</v>
      </c>
      <c r="D698" s="12">
        <v>5.53</v>
      </c>
    </row>
    <row r="699" spans="1:4" x14ac:dyDescent="0.35">
      <c r="A699" s="10" t="s">
        <v>836</v>
      </c>
      <c r="B699" s="12">
        <v>756.48155910699995</v>
      </c>
      <c r="C699" s="12">
        <v>263.20110510399996</v>
      </c>
      <c r="D699" s="12">
        <v>5.63</v>
      </c>
    </row>
    <row r="700" spans="1:4" x14ac:dyDescent="0.35">
      <c r="A700" s="10" t="s">
        <v>837</v>
      </c>
      <c r="B700" s="12">
        <v>756.48155910699995</v>
      </c>
      <c r="C700" s="12">
        <v>265.21675516800002</v>
      </c>
      <c r="D700" s="12">
        <v>5.53</v>
      </c>
    </row>
    <row r="701" spans="1:4" x14ac:dyDescent="0.35">
      <c r="A701" s="10" t="s">
        <v>838</v>
      </c>
      <c r="B701" s="12">
        <v>756.48155910699995</v>
      </c>
      <c r="C701" s="12">
        <v>267.23240523200002</v>
      </c>
      <c r="D701" s="12">
        <v>5.53</v>
      </c>
    </row>
    <row r="702" spans="1:4" x14ac:dyDescent="0.35">
      <c r="A702" s="10" t="s">
        <v>839</v>
      </c>
      <c r="B702" s="12">
        <v>756.48155910699995</v>
      </c>
      <c r="C702" s="12">
        <v>269.24805529600002</v>
      </c>
      <c r="D702" s="12">
        <v>5.63</v>
      </c>
    </row>
    <row r="703" spans="1:4" x14ac:dyDescent="0.35">
      <c r="A703" s="10" t="s">
        <v>840</v>
      </c>
      <c r="B703" s="12">
        <v>756.48155910699995</v>
      </c>
      <c r="C703" s="12">
        <v>277.21675516800002</v>
      </c>
      <c r="D703" s="12">
        <v>5.53</v>
      </c>
    </row>
    <row r="704" spans="1:4" x14ac:dyDescent="0.35">
      <c r="A704" s="10" t="s">
        <v>841</v>
      </c>
      <c r="B704" s="12">
        <v>756.48155910699995</v>
      </c>
      <c r="C704" s="12">
        <v>279.23240523200002</v>
      </c>
      <c r="D704" s="12">
        <v>5.53</v>
      </c>
    </row>
    <row r="705" spans="1:4" x14ac:dyDescent="0.35">
      <c r="A705" s="10" t="s">
        <v>842</v>
      </c>
      <c r="B705" s="12">
        <v>756.48155910699995</v>
      </c>
      <c r="C705" s="12">
        <v>281.24805529600002</v>
      </c>
      <c r="D705" s="12">
        <v>5.53</v>
      </c>
    </row>
    <row r="706" spans="1:4" x14ac:dyDescent="0.35">
      <c r="A706" s="10" t="s">
        <v>843</v>
      </c>
      <c r="B706" s="12">
        <v>756.48155910699995</v>
      </c>
      <c r="C706" s="12">
        <v>283.26370536000002</v>
      </c>
      <c r="D706" s="12">
        <v>5.63</v>
      </c>
    </row>
    <row r="707" spans="1:4" x14ac:dyDescent="0.35">
      <c r="A707" s="10" t="s">
        <v>844</v>
      </c>
      <c r="B707" s="12">
        <v>758.49720917100001</v>
      </c>
      <c r="C707" s="12">
        <v>251.20110510399999</v>
      </c>
      <c r="D707" s="12">
        <v>6.02</v>
      </c>
    </row>
    <row r="708" spans="1:4" x14ac:dyDescent="0.35">
      <c r="A708" s="10" t="s">
        <v>845</v>
      </c>
      <c r="B708" s="12">
        <v>758.49720917100001</v>
      </c>
      <c r="C708" s="12">
        <v>253.21675516800002</v>
      </c>
      <c r="D708" s="12">
        <v>6.02</v>
      </c>
    </row>
    <row r="709" spans="1:4" x14ac:dyDescent="0.35">
      <c r="A709" s="10" t="s">
        <v>846</v>
      </c>
      <c r="B709" s="12">
        <v>758.49720917100001</v>
      </c>
      <c r="C709" s="12">
        <v>255.23240523200002</v>
      </c>
      <c r="D709" s="12">
        <v>6.02</v>
      </c>
    </row>
    <row r="710" spans="1:4" x14ac:dyDescent="0.35">
      <c r="A710" s="10" t="s">
        <v>847</v>
      </c>
      <c r="B710" s="12">
        <v>758.49720917100001</v>
      </c>
      <c r="C710" s="12">
        <v>265.21675516800002</v>
      </c>
      <c r="D710" s="12">
        <v>6.02</v>
      </c>
    </row>
    <row r="711" spans="1:4" x14ac:dyDescent="0.35">
      <c r="A711" s="10" t="s">
        <v>848</v>
      </c>
      <c r="B711" s="12">
        <v>758.49720917100001</v>
      </c>
      <c r="C711" s="12">
        <v>267.23240523200002</v>
      </c>
      <c r="D711" s="12">
        <v>6.02</v>
      </c>
    </row>
    <row r="712" spans="1:4" x14ac:dyDescent="0.35">
      <c r="A712" s="10" t="s">
        <v>849</v>
      </c>
      <c r="B712" s="12">
        <v>758.49720917100001</v>
      </c>
      <c r="C712" s="12">
        <v>269.24805529600002</v>
      </c>
      <c r="D712" s="12">
        <v>6.02</v>
      </c>
    </row>
    <row r="713" spans="1:4" x14ac:dyDescent="0.35">
      <c r="A713" s="10" t="s">
        <v>850</v>
      </c>
      <c r="B713" s="12">
        <v>758.49720917100001</v>
      </c>
      <c r="C713" s="12">
        <v>279.23240523200002</v>
      </c>
      <c r="D713" s="12">
        <v>6.02</v>
      </c>
    </row>
    <row r="714" spans="1:4" x14ac:dyDescent="0.35">
      <c r="A714" s="10" t="s">
        <v>851</v>
      </c>
      <c r="B714" s="12">
        <v>758.49720917100001</v>
      </c>
      <c r="C714" s="12">
        <v>281.24805529600002</v>
      </c>
      <c r="D714" s="12">
        <v>6.02</v>
      </c>
    </row>
    <row r="715" spans="1:4" x14ac:dyDescent="0.35">
      <c r="A715" s="10" t="s">
        <v>852</v>
      </c>
      <c r="B715" s="12">
        <v>758.49720917100001</v>
      </c>
      <c r="C715" s="12">
        <v>283.26370536000002</v>
      </c>
      <c r="D715" s="12">
        <v>6.02</v>
      </c>
    </row>
    <row r="716" spans="1:4" x14ac:dyDescent="0.35">
      <c r="A716" s="10" t="s">
        <v>853</v>
      </c>
      <c r="B716" s="12">
        <v>760.51285923499995</v>
      </c>
      <c r="C716" s="12">
        <v>253.21675516800002</v>
      </c>
      <c r="D716" s="12">
        <v>6.51</v>
      </c>
    </row>
    <row r="717" spans="1:4" x14ac:dyDescent="0.35">
      <c r="A717" s="10" t="s">
        <v>854</v>
      </c>
      <c r="B717" s="12">
        <v>760.51285923499995</v>
      </c>
      <c r="C717" s="12">
        <v>255.23240523200002</v>
      </c>
      <c r="D717" s="12">
        <v>6.51</v>
      </c>
    </row>
    <row r="718" spans="1:4" x14ac:dyDescent="0.35">
      <c r="A718" s="10" t="s">
        <v>855</v>
      </c>
      <c r="B718" s="12">
        <v>760.51285923499995</v>
      </c>
      <c r="C718" s="12">
        <v>267.23240523200002</v>
      </c>
      <c r="D718" s="12">
        <v>6.51</v>
      </c>
    </row>
    <row r="719" spans="1:4" x14ac:dyDescent="0.35">
      <c r="A719" s="10" t="s">
        <v>856</v>
      </c>
      <c r="B719" s="12">
        <v>760.51285923499995</v>
      </c>
      <c r="C719" s="12">
        <v>269.24805529600002</v>
      </c>
      <c r="D719" s="12">
        <v>6.51</v>
      </c>
    </row>
    <row r="720" spans="1:4" x14ac:dyDescent="0.35">
      <c r="A720" s="10" t="s">
        <v>857</v>
      </c>
      <c r="B720" s="12">
        <v>760.51285923499995</v>
      </c>
      <c r="C720" s="12">
        <v>281.24805529600002</v>
      </c>
      <c r="D720" s="12">
        <v>6.51</v>
      </c>
    </row>
    <row r="721" spans="1:4" x14ac:dyDescent="0.35">
      <c r="A721" s="10" t="s">
        <v>858</v>
      </c>
      <c r="B721" s="12">
        <v>760.51285923499995</v>
      </c>
      <c r="C721" s="12">
        <v>283.26370536000002</v>
      </c>
      <c r="D721" s="12">
        <v>6.51</v>
      </c>
    </row>
    <row r="722" spans="1:4" x14ac:dyDescent="0.35">
      <c r="A722" s="10" t="s">
        <v>859</v>
      </c>
      <c r="B722" s="12">
        <v>762.52850929900001</v>
      </c>
      <c r="C722" s="12">
        <v>255.23240523200002</v>
      </c>
      <c r="D722" s="12">
        <v>7</v>
      </c>
    </row>
    <row r="723" spans="1:4" x14ac:dyDescent="0.35">
      <c r="A723" s="10" t="s">
        <v>860</v>
      </c>
      <c r="B723" s="12">
        <v>762.52850929900001</v>
      </c>
      <c r="C723" s="12">
        <v>269.24805529600002</v>
      </c>
      <c r="D723" s="12">
        <v>7</v>
      </c>
    </row>
    <row r="724" spans="1:4" x14ac:dyDescent="0.35">
      <c r="A724" s="10" t="s">
        <v>861</v>
      </c>
      <c r="B724" s="12">
        <v>762.52850929900001</v>
      </c>
      <c r="C724" s="12">
        <v>283.26370536000002</v>
      </c>
      <c r="D724" s="12">
        <v>7</v>
      </c>
    </row>
    <row r="725" spans="1:4" x14ac:dyDescent="0.35">
      <c r="A725" s="10" t="s">
        <v>862</v>
      </c>
      <c r="B725" s="12">
        <v>764.45025897899995</v>
      </c>
      <c r="C725" s="12">
        <v>249.18545503999999</v>
      </c>
      <c r="D725" s="12">
        <v>4.5100000000000007</v>
      </c>
    </row>
    <row r="726" spans="1:4" x14ac:dyDescent="0.35">
      <c r="A726" s="10" t="s">
        <v>863</v>
      </c>
      <c r="B726" s="12">
        <v>764.45025897899995</v>
      </c>
      <c r="C726" s="12">
        <v>263.20110510399996</v>
      </c>
      <c r="D726" s="12">
        <v>4.5100000000000007</v>
      </c>
    </row>
    <row r="727" spans="1:4" x14ac:dyDescent="0.35">
      <c r="A727" s="10" t="s">
        <v>864</v>
      </c>
      <c r="B727" s="12">
        <v>764.45025897899995</v>
      </c>
      <c r="C727" s="12">
        <v>277.21675516800002</v>
      </c>
      <c r="D727" s="12">
        <v>4.5100000000000007</v>
      </c>
    </row>
    <row r="728" spans="1:4" x14ac:dyDescent="0.35">
      <c r="A728" s="10" t="s">
        <v>865</v>
      </c>
      <c r="B728" s="12">
        <v>764.45025897899995</v>
      </c>
      <c r="C728" s="12">
        <v>291.23240523200002</v>
      </c>
      <c r="D728" s="12">
        <v>4.5100000000000007</v>
      </c>
    </row>
    <row r="729" spans="1:4" x14ac:dyDescent="0.35">
      <c r="A729" s="10" t="s">
        <v>866</v>
      </c>
      <c r="B729" s="12">
        <v>766.46590904300001</v>
      </c>
      <c r="C729" s="12">
        <v>249.18545503999999</v>
      </c>
      <c r="D729" s="12">
        <v>5</v>
      </c>
    </row>
    <row r="730" spans="1:4" x14ac:dyDescent="0.35">
      <c r="A730" s="10" t="s">
        <v>867</v>
      </c>
      <c r="B730" s="12">
        <v>766.46590904300001</v>
      </c>
      <c r="C730" s="12">
        <v>251.20110510399999</v>
      </c>
      <c r="D730" s="12">
        <v>5</v>
      </c>
    </row>
    <row r="731" spans="1:4" x14ac:dyDescent="0.35">
      <c r="A731" s="10" t="s">
        <v>868</v>
      </c>
      <c r="B731" s="12">
        <v>766.46590904300001</v>
      </c>
      <c r="C731" s="12">
        <v>263.20110510399996</v>
      </c>
      <c r="D731" s="12">
        <v>5</v>
      </c>
    </row>
    <row r="732" spans="1:4" x14ac:dyDescent="0.35">
      <c r="A732" s="10" t="s">
        <v>869</v>
      </c>
      <c r="B732" s="12">
        <v>766.46590904300001</v>
      </c>
      <c r="C732" s="12">
        <v>265.21675516800002</v>
      </c>
      <c r="D732" s="12">
        <v>5</v>
      </c>
    </row>
    <row r="733" spans="1:4" x14ac:dyDescent="0.35">
      <c r="A733" s="10" t="s">
        <v>870</v>
      </c>
      <c r="B733" s="12">
        <v>766.46590904300001</v>
      </c>
      <c r="C733" s="12">
        <v>277.21675516800002</v>
      </c>
      <c r="D733" s="12">
        <v>5</v>
      </c>
    </row>
    <row r="734" spans="1:4" x14ac:dyDescent="0.35">
      <c r="A734" s="10" t="s">
        <v>871</v>
      </c>
      <c r="B734" s="12">
        <v>766.46590904300001</v>
      </c>
      <c r="C734" s="12">
        <v>279.23240523200002</v>
      </c>
      <c r="D734" s="12">
        <v>5</v>
      </c>
    </row>
    <row r="735" spans="1:4" x14ac:dyDescent="0.35">
      <c r="A735" s="10" t="s">
        <v>872</v>
      </c>
      <c r="B735" s="12">
        <v>766.46590904300001</v>
      </c>
      <c r="C735" s="12">
        <v>291.23240523200002</v>
      </c>
      <c r="D735" s="12">
        <v>5</v>
      </c>
    </row>
    <row r="736" spans="1:4" x14ac:dyDescent="0.35">
      <c r="A736" s="10" t="s">
        <v>873</v>
      </c>
      <c r="B736" s="12">
        <v>766.46590904300001</v>
      </c>
      <c r="C736" s="12">
        <v>293.24805529600002</v>
      </c>
      <c r="D736" s="12">
        <v>5</v>
      </c>
    </row>
    <row r="737" spans="1:4" x14ac:dyDescent="0.35">
      <c r="A737" s="10" t="s">
        <v>874</v>
      </c>
      <c r="B737" s="12">
        <v>768.48155910699995</v>
      </c>
      <c r="C737" s="12">
        <v>249.18545503999999</v>
      </c>
      <c r="D737" s="12">
        <v>5.49</v>
      </c>
    </row>
    <row r="738" spans="1:4" x14ac:dyDescent="0.35">
      <c r="A738" s="10" t="s">
        <v>875</v>
      </c>
      <c r="B738" s="12">
        <v>768.48155910699995</v>
      </c>
      <c r="C738" s="12">
        <v>251.20110510399999</v>
      </c>
      <c r="D738" s="12">
        <v>5.49</v>
      </c>
    </row>
    <row r="739" spans="1:4" x14ac:dyDescent="0.35">
      <c r="A739" s="10" t="s">
        <v>876</v>
      </c>
      <c r="B739" s="12">
        <v>768.48155910699995</v>
      </c>
      <c r="C739" s="12">
        <v>253.21675516800002</v>
      </c>
      <c r="D739" s="12">
        <v>5.49</v>
      </c>
    </row>
    <row r="740" spans="1:4" x14ac:dyDescent="0.35">
      <c r="A740" s="10" t="s">
        <v>877</v>
      </c>
      <c r="B740" s="12">
        <v>768.48155910699995</v>
      </c>
      <c r="C740" s="12">
        <v>263.20110510399996</v>
      </c>
      <c r="D740" s="12">
        <v>5.49</v>
      </c>
    </row>
    <row r="741" spans="1:4" x14ac:dyDescent="0.35">
      <c r="A741" s="10" t="s">
        <v>878</v>
      </c>
      <c r="B741" s="12">
        <v>768.48155910699995</v>
      </c>
      <c r="C741" s="12">
        <v>265.21675516800002</v>
      </c>
      <c r="D741" s="12">
        <v>5.49</v>
      </c>
    </row>
    <row r="742" spans="1:4" x14ac:dyDescent="0.35">
      <c r="A742" s="10" t="s">
        <v>879</v>
      </c>
      <c r="B742" s="12">
        <v>768.48155910699995</v>
      </c>
      <c r="C742" s="12">
        <v>267.23240523200002</v>
      </c>
      <c r="D742" s="12">
        <v>5.49</v>
      </c>
    </row>
    <row r="743" spans="1:4" x14ac:dyDescent="0.35">
      <c r="A743" s="10" t="s">
        <v>880</v>
      </c>
      <c r="B743" s="12">
        <v>768.48155910699995</v>
      </c>
      <c r="C743" s="12">
        <v>277.21675516800002</v>
      </c>
      <c r="D743" s="12">
        <v>5.49</v>
      </c>
    </row>
    <row r="744" spans="1:4" x14ac:dyDescent="0.35">
      <c r="A744" s="10" t="s">
        <v>881</v>
      </c>
      <c r="B744" s="12">
        <v>768.48155910699995</v>
      </c>
      <c r="C744" s="12">
        <v>279.23240523200002</v>
      </c>
      <c r="D744" s="12">
        <v>5.49</v>
      </c>
    </row>
    <row r="745" spans="1:4" x14ac:dyDescent="0.35">
      <c r="A745" s="10" t="s">
        <v>882</v>
      </c>
      <c r="B745" s="12">
        <v>768.48155910699995</v>
      </c>
      <c r="C745" s="12">
        <v>281.24805529600002</v>
      </c>
      <c r="D745" s="12">
        <v>5.49</v>
      </c>
    </row>
    <row r="746" spans="1:4" x14ac:dyDescent="0.35">
      <c r="A746" s="10" t="s">
        <v>883</v>
      </c>
      <c r="B746" s="12">
        <v>768.48155910699995</v>
      </c>
      <c r="C746" s="12">
        <v>291.23240523200002</v>
      </c>
      <c r="D746" s="12">
        <v>5.49</v>
      </c>
    </row>
    <row r="747" spans="1:4" x14ac:dyDescent="0.35">
      <c r="A747" s="10" t="s">
        <v>884</v>
      </c>
      <c r="B747" s="12">
        <v>768.48155910699995</v>
      </c>
      <c r="C747" s="12">
        <v>293.24805529600002</v>
      </c>
      <c r="D747" s="12">
        <v>5.49</v>
      </c>
    </row>
    <row r="748" spans="1:4" x14ac:dyDescent="0.35">
      <c r="A748" s="10" t="s">
        <v>885</v>
      </c>
      <c r="B748" s="12">
        <v>768.48155910699995</v>
      </c>
      <c r="C748" s="12">
        <v>295.26370536000002</v>
      </c>
      <c r="D748" s="12">
        <v>5.49</v>
      </c>
    </row>
    <row r="749" spans="1:4" x14ac:dyDescent="0.35">
      <c r="A749" s="10" t="s">
        <v>886</v>
      </c>
      <c r="B749" s="12">
        <v>770.49720917100001</v>
      </c>
      <c r="C749" s="12">
        <v>249.18545503999999</v>
      </c>
      <c r="D749" s="12">
        <v>6.08</v>
      </c>
    </row>
    <row r="750" spans="1:4" x14ac:dyDescent="0.35">
      <c r="A750" s="10" t="s">
        <v>887</v>
      </c>
      <c r="B750" s="12">
        <v>770.49720917100001</v>
      </c>
      <c r="C750" s="12">
        <v>251.20110510399999</v>
      </c>
      <c r="D750" s="12">
        <v>5.98</v>
      </c>
    </row>
    <row r="751" spans="1:4" x14ac:dyDescent="0.35">
      <c r="A751" s="10" t="s">
        <v>888</v>
      </c>
      <c r="B751" s="12">
        <v>770.49720917100001</v>
      </c>
      <c r="C751" s="12">
        <v>253.21675516800002</v>
      </c>
      <c r="D751" s="12">
        <v>5.98</v>
      </c>
    </row>
    <row r="752" spans="1:4" x14ac:dyDescent="0.35">
      <c r="A752" s="10" t="s">
        <v>889</v>
      </c>
      <c r="B752" s="12">
        <v>770.49720917100001</v>
      </c>
      <c r="C752" s="12">
        <v>255.23240523200002</v>
      </c>
      <c r="D752" s="12">
        <v>5.98</v>
      </c>
    </row>
    <row r="753" spans="1:4" x14ac:dyDescent="0.35">
      <c r="A753" s="10" t="s">
        <v>890</v>
      </c>
      <c r="B753" s="12">
        <v>770.49720917100001</v>
      </c>
      <c r="C753" s="12">
        <v>263.20110510399996</v>
      </c>
      <c r="D753" s="12">
        <v>6.08</v>
      </c>
    </row>
    <row r="754" spans="1:4" x14ac:dyDescent="0.35">
      <c r="A754" s="10" t="s">
        <v>891</v>
      </c>
      <c r="B754" s="12">
        <v>770.49720917100001</v>
      </c>
      <c r="C754" s="12">
        <v>265.21675516800002</v>
      </c>
      <c r="D754" s="12">
        <v>5.98</v>
      </c>
    </row>
    <row r="755" spans="1:4" x14ac:dyDescent="0.35">
      <c r="A755" s="10" t="s">
        <v>892</v>
      </c>
      <c r="B755" s="12">
        <v>770.49720917100001</v>
      </c>
      <c r="C755" s="12">
        <v>267.23240523200002</v>
      </c>
      <c r="D755" s="12">
        <v>5.98</v>
      </c>
    </row>
    <row r="756" spans="1:4" x14ac:dyDescent="0.35">
      <c r="A756" s="10" t="s">
        <v>893</v>
      </c>
      <c r="B756" s="12">
        <v>770.49720917100001</v>
      </c>
      <c r="C756" s="12">
        <v>269.24805529600002</v>
      </c>
      <c r="D756" s="12">
        <v>6.08</v>
      </c>
    </row>
    <row r="757" spans="1:4" x14ac:dyDescent="0.35">
      <c r="A757" s="10" t="s">
        <v>894</v>
      </c>
      <c r="B757" s="12">
        <v>770.49720917100001</v>
      </c>
      <c r="C757" s="12">
        <v>277.21675516800002</v>
      </c>
      <c r="D757" s="12">
        <v>6.08</v>
      </c>
    </row>
    <row r="758" spans="1:4" x14ac:dyDescent="0.35">
      <c r="A758" s="10" t="s">
        <v>895</v>
      </c>
      <c r="B758" s="12">
        <v>770.49720917100001</v>
      </c>
      <c r="C758" s="12">
        <v>279.23240523200002</v>
      </c>
      <c r="D758" s="12">
        <v>5.98</v>
      </c>
    </row>
    <row r="759" spans="1:4" x14ac:dyDescent="0.35">
      <c r="A759" s="10" t="s">
        <v>896</v>
      </c>
      <c r="B759" s="12">
        <v>770.49720917100001</v>
      </c>
      <c r="C759" s="12">
        <v>281.24805529600002</v>
      </c>
      <c r="D759" s="12">
        <v>5.98</v>
      </c>
    </row>
    <row r="760" spans="1:4" x14ac:dyDescent="0.35">
      <c r="A760" s="10" t="s">
        <v>897</v>
      </c>
      <c r="B760" s="12">
        <v>770.49720917100001</v>
      </c>
      <c r="C760" s="12">
        <v>283.26370536000002</v>
      </c>
      <c r="D760" s="12">
        <v>6.08</v>
      </c>
    </row>
    <row r="761" spans="1:4" x14ac:dyDescent="0.35">
      <c r="A761" s="10" t="s">
        <v>898</v>
      </c>
      <c r="B761" s="12">
        <v>770.49720917100001</v>
      </c>
      <c r="C761" s="12">
        <v>291.23240523200002</v>
      </c>
      <c r="D761" s="12">
        <v>5.98</v>
      </c>
    </row>
    <row r="762" spans="1:4" x14ac:dyDescent="0.35">
      <c r="A762" s="10" t="s">
        <v>899</v>
      </c>
      <c r="B762" s="12">
        <v>770.49720917100001</v>
      </c>
      <c r="C762" s="12">
        <v>293.24805529600002</v>
      </c>
      <c r="D762" s="12">
        <v>5.98</v>
      </c>
    </row>
    <row r="763" spans="1:4" x14ac:dyDescent="0.35">
      <c r="A763" s="10" t="s">
        <v>900</v>
      </c>
      <c r="B763" s="12">
        <v>770.49720917100001</v>
      </c>
      <c r="C763" s="12">
        <v>295.26370536000002</v>
      </c>
      <c r="D763" s="12">
        <v>5.98</v>
      </c>
    </row>
    <row r="764" spans="1:4" x14ac:dyDescent="0.35">
      <c r="A764" s="10" t="s">
        <v>901</v>
      </c>
      <c r="B764" s="12">
        <v>770.49720917100001</v>
      </c>
      <c r="C764" s="12">
        <v>297.27935542400002</v>
      </c>
      <c r="D764" s="12">
        <v>6.08</v>
      </c>
    </row>
    <row r="765" spans="1:4" x14ac:dyDescent="0.35">
      <c r="A765" s="10" t="s">
        <v>902</v>
      </c>
      <c r="B765" s="12">
        <v>772.51285923499995</v>
      </c>
      <c r="C765" s="12">
        <v>251.20110510399999</v>
      </c>
      <c r="D765" s="12">
        <v>6.47</v>
      </c>
    </row>
    <row r="766" spans="1:4" x14ac:dyDescent="0.35">
      <c r="A766" s="10" t="s">
        <v>903</v>
      </c>
      <c r="B766" s="12">
        <v>772.51285923499995</v>
      </c>
      <c r="C766" s="12">
        <v>253.21675516800002</v>
      </c>
      <c r="D766" s="12">
        <v>6.47</v>
      </c>
    </row>
    <row r="767" spans="1:4" x14ac:dyDescent="0.35">
      <c r="A767" s="10" t="s">
        <v>904</v>
      </c>
      <c r="B767" s="12">
        <v>772.51285923499995</v>
      </c>
      <c r="C767" s="12">
        <v>255.23240523200002</v>
      </c>
      <c r="D767" s="12">
        <v>6.47</v>
      </c>
    </row>
    <row r="768" spans="1:4" x14ac:dyDescent="0.35">
      <c r="A768" s="10" t="s">
        <v>905</v>
      </c>
      <c r="B768" s="12">
        <v>772.51285923499995</v>
      </c>
      <c r="C768" s="12">
        <v>265.21675516800002</v>
      </c>
      <c r="D768" s="12">
        <v>6.47</v>
      </c>
    </row>
    <row r="769" spans="1:4" x14ac:dyDescent="0.35">
      <c r="A769" s="10" t="s">
        <v>906</v>
      </c>
      <c r="B769" s="12">
        <v>772.51285923499995</v>
      </c>
      <c r="C769" s="12">
        <v>267.23240523200002</v>
      </c>
      <c r="D769" s="12">
        <v>6.47</v>
      </c>
    </row>
    <row r="770" spans="1:4" x14ac:dyDescent="0.35">
      <c r="A770" s="10" t="s">
        <v>907</v>
      </c>
      <c r="B770" s="12">
        <v>772.51285923499995</v>
      </c>
      <c r="C770" s="12">
        <v>269.24805529600002</v>
      </c>
      <c r="D770" s="12">
        <v>6.47</v>
      </c>
    </row>
    <row r="771" spans="1:4" x14ac:dyDescent="0.35">
      <c r="A771" s="10" t="s">
        <v>908</v>
      </c>
      <c r="B771" s="12">
        <v>772.51285923499995</v>
      </c>
      <c r="C771" s="12">
        <v>279.23240523200002</v>
      </c>
      <c r="D771" s="12">
        <v>6.47</v>
      </c>
    </row>
    <row r="772" spans="1:4" x14ac:dyDescent="0.35">
      <c r="A772" s="10" t="s">
        <v>909</v>
      </c>
      <c r="B772" s="12">
        <v>772.51285923499995</v>
      </c>
      <c r="C772" s="12">
        <v>281.24805529600002</v>
      </c>
      <c r="D772" s="12">
        <v>6.47</v>
      </c>
    </row>
    <row r="773" spans="1:4" x14ac:dyDescent="0.35">
      <c r="A773" s="10" t="s">
        <v>910</v>
      </c>
      <c r="B773" s="12">
        <v>772.51285923499995</v>
      </c>
      <c r="C773" s="12">
        <v>283.26370536000002</v>
      </c>
      <c r="D773" s="12">
        <v>6.47</v>
      </c>
    </row>
    <row r="774" spans="1:4" x14ac:dyDescent="0.35">
      <c r="A774" s="10" t="s">
        <v>911</v>
      </c>
      <c r="B774" s="12">
        <v>772.51285923499995</v>
      </c>
      <c r="C774" s="12">
        <v>293.24805529600002</v>
      </c>
      <c r="D774" s="12">
        <v>6.47</v>
      </c>
    </row>
    <row r="775" spans="1:4" x14ac:dyDescent="0.35">
      <c r="A775" s="10" t="s">
        <v>912</v>
      </c>
      <c r="B775" s="12">
        <v>772.51285923499995</v>
      </c>
      <c r="C775" s="12">
        <v>295.26370536000002</v>
      </c>
      <c r="D775" s="12">
        <v>6.47</v>
      </c>
    </row>
    <row r="776" spans="1:4" x14ac:dyDescent="0.35">
      <c r="A776" s="10" t="s">
        <v>913</v>
      </c>
      <c r="B776" s="12">
        <v>772.51285923499995</v>
      </c>
      <c r="C776" s="12">
        <v>297.27935542400002</v>
      </c>
      <c r="D776" s="12">
        <v>6.47</v>
      </c>
    </row>
    <row r="777" spans="1:4" x14ac:dyDescent="0.35">
      <c r="A777" s="10" t="s">
        <v>914</v>
      </c>
      <c r="B777" s="12">
        <v>774.52850929900001</v>
      </c>
      <c r="C777" s="12">
        <v>253.21675516800002</v>
      </c>
      <c r="D777" s="12">
        <v>6.96</v>
      </c>
    </row>
    <row r="778" spans="1:4" x14ac:dyDescent="0.35">
      <c r="A778" s="10" t="s">
        <v>915</v>
      </c>
      <c r="B778" s="12">
        <v>774.52850929900001</v>
      </c>
      <c r="C778" s="12">
        <v>255.23240523200002</v>
      </c>
      <c r="D778" s="12">
        <v>6.96</v>
      </c>
    </row>
    <row r="779" spans="1:4" x14ac:dyDescent="0.35">
      <c r="A779" s="10" t="s">
        <v>916</v>
      </c>
      <c r="B779" s="12">
        <v>774.52850929900001</v>
      </c>
      <c r="C779" s="12">
        <v>267.23240523200002</v>
      </c>
      <c r="D779" s="12">
        <v>6.96</v>
      </c>
    </row>
    <row r="780" spans="1:4" x14ac:dyDescent="0.35">
      <c r="A780" s="10" t="s">
        <v>917</v>
      </c>
      <c r="B780" s="12">
        <v>774.52850929900001</v>
      </c>
      <c r="C780" s="12">
        <v>269.24805529600002</v>
      </c>
      <c r="D780" s="12">
        <v>6.96</v>
      </c>
    </row>
    <row r="781" spans="1:4" x14ac:dyDescent="0.35">
      <c r="A781" s="10" t="s">
        <v>918</v>
      </c>
      <c r="B781" s="12">
        <v>774.52850929900001</v>
      </c>
      <c r="C781" s="12">
        <v>281.24805529600002</v>
      </c>
      <c r="D781" s="12">
        <v>6.96</v>
      </c>
    </row>
    <row r="782" spans="1:4" x14ac:dyDescent="0.35">
      <c r="A782" s="10" t="s">
        <v>919</v>
      </c>
      <c r="B782" s="12">
        <v>774.52850929900001</v>
      </c>
      <c r="C782" s="12">
        <v>283.26370536000002</v>
      </c>
      <c r="D782" s="12">
        <v>6.96</v>
      </c>
    </row>
    <row r="783" spans="1:4" x14ac:dyDescent="0.35">
      <c r="A783" s="10" t="s">
        <v>920</v>
      </c>
      <c r="B783" s="12">
        <v>774.52850929900001</v>
      </c>
      <c r="C783" s="12">
        <v>295.26370536000002</v>
      </c>
      <c r="D783" s="12">
        <v>6.96</v>
      </c>
    </row>
    <row r="784" spans="1:4" x14ac:dyDescent="0.35">
      <c r="A784" s="10" t="s">
        <v>921</v>
      </c>
      <c r="B784" s="12">
        <v>774.52850929900001</v>
      </c>
      <c r="C784" s="12">
        <v>297.27935542400002</v>
      </c>
      <c r="D784" s="12">
        <v>6.96</v>
      </c>
    </row>
    <row r="785" spans="1:4" x14ac:dyDescent="0.35">
      <c r="A785" s="10" t="s">
        <v>922</v>
      </c>
      <c r="B785" s="12">
        <v>776.54415936299995</v>
      </c>
      <c r="C785" s="12">
        <v>255.23240523200002</v>
      </c>
      <c r="D785" s="12">
        <v>7.45</v>
      </c>
    </row>
    <row r="786" spans="1:4" x14ac:dyDescent="0.35">
      <c r="A786" s="10" t="s">
        <v>923</v>
      </c>
      <c r="B786" s="12">
        <v>776.54415936299995</v>
      </c>
      <c r="C786" s="12">
        <v>269.24805529600002</v>
      </c>
      <c r="D786" s="12">
        <v>7.45</v>
      </c>
    </row>
    <row r="787" spans="1:4" x14ac:dyDescent="0.35">
      <c r="A787" s="10" t="s">
        <v>924</v>
      </c>
      <c r="B787" s="12">
        <v>776.54415936299995</v>
      </c>
      <c r="C787" s="12">
        <v>283.26370536000002</v>
      </c>
      <c r="D787" s="12">
        <v>7.45</v>
      </c>
    </row>
    <row r="788" spans="1:4" x14ac:dyDescent="0.35">
      <c r="A788" s="10" t="s">
        <v>925</v>
      </c>
      <c r="B788" s="12">
        <v>776.54415936299995</v>
      </c>
      <c r="C788" s="12">
        <v>297.27935542400002</v>
      </c>
      <c r="D788" s="12">
        <v>7.45</v>
      </c>
    </row>
    <row r="789" spans="1:4" x14ac:dyDescent="0.35">
      <c r="A789" s="10" t="s">
        <v>926</v>
      </c>
      <c r="B789" s="12">
        <v>778.46590904300001</v>
      </c>
      <c r="C789" s="12">
        <v>263.20110510399996</v>
      </c>
      <c r="D789" s="12">
        <v>4.6999999999999993</v>
      </c>
    </row>
    <row r="790" spans="1:4" x14ac:dyDescent="0.35">
      <c r="A790" s="10" t="s">
        <v>927</v>
      </c>
      <c r="B790" s="12">
        <v>778.46590904300001</v>
      </c>
      <c r="C790" s="12">
        <v>277.21675516800002</v>
      </c>
      <c r="D790" s="12">
        <v>4.6999999999999993</v>
      </c>
    </row>
    <row r="791" spans="1:4" x14ac:dyDescent="0.35">
      <c r="A791" s="10" t="s">
        <v>928</v>
      </c>
      <c r="B791" s="12">
        <v>778.46590904300001</v>
      </c>
      <c r="C791" s="12">
        <v>291.23240523200002</v>
      </c>
      <c r="D791" s="12">
        <v>4.6999999999999993</v>
      </c>
    </row>
    <row r="792" spans="1:4" x14ac:dyDescent="0.35">
      <c r="A792" s="10" t="s">
        <v>929</v>
      </c>
      <c r="B792" s="12">
        <v>780.48155910699995</v>
      </c>
      <c r="C792" s="12">
        <v>249.18545503999999</v>
      </c>
      <c r="D792" s="12">
        <v>5.1899999999999986</v>
      </c>
    </row>
    <row r="793" spans="1:4" x14ac:dyDescent="0.35">
      <c r="A793" s="10" t="s">
        <v>930</v>
      </c>
      <c r="B793" s="12">
        <v>780.48155910699995</v>
      </c>
      <c r="C793" s="12">
        <v>263.20110510399996</v>
      </c>
      <c r="D793" s="12">
        <v>5.1899999999999986</v>
      </c>
    </row>
    <row r="794" spans="1:4" x14ac:dyDescent="0.35">
      <c r="A794" s="10" t="s">
        <v>931</v>
      </c>
      <c r="B794" s="12">
        <v>780.48155910699995</v>
      </c>
      <c r="C794" s="12">
        <v>265.21675516800002</v>
      </c>
      <c r="D794" s="12">
        <v>5.1899999999999986</v>
      </c>
    </row>
    <row r="795" spans="1:4" x14ac:dyDescent="0.35">
      <c r="A795" s="10" t="s">
        <v>932</v>
      </c>
      <c r="B795" s="12">
        <v>780.48155910699995</v>
      </c>
      <c r="C795" s="12">
        <v>277.21675516800002</v>
      </c>
      <c r="D795" s="12">
        <v>5.1899999999999986</v>
      </c>
    </row>
    <row r="796" spans="1:4" x14ac:dyDescent="0.35">
      <c r="A796" s="10" t="s">
        <v>933</v>
      </c>
      <c r="B796" s="12">
        <v>780.48155910699995</v>
      </c>
      <c r="C796" s="12">
        <v>279.23240523200002</v>
      </c>
      <c r="D796" s="12">
        <v>5.1899999999999986</v>
      </c>
    </row>
    <row r="797" spans="1:4" x14ac:dyDescent="0.35">
      <c r="A797" s="10" t="s">
        <v>934</v>
      </c>
      <c r="B797" s="12">
        <v>780.48155910699995</v>
      </c>
      <c r="C797" s="12">
        <v>291.23240523200002</v>
      </c>
      <c r="D797" s="12">
        <v>5.1899999999999986</v>
      </c>
    </row>
    <row r="798" spans="1:4" x14ac:dyDescent="0.35">
      <c r="A798" s="10" t="s">
        <v>935</v>
      </c>
      <c r="B798" s="12">
        <v>780.48155910699995</v>
      </c>
      <c r="C798" s="12">
        <v>293.24805529600002</v>
      </c>
      <c r="D798" s="12">
        <v>5.1899999999999986</v>
      </c>
    </row>
    <row r="799" spans="1:4" x14ac:dyDescent="0.35">
      <c r="A799" s="10" t="s">
        <v>936</v>
      </c>
      <c r="B799" s="12">
        <v>780.48155910699995</v>
      </c>
      <c r="C799" s="12">
        <v>307.26370536000002</v>
      </c>
      <c r="D799" s="12">
        <v>5.1899999999999986</v>
      </c>
    </row>
    <row r="800" spans="1:4" x14ac:dyDescent="0.35">
      <c r="A800" s="10" t="s">
        <v>937</v>
      </c>
      <c r="B800" s="12">
        <v>782.49720917100001</v>
      </c>
      <c r="C800" s="12">
        <v>249.18545503999999</v>
      </c>
      <c r="D800" s="12">
        <v>5.6799999999999988</v>
      </c>
    </row>
    <row r="801" spans="1:4" x14ac:dyDescent="0.35">
      <c r="A801" s="10" t="s">
        <v>938</v>
      </c>
      <c r="B801" s="12">
        <v>782.49720917100001</v>
      </c>
      <c r="C801" s="12">
        <v>251.20110510399999</v>
      </c>
      <c r="D801" s="12">
        <v>5.6799999999999988</v>
      </c>
    </row>
    <row r="802" spans="1:4" x14ac:dyDescent="0.35">
      <c r="A802" s="10" t="s">
        <v>939</v>
      </c>
      <c r="B802" s="12">
        <v>782.49720917100001</v>
      </c>
      <c r="C802" s="12">
        <v>263.20110510399996</v>
      </c>
      <c r="D802" s="12">
        <v>5.6799999999999988</v>
      </c>
    </row>
    <row r="803" spans="1:4" x14ac:dyDescent="0.35">
      <c r="A803" s="10" t="s">
        <v>940</v>
      </c>
      <c r="B803" s="12">
        <v>782.49720917100001</v>
      </c>
      <c r="C803" s="12">
        <v>265.21675516800002</v>
      </c>
      <c r="D803" s="12">
        <v>5.6799999999999988</v>
      </c>
    </row>
    <row r="804" spans="1:4" x14ac:dyDescent="0.35">
      <c r="A804" s="10" t="s">
        <v>941</v>
      </c>
      <c r="B804" s="12">
        <v>782.49720917100001</v>
      </c>
      <c r="C804" s="12">
        <v>267.23240523200002</v>
      </c>
      <c r="D804" s="12">
        <v>5.6799999999999988</v>
      </c>
    </row>
    <row r="805" spans="1:4" x14ac:dyDescent="0.35">
      <c r="A805" s="10" t="s">
        <v>942</v>
      </c>
      <c r="B805" s="12">
        <v>782.49720917100001</v>
      </c>
      <c r="C805" s="12">
        <v>277.21675516800002</v>
      </c>
      <c r="D805" s="12">
        <v>5.6799999999999988</v>
      </c>
    </row>
    <row r="806" spans="1:4" x14ac:dyDescent="0.35">
      <c r="A806" s="10" t="s">
        <v>943</v>
      </c>
      <c r="B806" s="12">
        <v>782.49720917100001</v>
      </c>
      <c r="C806" s="12">
        <v>279.23240523200002</v>
      </c>
      <c r="D806" s="12">
        <v>5.6799999999999988</v>
      </c>
    </row>
    <row r="807" spans="1:4" x14ac:dyDescent="0.35">
      <c r="A807" s="10" t="s">
        <v>944</v>
      </c>
      <c r="B807" s="12">
        <v>782.49720917100001</v>
      </c>
      <c r="C807" s="12">
        <v>281.24805529600002</v>
      </c>
      <c r="D807" s="12">
        <v>5.6799999999999988</v>
      </c>
    </row>
    <row r="808" spans="1:4" x14ac:dyDescent="0.35">
      <c r="A808" s="10" t="s">
        <v>945</v>
      </c>
      <c r="B808" s="12">
        <v>782.49720917100001</v>
      </c>
      <c r="C808" s="12">
        <v>291.23240523200002</v>
      </c>
      <c r="D808" s="12">
        <v>5.6799999999999988</v>
      </c>
    </row>
    <row r="809" spans="1:4" x14ac:dyDescent="0.35">
      <c r="A809" s="10" t="s">
        <v>946</v>
      </c>
      <c r="B809" s="12">
        <v>782.49720917100001</v>
      </c>
      <c r="C809" s="12">
        <v>293.24805529600002</v>
      </c>
      <c r="D809" s="12">
        <v>5.6799999999999988</v>
      </c>
    </row>
    <row r="810" spans="1:4" x14ac:dyDescent="0.35">
      <c r="A810" s="10" t="s">
        <v>947</v>
      </c>
      <c r="B810" s="12">
        <v>782.49720917100001</v>
      </c>
      <c r="C810" s="12">
        <v>295.26370536000002</v>
      </c>
      <c r="D810" s="12">
        <v>5.6799999999999988</v>
      </c>
    </row>
    <row r="811" spans="1:4" x14ac:dyDescent="0.35">
      <c r="A811" s="10" t="s">
        <v>948</v>
      </c>
      <c r="B811" s="12">
        <v>782.49720917100001</v>
      </c>
      <c r="C811" s="12">
        <v>307.26370536000002</v>
      </c>
      <c r="D811" s="12">
        <v>5.6799999999999988</v>
      </c>
    </row>
    <row r="812" spans="1:4" x14ac:dyDescent="0.35">
      <c r="A812" s="10" t="s">
        <v>949</v>
      </c>
      <c r="B812" s="12">
        <v>782.49720917100001</v>
      </c>
      <c r="C812" s="12">
        <v>309.27935542400002</v>
      </c>
      <c r="D812" s="12">
        <v>5.6799999999999988</v>
      </c>
    </row>
    <row r="813" spans="1:4" x14ac:dyDescent="0.35">
      <c r="A813" s="10" t="s">
        <v>950</v>
      </c>
      <c r="B813" s="12">
        <v>784.51285923499995</v>
      </c>
      <c r="C813" s="12">
        <v>249.18545503999999</v>
      </c>
      <c r="D813" s="12">
        <v>6.3999999999999986</v>
      </c>
    </row>
    <row r="814" spans="1:4" x14ac:dyDescent="0.35">
      <c r="A814" s="10" t="s">
        <v>951</v>
      </c>
      <c r="B814" s="12">
        <v>784.51285923499995</v>
      </c>
      <c r="C814" s="12">
        <v>251.20110510399999</v>
      </c>
      <c r="D814" s="12">
        <v>6.2999999999999989</v>
      </c>
    </row>
    <row r="815" spans="1:4" x14ac:dyDescent="0.35">
      <c r="A815" s="10" t="s">
        <v>952</v>
      </c>
      <c r="B815" s="12">
        <v>784.51285923499995</v>
      </c>
      <c r="C815" s="12">
        <v>253.21675516800002</v>
      </c>
      <c r="D815" s="12">
        <v>6.2999999999999989</v>
      </c>
    </row>
    <row r="816" spans="1:4" x14ac:dyDescent="0.35">
      <c r="A816" s="10" t="s">
        <v>953</v>
      </c>
      <c r="B816" s="12">
        <v>784.51285923499995</v>
      </c>
      <c r="C816" s="12">
        <v>263.20110510399996</v>
      </c>
      <c r="D816" s="12">
        <v>6.3999999999999986</v>
      </c>
    </row>
    <row r="817" spans="1:4" x14ac:dyDescent="0.35">
      <c r="A817" s="10" t="s">
        <v>954</v>
      </c>
      <c r="B817" s="12">
        <v>784.51285923499995</v>
      </c>
      <c r="C817" s="12">
        <v>265.21675516800002</v>
      </c>
      <c r="D817" s="12">
        <v>6.2999999999999989</v>
      </c>
    </row>
    <row r="818" spans="1:4" x14ac:dyDescent="0.35">
      <c r="A818" s="10" t="s">
        <v>955</v>
      </c>
      <c r="B818" s="12">
        <v>784.51285923499995</v>
      </c>
      <c r="C818" s="12">
        <v>267.23240523200002</v>
      </c>
      <c r="D818" s="12">
        <v>6.2999999999999989</v>
      </c>
    </row>
    <row r="819" spans="1:4" x14ac:dyDescent="0.35">
      <c r="A819" s="10" t="s">
        <v>956</v>
      </c>
      <c r="B819" s="12">
        <v>784.51285923499995</v>
      </c>
      <c r="C819" s="12">
        <v>269.24805529600002</v>
      </c>
      <c r="D819" s="12">
        <v>6.3999999999999986</v>
      </c>
    </row>
    <row r="820" spans="1:4" x14ac:dyDescent="0.35">
      <c r="A820" s="10" t="s">
        <v>957</v>
      </c>
      <c r="B820" s="12">
        <v>784.51285923499995</v>
      </c>
      <c r="C820" s="12">
        <v>277.21675516800002</v>
      </c>
      <c r="D820" s="12">
        <v>6.3999999999999986</v>
      </c>
    </row>
    <row r="821" spans="1:4" x14ac:dyDescent="0.35">
      <c r="A821" s="10" t="s">
        <v>958</v>
      </c>
      <c r="B821" s="12">
        <v>784.51285923499995</v>
      </c>
      <c r="C821" s="12">
        <v>279.23240523200002</v>
      </c>
      <c r="D821" s="12">
        <v>6.2999999999999989</v>
      </c>
    </row>
    <row r="822" spans="1:4" x14ac:dyDescent="0.35">
      <c r="A822" s="10" t="s">
        <v>959</v>
      </c>
      <c r="B822" s="12">
        <v>784.51285923499995</v>
      </c>
      <c r="C822" s="12">
        <v>281.24805529600002</v>
      </c>
      <c r="D822" s="12">
        <v>6.2999999999999989</v>
      </c>
    </row>
    <row r="823" spans="1:4" x14ac:dyDescent="0.35">
      <c r="A823" s="10" t="s">
        <v>960</v>
      </c>
      <c r="B823" s="12">
        <v>784.51285923499995</v>
      </c>
      <c r="C823" s="12">
        <v>283.26370536000002</v>
      </c>
      <c r="D823" s="12">
        <v>6.3999999999999986</v>
      </c>
    </row>
    <row r="824" spans="1:4" x14ac:dyDescent="0.35">
      <c r="A824" s="10" t="s">
        <v>961</v>
      </c>
      <c r="B824" s="12">
        <v>784.51285923499995</v>
      </c>
      <c r="C824" s="12">
        <v>291.23240523200002</v>
      </c>
      <c r="D824" s="12">
        <v>6.3999999999999986</v>
      </c>
    </row>
    <row r="825" spans="1:4" x14ac:dyDescent="0.35">
      <c r="A825" s="10" t="s">
        <v>962</v>
      </c>
      <c r="B825" s="12">
        <v>784.51285923499995</v>
      </c>
      <c r="C825" s="12">
        <v>293.24805529600002</v>
      </c>
      <c r="D825" s="12">
        <v>6.2999999999999989</v>
      </c>
    </row>
    <row r="826" spans="1:4" x14ac:dyDescent="0.35">
      <c r="A826" s="10" t="s">
        <v>963</v>
      </c>
      <c r="B826" s="12">
        <v>784.51285923499995</v>
      </c>
      <c r="C826" s="12">
        <v>295.26370536000002</v>
      </c>
      <c r="D826" s="12">
        <v>6.2999999999999989</v>
      </c>
    </row>
    <row r="827" spans="1:4" x14ac:dyDescent="0.35">
      <c r="A827" s="10" t="s">
        <v>964</v>
      </c>
      <c r="B827" s="12">
        <v>784.51285923499995</v>
      </c>
      <c r="C827" s="12">
        <v>297.27935542400002</v>
      </c>
      <c r="D827" s="12">
        <v>6.3999999999999986</v>
      </c>
    </row>
    <row r="828" spans="1:4" x14ac:dyDescent="0.35">
      <c r="A828" s="10" t="s">
        <v>965</v>
      </c>
      <c r="B828" s="12">
        <v>784.51285923499995</v>
      </c>
      <c r="C828" s="12">
        <v>307.26370536000002</v>
      </c>
      <c r="D828" s="12">
        <v>6.2999999999999989</v>
      </c>
    </row>
    <row r="829" spans="1:4" x14ac:dyDescent="0.35">
      <c r="A829" s="10" t="s">
        <v>966</v>
      </c>
      <c r="B829" s="12">
        <v>784.51285923499995</v>
      </c>
      <c r="C829" s="12">
        <v>309.27935542400002</v>
      </c>
      <c r="D829" s="12">
        <v>6.2999999999999989</v>
      </c>
    </row>
    <row r="830" spans="1:4" x14ac:dyDescent="0.35">
      <c r="A830" s="10" t="s">
        <v>967</v>
      </c>
      <c r="B830" s="12">
        <v>784.51285923499995</v>
      </c>
      <c r="C830" s="12">
        <v>311.29500548800002</v>
      </c>
      <c r="D830" s="12">
        <v>6.3999999999999986</v>
      </c>
    </row>
    <row r="831" spans="1:4" x14ac:dyDescent="0.35">
      <c r="A831" s="10" t="s">
        <v>968</v>
      </c>
      <c r="B831" s="12">
        <v>786.52850929900001</v>
      </c>
      <c r="C831" s="12">
        <v>251.20110510399999</v>
      </c>
      <c r="D831" s="12">
        <v>6.7899999999999983</v>
      </c>
    </row>
    <row r="832" spans="1:4" x14ac:dyDescent="0.35">
      <c r="A832" s="10" t="s">
        <v>969</v>
      </c>
      <c r="B832" s="12">
        <v>786.52850929900001</v>
      </c>
      <c r="C832" s="12">
        <v>253.21675516800002</v>
      </c>
      <c r="D832" s="12">
        <v>6.7899999999999983</v>
      </c>
    </row>
    <row r="833" spans="1:4" x14ac:dyDescent="0.35">
      <c r="A833" s="10" t="s">
        <v>970</v>
      </c>
      <c r="B833" s="12">
        <v>786.52850929900001</v>
      </c>
      <c r="C833" s="12">
        <v>255.23240523200002</v>
      </c>
      <c r="D833" s="12">
        <v>6.7899999999999983</v>
      </c>
    </row>
    <row r="834" spans="1:4" x14ac:dyDescent="0.35">
      <c r="A834" s="10" t="s">
        <v>971</v>
      </c>
      <c r="B834" s="12">
        <v>786.52850929900001</v>
      </c>
      <c r="C834" s="12">
        <v>265.21675516800002</v>
      </c>
      <c r="D834" s="12">
        <v>6.7899999999999983</v>
      </c>
    </row>
    <row r="835" spans="1:4" x14ac:dyDescent="0.35">
      <c r="A835" s="10" t="s">
        <v>972</v>
      </c>
      <c r="B835" s="12">
        <v>786.52850929900001</v>
      </c>
      <c r="C835" s="12">
        <v>267.23240523200002</v>
      </c>
      <c r="D835" s="12">
        <v>6.7899999999999983</v>
      </c>
    </row>
    <row r="836" spans="1:4" x14ac:dyDescent="0.35">
      <c r="A836" s="10" t="s">
        <v>973</v>
      </c>
      <c r="B836" s="12">
        <v>786.52850929900001</v>
      </c>
      <c r="C836" s="12">
        <v>269.24805529600002</v>
      </c>
      <c r="D836" s="12">
        <v>6.7899999999999983</v>
      </c>
    </row>
    <row r="837" spans="1:4" x14ac:dyDescent="0.35">
      <c r="A837" s="10" t="s">
        <v>974</v>
      </c>
      <c r="B837" s="12">
        <v>786.52850929900001</v>
      </c>
      <c r="C837" s="12">
        <v>279.23240523200002</v>
      </c>
      <c r="D837" s="12">
        <v>6.7899999999999983</v>
      </c>
    </row>
    <row r="838" spans="1:4" x14ac:dyDescent="0.35">
      <c r="A838" s="10" t="s">
        <v>975</v>
      </c>
      <c r="B838" s="12">
        <v>786.52850929900001</v>
      </c>
      <c r="C838" s="12">
        <v>281.24805529600002</v>
      </c>
      <c r="D838" s="12">
        <v>6.7899999999999983</v>
      </c>
    </row>
    <row r="839" spans="1:4" x14ac:dyDescent="0.35">
      <c r="A839" s="10" t="s">
        <v>976</v>
      </c>
      <c r="B839" s="12">
        <v>786.52850929900001</v>
      </c>
      <c r="C839" s="12">
        <v>283.26370536000002</v>
      </c>
      <c r="D839" s="12">
        <v>6.7899999999999983</v>
      </c>
    </row>
    <row r="840" spans="1:4" x14ac:dyDescent="0.35">
      <c r="A840" s="10" t="s">
        <v>977</v>
      </c>
      <c r="B840" s="12">
        <v>786.52850929900001</v>
      </c>
      <c r="C840" s="12">
        <v>293.24805529600002</v>
      </c>
      <c r="D840" s="12">
        <v>6.7899999999999983</v>
      </c>
    </row>
    <row r="841" spans="1:4" x14ac:dyDescent="0.35">
      <c r="A841" s="10" t="s">
        <v>978</v>
      </c>
      <c r="B841" s="12">
        <v>786.52850929900001</v>
      </c>
      <c r="C841" s="12">
        <v>295.26370536000002</v>
      </c>
      <c r="D841" s="12">
        <v>6.7899999999999983</v>
      </c>
    </row>
    <row r="842" spans="1:4" x14ac:dyDescent="0.35">
      <c r="A842" s="10" t="s">
        <v>979</v>
      </c>
      <c r="B842" s="12">
        <v>786.52850929900001</v>
      </c>
      <c r="C842" s="12">
        <v>297.27935542400002</v>
      </c>
      <c r="D842" s="12">
        <v>6.7899999999999983</v>
      </c>
    </row>
    <row r="843" spans="1:4" x14ac:dyDescent="0.35">
      <c r="A843" s="10" t="s">
        <v>980</v>
      </c>
      <c r="B843" s="12">
        <v>786.52850929900001</v>
      </c>
      <c r="C843" s="12">
        <v>307.26370536000002</v>
      </c>
      <c r="D843" s="12">
        <v>6.7899999999999983</v>
      </c>
    </row>
    <row r="844" spans="1:4" x14ac:dyDescent="0.35">
      <c r="A844" s="10" t="s">
        <v>981</v>
      </c>
      <c r="B844" s="12">
        <v>786.52850929900001</v>
      </c>
      <c r="C844" s="12">
        <v>309.27935542400002</v>
      </c>
      <c r="D844" s="12">
        <v>6.7899999999999983</v>
      </c>
    </row>
    <row r="845" spans="1:4" x14ac:dyDescent="0.35">
      <c r="A845" s="10" t="s">
        <v>982</v>
      </c>
      <c r="B845" s="12">
        <v>786.52850929900001</v>
      </c>
      <c r="C845" s="12">
        <v>311.29500548800002</v>
      </c>
      <c r="D845" s="12">
        <v>6.7899999999999983</v>
      </c>
    </row>
    <row r="846" spans="1:4" x14ac:dyDescent="0.35">
      <c r="A846" s="10" t="s">
        <v>983</v>
      </c>
      <c r="B846" s="12">
        <v>788.54415936299995</v>
      </c>
      <c r="C846" s="12">
        <v>253.21675516800002</v>
      </c>
      <c r="D846" s="12">
        <v>7.2799999999999985</v>
      </c>
    </row>
    <row r="847" spans="1:4" x14ac:dyDescent="0.35">
      <c r="A847" s="10" t="s">
        <v>984</v>
      </c>
      <c r="B847" s="12">
        <v>788.54415936299995</v>
      </c>
      <c r="C847" s="12">
        <v>255.23240523200002</v>
      </c>
      <c r="D847" s="12">
        <v>7.2799999999999985</v>
      </c>
    </row>
    <row r="848" spans="1:4" x14ac:dyDescent="0.35">
      <c r="A848" s="10" t="s">
        <v>985</v>
      </c>
      <c r="B848" s="12">
        <v>788.54415936299995</v>
      </c>
      <c r="C848" s="12">
        <v>267.23240523200002</v>
      </c>
      <c r="D848" s="12">
        <v>7.2799999999999985</v>
      </c>
    </row>
    <row r="849" spans="1:4" x14ac:dyDescent="0.35">
      <c r="A849" s="10" t="s">
        <v>986</v>
      </c>
      <c r="B849" s="12">
        <v>788.54415936299995</v>
      </c>
      <c r="C849" s="12">
        <v>269.24805529600002</v>
      </c>
      <c r="D849" s="12">
        <v>7.2799999999999985</v>
      </c>
    </row>
    <row r="850" spans="1:4" x14ac:dyDescent="0.35">
      <c r="A850" s="10" t="s">
        <v>987</v>
      </c>
      <c r="B850" s="12">
        <v>788.54415936299995</v>
      </c>
      <c r="C850" s="12">
        <v>281.24805529600002</v>
      </c>
      <c r="D850" s="12">
        <v>7.2799999999999985</v>
      </c>
    </row>
    <row r="851" spans="1:4" x14ac:dyDescent="0.35">
      <c r="A851" s="10" t="s">
        <v>988</v>
      </c>
      <c r="B851" s="12">
        <v>788.54415936299995</v>
      </c>
      <c r="C851" s="12">
        <v>283.26370536000002</v>
      </c>
      <c r="D851" s="12">
        <v>7.2799999999999985</v>
      </c>
    </row>
    <row r="852" spans="1:4" x14ac:dyDescent="0.35">
      <c r="A852" s="10" t="s">
        <v>989</v>
      </c>
      <c r="B852" s="12">
        <v>788.54415936299995</v>
      </c>
      <c r="C852" s="12">
        <v>295.26370536000002</v>
      </c>
      <c r="D852" s="12">
        <v>7.2799999999999985</v>
      </c>
    </row>
    <row r="853" spans="1:4" x14ac:dyDescent="0.35">
      <c r="A853" s="10" t="s">
        <v>990</v>
      </c>
      <c r="B853" s="12">
        <v>788.54415936299995</v>
      </c>
      <c r="C853" s="12">
        <v>297.27935542400002</v>
      </c>
      <c r="D853" s="12">
        <v>7.2799999999999985</v>
      </c>
    </row>
    <row r="854" spans="1:4" x14ac:dyDescent="0.35">
      <c r="A854" s="10" t="s">
        <v>991</v>
      </c>
      <c r="B854" s="12">
        <v>788.54415936299995</v>
      </c>
      <c r="C854" s="12">
        <v>309.27935542400002</v>
      </c>
      <c r="D854" s="12">
        <v>7.2799999999999985</v>
      </c>
    </row>
    <row r="855" spans="1:4" x14ac:dyDescent="0.35">
      <c r="A855" s="10" t="s">
        <v>992</v>
      </c>
      <c r="B855" s="12">
        <v>788.54415936299995</v>
      </c>
      <c r="C855" s="12">
        <v>311.29500548800002</v>
      </c>
      <c r="D855" s="12">
        <v>7.2799999999999985</v>
      </c>
    </row>
    <row r="856" spans="1:4" x14ac:dyDescent="0.35">
      <c r="A856" s="10" t="s">
        <v>993</v>
      </c>
      <c r="B856" s="12">
        <v>790.559809427</v>
      </c>
      <c r="C856" s="12">
        <v>255.23240523200002</v>
      </c>
      <c r="D856" s="12">
        <v>7.7699999999999987</v>
      </c>
    </row>
    <row r="857" spans="1:4" x14ac:dyDescent="0.35">
      <c r="A857" s="10" t="s">
        <v>994</v>
      </c>
      <c r="B857" s="12">
        <v>790.559809427</v>
      </c>
      <c r="C857" s="12">
        <v>269.24805529600002</v>
      </c>
      <c r="D857" s="12">
        <v>7.7699999999999987</v>
      </c>
    </row>
    <row r="858" spans="1:4" x14ac:dyDescent="0.35">
      <c r="A858" s="10" t="s">
        <v>995</v>
      </c>
      <c r="B858" s="12">
        <v>790.559809427</v>
      </c>
      <c r="C858" s="12">
        <v>283.26370536000002</v>
      </c>
      <c r="D858" s="12">
        <v>7.7699999999999987</v>
      </c>
    </row>
    <row r="859" spans="1:4" x14ac:dyDescent="0.35">
      <c r="A859" s="10" t="s">
        <v>996</v>
      </c>
      <c r="B859" s="12">
        <v>790.559809427</v>
      </c>
      <c r="C859" s="12">
        <v>297.27935542400002</v>
      </c>
      <c r="D859" s="12">
        <v>7.7699999999999987</v>
      </c>
    </row>
    <row r="860" spans="1:4" x14ac:dyDescent="0.35">
      <c r="A860" s="10" t="s">
        <v>997</v>
      </c>
      <c r="B860" s="12">
        <v>790.559809427</v>
      </c>
      <c r="C860" s="12">
        <v>311.29500548800002</v>
      </c>
      <c r="D860" s="12">
        <v>7.7699999999999987</v>
      </c>
    </row>
    <row r="861" spans="1:4" x14ac:dyDescent="0.35">
      <c r="A861" s="10" t="s">
        <v>998</v>
      </c>
      <c r="B861" s="12">
        <v>792.48155910699995</v>
      </c>
      <c r="C861" s="12">
        <v>277.21675516800002</v>
      </c>
      <c r="D861" s="12">
        <v>5.1499999999999995</v>
      </c>
    </row>
    <row r="862" spans="1:4" x14ac:dyDescent="0.35">
      <c r="A862" s="10" t="s">
        <v>999</v>
      </c>
      <c r="B862" s="12">
        <v>792.48155910699995</v>
      </c>
      <c r="C862" s="12">
        <v>291.23240523200002</v>
      </c>
      <c r="D862" s="12">
        <v>5.1499999999999995</v>
      </c>
    </row>
    <row r="863" spans="1:4" x14ac:dyDescent="0.35">
      <c r="A863" s="10" t="s">
        <v>1000</v>
      </c>
      <c r="B863" s="12">
        <v>794.49720917100001</v>
      </c>
      <c r="C863" s="12">
        <v>263.20110510399996</v>
      </c>
      <c r="D863" s="12">
        <v>5.6399999999999988</v>
      </c>
    </row>
    <row r="864" spans="1:4" x14ac:dyDescent="0.35">
      <c r="A864" s="10" t="s">
        <v>1001</v>
      </c>
      <c r="B864" s="12">
        <v>794.49720917100001</v>
      </c>
      <c r="C864" s="12">
        <v>277.21675516800002</v>
      </c>
      <c r="D864" s="12">
        <v>5.6399999999999988</v>
      </c>
    </row>
    <row r="865" spans="1:4" x14ac:dyDescent="0.35">
      <c r="A865" s="10" t="s">
        <v>1002</v>
      </c>
      <c r="B865" s="12">
        <v>794.49720917100001</v>
      </c>
      <c r="C865" s="12">
        <v>279.23240523200002</v>
      </c>
      <c r="D865" s="12">
        <v>5.6399999999999988</v>
      </c>
    </row>
    <row r="866" spans="1:4" x14ac:dyDescent="0.35">
      <c r="A866" s="10" t="s">
        <v>1003</v>
      </c>
      <c r="B866" s="12">
        <v>794.49720917100001</v>
      </c>
      <c r="C866" s="12">
        <v>291.23240523200002</v>
      </c>
      <c r="D866" s="12">
        <v>5.6399999999999988</v>
      </c>
    </row>
    <row r="867" spans="1:4" x14ac:dyDescent="0.35">
      <c r="A867" s="10" t="s">
        <v>1004</v>
      </c>
      <c r="B867" s="12">
        <v>794.49720917100001</v>
      </c>
      <c r="C867" s="12">
        <v>293.24805529600002</v>
      </c>
      <c r="D867" s="12">
        <v>5.6399999999999988</v>
      </c>
    </row>
    <row r="868" spans="1:4" x14ac:dyDescent="0.35">
      <c r="A868" s="10" t="s">
        <v>1005</v>
      </c>
      <c r="B868" s="12">
        <v>794.49720917100001</v>
      </c>
      <c r="C868" s="12">
        <v>307.26370536000002</v>
      </c>
      <c r="D868" s="12">
        <v>5.6399999999999988</v>
      </c>
    </row>
    <row r="869" spans="1:4" x14ac:dyDescent="0.35">
      <c r="A869" s="10" t="s">
        <v>1006</v>
      </c>
      <c r="B869" s="12">
        <v>796.51285923499995</v>
      </c>
      <c r="C869" s="12">
        <v>263.20110510399996</v>
      </c>
      <c r="D869" s="12">
        <v>6.129999999999999</v>
      </c>
    </row>
    <row r="870" spans="1:4" x14ac:dyDescent="0.35">
      <c r="A870" s="10" t="s">
        <v>1007</v>
      </c>
      <c r="B870" s="12">
        <v>796.51285923499995</v>
      </c>
      <c r="C870" s="12">
        <v>265.21675516800002</v>
      </c>
      <c r="D870" s="12">
        <v>6.129999999999999</v>
      </c>
    </row>
    <row r="871" spans="1:4" x14ac:dyDescent="0.35">
      <c r="A871" s="10" t="s">
        <v>1008</v>
      </c>
      <c r="B871" s="12">
        <v>796.51285923499995</v>
      </c>
      <c r="C871" s="12">
        <v>277.21675516800002</v>
      </c>
      <c r="D871" s="12">
        <v>6.129999999999999</v>
      </c>
    </row>
    <row r="872" spans="1:4" x14ac:dyDescent="0.35">
      <c r="A872" s="10" t="s">
        <v>1009</v>
      </c>
      <c r="B872" s="12">
        <v>796.51285923499995</v>
      </c>
      <c r="C872" s="12">
        <v>279.23240523200002</v>
      </c>
      <c r="D872" s="12">
        <v>6.129999999999999</v>
      </c>
    </row>
    <row r="873" spans="1:4" x14ac:dyDescent="0.35">
      <c r="A873" s="10" t="s">
        <v>1010</v>
      </c>
      <c r="B873" s="12">
        <v>796.51285923499995</v>
      </c>
      <c r="C873" s="12">
        <v>281.24805529600002</v>
      </c>
      <c r="D873" s="12">
        <v>6.129999999999999</v>
      </c>
    </row>
    <row r="874" spans="1:4" x14ac:dyDescent="0.35">
      <c r="A874" s="10" t="s">
        <v>1011</v>
      </c>
      <c r="B874" s="12">
        <v>796.51285923499995</v>
      </c>
      <c r="C874" s="12">
        <v>291.23240523200002</v>
      </c>
      <c r="D874" s="12">
        <v>6.129999999999999</v>
      </c>
    </row>
    <row r="875" spans="1:4" x14ac:dyDescent="0.35">
      <c r="A875" s="10" t="s">
        <v>1012</v>
      </c>
      <c r="B875" s="12">
        <v>796.51285923499995</v>
      </c>
      <c r="C875" s="12">
        <v>293.24805529600002</v>
      </c>
      <c r="D875" s="12">
        <v>6.129999999999999</v>
      </c>
    </row>
    <row r="876" spans="1:4" x14ac:dyDescent="0.35">
      <c r="A876" s="10" t="s">
        <v>1013</v>
      </c>
      <c r="B876" s="12">
        <v>796.51285923499995</v>
      </c>
      <c r="C876" s="12">
        <v>295.26370536000002</v>
      </c>
      <c r="D876" s="12">
        <v>6.129999999999999</v>
      </c>
    </row>
    <row r="877" spans="1:4" x14ac:dyDescent="0.35">
      <c r="A877" s="10" t="s">
        <v>1014</v>
      </c>
      <c r="B877" s="12">
        <v>796.51285923499995</v>
      </c>
      <c r="C877" s="12">
        <v>307.26370536000002</v>
      </c>
      <c r="D877" s="12">
        <v>6.129999999999999</v>
      </c>
    </row>
    <row r="878" spans="1:4" x14ac:dyDescent="0.35">
      <c r="A878" s="10" t="s">
        <v>1015</v>
      </c>
      <c r="B878" s="12">
        <v>796.51285923499995</v>
      </c>
      <c r="C878" s="12">
        <v>309.27935542400002</v>
      </c>
      <c r="D878" s="12">
        <v>6.129999999999999</v>
      </c>
    </row>
    <row r="879" spans="1:4" x14ac:dyDescent="0.35">
      <c r="A879" s="10" t="s">
        <v>1016</v>
      </c>
      <c r="B879" s="12">
        <v>798.52850929900001</v>
      </c>
      <c r="C879" s="12">
        <v>263.20110510399996</v>
      </c>
      <c r="D879" s="12">
        <v>6.719999999999998</v>
      </c>
    </row>
    <row r="880" spans="1:4" x14ac:dyDescent="0.35">
      <c r="A880" s="10" t="s">
        <v>1017</v>
      </c>
      <c r="B880" s="12">
        <v>798.52850929900001</v>
      </c>
      <c r="C880" s="12">
        <v>265.21675516800002</v>
      </c>
      <c r="D880" s="12">
        <v>6.6199999999999983</v>
      </c>
    </row>
    <row r="881" spans="1:4" x14ac:dyDescent="0.35">
      <c r="A881" s="10" t="s">
        <v>1018</v>
      </c>
      <c r="B881" s="12">
        <v>798.52850929900001</v>
      </c>
      <c r="C881" s="12">
        <v>267.23240523200002</v>
      </c>
      <c r="D881" s="12">
        <v>6.6199999999999983</v>
      </c>
    </row>
    <row r="882" spans="1:4" x14ac:dyDescent="0.35">
      <c r="A882" s="10" t="s">
        <v>1019</v>
      </c>
      <c r="B882" s="12">
        <v>798.52850929900001</v>
      </c>
      <c r="C882" s="12">
        <v>277.21675516800002</v>
      </c>
      <c r="D882" s="12">
        <v>6.719999999999998</v>
      </c>
    </row>
    <row r="883" spans="1:4" x14ac:dyDescent="0.35">
      <c r="A883" s="10" t="s">
        <v>1020</v>
      </c>
      <c r="B883" s="12">
        <v>798.52850929900001</v>
      </c>
      <c r="C883" s="12">
        <v>279.23240523200002</v>
      </c>
      <c r="D883" s="12">
        <v>6.6199999999999983</v>
      </c>
    </row>
    <row r="884" spans="1:4" x14ac:dyDescent="0.35">
      <c r="A884" s="10" t="s">
        <v>1021</v>
      </c>
      <c r="B884" s="12">
        <v>798.52850929900001</v>
      </c>
      <c r="C884" s="12">
        <v>281.24805529600002</v>
      </c>
      <c r="D884" s="12">
        <v>6.6199999999999983</v>
      </c>
    </row>
    <row r="885" spans="1:4" x14ac:dyDescent="0.35">
      <c r="A885" s="10" t="s">
        <v>1022</v>
      </c>
      <c r="B885" s="12">
        <v>798.52850929900001</v>
      </c>
      <c r="C885" s="12">
        <v>283.26370536000002</v>
      </c>
      <c r="D885" s="12">
        <v>6.719999999999998</v>
      </c>
    </row>
    <row r="886" spans="1:4" x14ac:dyDescent="0.35">
      <c r="A886" s="10" t="s">
        <v>1023</v>
      </c>
      <c r="B886" s="12">
        <v>798.52850929900001</v>
      </c>
      <c r="C886" s="12">
        <v>291.23240523200002</v>
      </c>
      <c r="D886" s="12">
        <v>6.719999999999998</v>
      </c>
    </row>
    <row r="887" spans="1:4" x14ac:dyDescent="0.35">
      <c r="A887" s="10" t="s">
        <v>1024</v>
      </c>
      <c r="B887" s="12">
        <v>798.52850929900001</v>
      </c>
      <c r="C887" s="12">
        <v>293.24805529600002</v>
      </c>
      <c r="D887" s="12">
        <v>6.6199999999999983</v>
      </c>
    </row>
    <row r="888" spans="1:4" x14ac:dyDescent="0.35">
      <c r="A888" s="10" t="s">
        <v>1025</v>
      </c>
      <c r="B888" s="12">
        <v>798.52850929900001</v>
      </c>
      <c r="C888" s="12">
        <v>295.26370536000002</v>
      </c>
      <c r="D888" s="12">
        <v>6.6199999999999983</v>
      </c>
    </row>
    <row r="889" spans="1:4" x14ac:dyDescent="0.35">
      <c r="A889" s="10" t="s">
        <v>1026</v>
      </c>
      <c r="B889" s="12">
        <v>798.52850929900001</v>
      </c>
      <c r="C889" s="12">
        <v>297.27935542400002</v>
      </c>
      <c r="D889" s="12">
        <v>6.719999999999998</v>
      </c>
    </row>
    <row r="890" spans="1:4" x14ac:dyDescent="0.35">
      <c r="A890" s="10" t="s">
        <v>1027</v>
      </c>
      <c r="B890" s="12">
        <v>798.52850929900001</v>
      </c>
      <c r="C890" s="12">
        <v>307.26370536000002</v>
      </c>
      <c r="D890" s="12">
        <v>6.6199999999999983</v>
      </c>
    </row>
    <row r="891" spans="1:4" x14ac:dyDescent="0.35">
      <c r="A891" s="10" t="s">
        <v>1028</v>
      </c>
      <c r="B891" s="12">
        <v>798.52850929900001</v>
      </c>
      <c r="C891" s="12">
        <v>309.27935542400002</v>
      </c>
      <c r="D891" s="12">
        <v>6.6199999999999983</v>
      </c>
    </row>
    <row r="892" spans="1:4" x14ac:dyDescent="0.35">
      <c r="A892" s="10" t="s">
        <v>1029</v>
      </c>
      <c r="B892" s="12">
        <v>798.52850929900001</v>
      </c>
      <c r="C892" s="12">
        <v>311.29500548800002</v>
      </c>
      <c r="D892" s="12">
        <v>6.719999999999998</v>
      </c>
    </row>
    <row r="893" spans="1:4" x14ac:dyDescent="0.35">
      <c r="A893" s="10" t="s">
        <v>1030</v>
      </c>
      <c r="B893" s="12">
        <v>800.54415936299995</v>
      </c>
      <c r="C893" s="12">
        <v>265.21675516800002</v>
      </c>
      <c r="D893" s="12">
        <v>7.1099999999999985</v>
      </c>
    </row>
    <row r="894" spans="1:4" x14ac:dyDescent="0.35">
      <c r="A894" s="10" t="s">
        <v>1031</v>
      </c>
      <c r="B894" s="12">
        <v>800.54415936299995</v>
      </c>
      <c r="C894" s="12">
        <v>267.23240523200002</v>
      </c>
      <c r="D894" s="12">
        <v>7.1099999999999985</v>
      </c>
    </row>
    <row r="895" spans="1:4" x14ac:dyDescent="0.35">
      <c r="A895" s="10" t="s">
        <v>1032</v>
      </c>
      <c r="B895" s="12">
        <v>800.54415936299995</v>
      </c>
      <c r="C895" s="12">
        <v>269.24805529600002</v>
      </c>
      <c r="D895" s="12">
        <v>7.1099999999999985</v>
      </c>
    </row>
    <row r="896" spans="1:4" x14ac:dyDescent="0.35">
      <c r="A896" s="10" t="s">
        <v>1033</v>
      </c>
      <c r="B896" s="12">
        <v>800.54415936299995</v>
      </c>
      <c r="C896" s="12">
        <v>279.23240523200002</v>
      </c>
      <c r="D896" s="12">
        <v>7.1099999999999985</v>
      </c>
    </row>
    <row r="897" spans="1:4" x14ac:dyDescent="0.35">
      <c r="A897" s="10" t="s">
        <v>1034</v>
      </c>
      <c r="B897" s="12">
        <v>800.54415936299995</v>
      </c>
      <c r="C897" s="12">
        <v>281.24805529600002</v>
      </c>
      <c r="D897" s="12">
        <v>7.1099999999999985</v>
      </c>
    </row>
    <row r="898" spans="1:4" x14ac:dyDescent="0.35">
      <c r="A898" s="10" t="s">
        <v>1035</v>
      </c>
      <c r="B898" s="12">
        <v>800.54415936299995</v>
      </c>
      <c r="C898" s="12">
        <v>283.26370536000002</v>
      </c>
      <c r="D898" s="12">
        <v>7.1099999999999985</v>
      </c>
    </row>
    <row r="899" spans="1:4" x14ac:dyDescent="0.35">
      <c r="A899" s="10" t="s">
        <v>1036</v>
      </c>
      <c r="B899" s="12">
        <v>800.54415936299995</v>
      </c>
      <c r="C899" s="12">
        <v>293.24805529600002</v>
      </c>
      <c r="D899" s="12">
        <v>7.1099999999999985</v>
      </c>
    </row>
    <row r="900" spans="1:4" x14ac:dyDescent="0.35">
      <c r="A900" s="10" t="s">
        <v>1037</v>
      </c>
      <c r="B900" s="12">
        <v>800.54415936299995</v>
      </c>
      <c r="C900" s="12">
        <v>295.26370536000002</v>
      </c>
      <c r="D900" s="12">
        <v>7.1099999999999985</v>
      </c>
    </row>
    <row r="901" spans="1:4" x14ac:dyDescent="0.35">
      <c r="A901" s="10" t="s">
        <v>1038</v>
      </c>
      <c r="B901" s="12">
        <v>800.54415936299995</v>
      </c>
      <c r="C901" s="12">
        <v>297.27935542400002</v>
      </c>
      <c r="D901" s="12">
        <v>7.1099999999999985</v>
      </c>
    </row>
    <row r="902" spans="1:4" x14ac:dyDescent="0.35">
      <c r="A902" s="10" t="s">
        <v>1039</v>
      </c>
      <c r="B902" s="12">
        <v>800.54415936299995</v>
      </c>
      <c r="C902" s="12">
        <v>307.26370536000002</v>
      </c>
      <c r="D902" s="12">
        <v>7.1099999999999985</v>
      </c>
    </row>
    <row r="903" spans="1:4" x14ac:dyDescent="0.35">
      <c r="A903" s="10" t="s">
        <v>1040</v>
      </c>
      <c r="B903" s="12">
        <v>800.54415936299995</v>
      </c>
      <c r="C903" s="12">
        <v>309.27935542400002</v>
      </c>
      <c r="D903" s="12">
        <v>7.1099999999999985</v>
      </c>
    </row>
    <row r="904" spans="1:4" x14ac:dyDescent="0.35">
      <c r="A904" s="10" t="s">
        <v>1041</v>
      </c>
      <c r="B904" s="12">
        <v>800.54415936299995</v>
      </c>
      <c r="C904" s="12">
        <v>311.29500548800002</v>
      </c>
      <c r="D904" s="12">
        <v>7.1099999999999985</v>
      </c>
    </row>
    <row r="905" spans="1:4" x14ac:dyDescent="0.35">
      <c r="A905" s="10" t="s">
        <v>1042</v>
      </c>
      <c r="B905" s="12">
        <v>802.559809427</v>
      </c>
      <c r="C905" s="12">
        <v>267.23240523200002</v>
      </c>
      <c r="D905" s="12">
        <v>7.5999999999999988</v>
      </c>
    </row>
    <row r="906" spans="1:4" x14ac:dyDescent="0.35">
      <c r="A906" s="10" t="s">
        <v>1043</v>
      </c>
      <c r="B906" s="12">
        <v>802.559809427</v>
      </c>
      <c r="C906" s="12">
        <v>269.24805529600002</v>
      </c>
      <c r="D906" s="12">
        <v>7.5999999999999988</v>
      </c>
    </row>
    <row r="907" spans="1:4" x14ac:dyDescent="0.35">
      <c r="A907" s="10" t="s">
        <v>1044</v>
      </c>
      <c r="B907" s="12">
        <v>802.559809427</v>
      </c>
      <c r="C907" s="12">
        <v>281.24805529600002</v>
      </c>
      <c r="D907" s="12">
        <v>7.5999999999999988</v>
      </c>
    </row>
    <row r="908" spans="1:4" x14ac:dyDescent="0.35">
      <c r="A908" s="10" t="s">
        <v>1045</v>
      </c>
      <c r="B908" s="12">
        <v>802.559809427</v>
      </c>
      <c r="C908" s="12">
        <v>283.26370536000002</v>
      </c>
      <c r="D908" s="12">
        <v>7.5999999999999988</v>
      </c>
    </row>
    <row r="909" spans="1:4" x14ac:dyDescent="0.35">
      <c r="A909" s="10" t="s">
        <v>1046</v>
      </c>
      <c r="B909" s="12">
        <v>802.559809427</v>
      </c>
      <c r="C909" s="12">
        <v>295.26370536000002</v>
      </c>
      <c r="D909" s="12">
        <v>7.5999999999999988</v>
      </c>
    </row>
    <row r="910" spans="1:4" x14ac:dyDescent="0.35">
      <c r="A910" s="10" t="s">
        <v>1047</v>
      </c>
      <c r="B910" s="12">
        <v>802.559809427</v>
      </c>
      <c r="C910" s="12">
        <v>297.27935542400002</v>
      </c>
      <c r="D910" s="12">
        <v>7.5999999999999988</v>
      </c>
    </row>
    <row r="911" spans="1:4" x14ac:dyDescent="0.35">
      <c r="A911" s="10" t="s">
        <v>1048</v>
      </c>
      <c r="B911" s="12">
        <v>802.559809427</v>
      </c>
      <c r="C911" s="12">
        <v>309.27935542400002</v>
      </c>
      <c r="D911" s="12">
        <v>7.5999999999999988</v>
      </c>
    </row>
    <row r="912" spans="1:4" x14ac:dyDescent="0.35">
      <c r="A912" s="10" t="s">
        <v>1049</v>
      </c>
      <c r="B912" s="12">
        <v>802.559809427</v>
      </c>
      <c r="C912" s="12">
        <v>311.29500548800002</v>
      </c>
      <c r="D912" s="12">
        <v>7.5999999999999988</v>
      </c>
    </row>
    <row r="913" spans="1:4" x14ac:dyDescent="0.35">
      <c r="A913" s="10" t="s">
        <v>1050</v>
      </c>
      <c r="B913" s="12">
        <v>804.57545949099995</v>
      </c>
      <c r="C913" s="12">
        <v>269.24805529600002</v>
      </c>
      <c r="D913" s="12">
        <v>8.09</v>
      </c>
    </row>
    <row r="914" spans="1:4" x14ac:dyDescent="0.35">
      <c r="A914" s="10" t="s">
        <v>1051</v>
      </c>
      <c r="B914" s="12">
        <v>804.57545949099995</v>
      </c>
      <c r="C914" s="12">
        <v>283.26370536000002</v>
      </c>
      <c r="D914" s="12">
        <v>8.09</v>
      </c>
    </row>
    <row r="915" spans="1:4" x14ac:dyDescent="0.35">
      <c r="A915" s="10" t="s">
        <v>1052</v>
      </c>
      <c r="B915" s="12">
        <v>804.57545949099995</v>
      </c>
      <c r="C915" s="12">
        <v>297.27935542400002</v>
      </c>
      <c r="D915" s="12">
        <v>8.09</v>
      </c>
    </row>
    <row r="916" spans="1:4" x14ac:dyDescent="0.35">
      <c r="A916" s="10" t="s">
        <v>1053</v>
      </c>
      <c r="B916" s="12">
        <v>804.57545949099995</v>
      </c>
      <c r="C916" s="12">
        <v>311.29500548800002</v>
      </c>
      <c r="D916" s="12">
        <v>8.09</v>
      </c>
    </row>
    <row r="917" spans="1:4" x14ac:dyDescent="0.35">
      <c r="A917" s="10" t="s">
        <v>1054</v>
      </c>
      <c r="B917" s="12">
        <v>806.49720917100001</v>
      </c>
      <c r="C917" s="12">
        <v>291.23240523200002</v>
      </c>
      <c r="D917" s="12">
        <v>5.47</v>
      </c>
    </row>
    <row r="918" spans="1:4" x14ac:dyDescent="0.35">
      <c r="A918" s="10" t="s">
        <v>1055</v>
      </c>
      <c r="B918" s="12">
        <v>808.51285923499995</v>
      </c>
      <c r="C918" s="12">
        <v>277.21675516800002</v>
      </c>
      <c r="D918" s="12">
        <v>5.9599999999999991</v>
      </c>
    </row>
    <row r="919" spans="1:4" x14ac:dyDescent="0.35">
      <c r="A919" s="10" t="s">
        <v>1056</v>
      </c>
      <c r="B919" s="12">
        <v>808.51285923499995</v>
      </c>
      <c r="C919" s="12">
        <v>291.23240523200002</v>
      </c>
      <c r="D919" s="12">
        <v>5.9599999999999991</v>
      </c>
    </row>
    <row r="920" spans="1:4" x14ac:dyDescent="0.35">
      <c r="A920" s="10" t="s">
        <v>1057</v>
      </c>
      <c r="B920" s="12">
        <v>808.51285923499995</v>
      </c>
      <c r="C920" s="12">
        <v>293.24805529600002</v>
      </c>
      <c r="D920" s="12">
        <v>5.9599999999999991</v>
      </c>
    </row>
    <row r="921" spans="1:4" x14ac:dyDescent="0.35">
      <c r="A921" s="10" t="s">
        <v>1058</v>
      </c>
      <c r="B921" s="12">
        <v>808.51285923499995</v>
      </c>
      <c r="C921" s="12">
        <v>307.26370536000002</v>
      </c>
      <c r="D921" s="12">
        <v>5.9599999999999991</v>
      </c>
    </row>
    <row r="922" spans="1:4" x14ac:dyDescent="0.35">
      <c r="A922" s="10" t="s">
        <v>1059</v>
      </c>
      <c r="B922" s="12">
        <v>810.52850929900001</v>
      </c>
      <c r="C922" s="12">
        <v>249.18545503999999</v>
      </c>
      <c r="D922" s="12">
        <v>6.4499999999999993</v>
      </c>
    </row>
    <row r="923" spans="1:4" x14ac:dyDescent="0.35">
      <c r="A923" s="10" t="s">
        <v>1060</v>
      </c>
      <c r="B923" s="12">
        <v>810.52850929900001</v>
      </c>
      <c r="C923" s="12">
        <v>277.21675516800002</v>
      </c>
      <c r="D923" s="12">
        <v>6.4499999999999993</v>
      </c>
    </row>
    <row r="924" spans="1:4" x14ac:dyDescent="0.35">
      <c r="A924" s="10" t="s">
        <v>1061</v>
      </c>
      <c r="B924" s="12">
        <v>810.52850929900001</v>
      </c>
      <c r="C924" s="12">
        <v>279.23240523200002</v>
      </c>
      <c r="D924" s="12">
        <v>6.4499999999999993</v>
      </c>
    </row>
    <row r="925" spans="1:4" x14ac:dyDescent="0.35">
      <c r="A925" s="10" t="s">
        <v>1062</v>
      </c>
      <c r="B925" s="12">
        <v>810.52850929900001</v>
      </c>
      <c r="C925" s="12">
        <v>291.23240523200002</v>
      </c>
      <c r="D925" s="12">
        <v>6.4499999999999993</v>
      </c>
    </row>
    <row r="926" spans="1:4" x14ac:dyDescent="0.35">
      <c r="A926" s="10" t="s">
        <v>1063</v>
      </c>
      <c r="B926" s="12">
        <v>810.52850929900001</v>
      </c>
      <c r="C926" s="12">
        <v>293.24805529600002</v>
      </c>
      <c r="D926" s="12">
        <v>6.4499999999999993</v>
      </c>
    </row>
    <row r="927" spans="1:4" x14ac:dyDescent="0.35">
      <c r="A927" s="10" t="s">
        <v>1064</v>
      </c>
      <c r="B927" s="12">
        <v>810.52850929900001</v>
      </c>
      <c r="C927" s="12">
        <v>295.26370536000002</v>
      </c>
      <c r="D927" s="12">
        <v>6.4499999999999993</v>
      </c>
    </row>
    <row r="928" spans="1:4" x14ac:dyDescent="0.35">
      <c r="A928" s="10" t="s">
        <v>1065</v>
      </c>
      <c r="B928" s="12">
        <v>810.52850929900001</v>
      </c>
      <c r="C928" s="12">
        <v>307.26370536000002</v>
      </c>
      <c r="D928" s="12">
        <v>6.4499999999999993</v>
      </c>
    </row>
    <row r="929" spans="1:4" x14ac:dyDescent="0.35">
      <c r="A929" s="10" t="s">
        <v>1066</v>
      </c>
      <c r="B929" s="12">
        <v>810.52850929900001</v>
      </c>
      <c r="C929" s="12">
        <v>309.27935542400002</v>
      </c>
      <c r="D929" s="12">
        <v>6.4499999999999993</v>
      </c>
    </row>
    <row r="930" spans="1:4" x14ac:dyDescent="0.35">
      <c r="A930" s="10" t="s">
        <v>1067</v>
      </c>
      <c r="B930" s="12">
        <v>810.52850929900001</v>
      </c>
      <c r="C930" s="12">
        <v>337.31065555200001</v>
      </c>
      <c r="D930" s="12">
        <v>6.4499999999999993</v>
      </c>
    </row>
    <row r="931" spans="1:4" x14ac:dyDescent="0.35">
      <c r="A931" s="10" t="s">
        <v>1068</v>
      </c>
      <c r="B931" s="12">
        <v>812.54415936299995</v>
      </c>
      <c r="C931" s="12">
        <v>249.18545503999999</v>
      </c>
      <c r="D931" s="12">
        <v>7.0399999999999983</v>
      </c>
    </row>
    <row r="932" spans="1:4" x14ac:dyDescent="0.35">
      <c r="A932" s="10" t="s">
        <v>1069</v>
      </c>
      <c r="B932" s="12">
        <v>812.54415936299995</v>
      </c>
      <c r="C932" s="12">
        <v>251.20110510399999</v>
      </c>
      <c r="D932" s="12">
        <v>6.9399999999999986</v>
      </c>
    </row>
    <row r="933" spans="1:4" x14ac:dyDescent="0.35">
      <c r="A933" s="10" t="s">
        <v>1070</v>
      </c>
      <c r="B933" s="12">
        <v>812.54415936299995</v>
      </c>
      <c r="C933" s="12">
        <v>277.21675516800002</v>
      </c>
      <c r="D933" s="12">
        <v>7.0399999999999983</v>
      </c>
    </row>
    <row r="934" spans="1:4" x14ac:dyDescent="0.35">
      <c r="A934" s="10" t="s">
        <v>1071</v>
      </c>
      <c r="B934" s="12">
        <v>812.54415936299995</v>
      </c>
      <c r="C934" s="12">
        <v>279.23240523200002</v>
      </c>
      <c r="D934" s="12">
        <v>6.9399999999999986</v>
      </c>
    </row>
    <row r="935" spans="1:4" x14ac:dyDescent="0.35">
      <c r="A935" s="10" t="s">
        <v>1072</v>
      </c>
      <c r="B935" s="12">
        <v>812.54415936299995</v>
      </c>
      <c r="C935" s="12">
        <v>281.24805529600002</v>
      </c>
      <c r="D935" s="12">
        <v>6.9399999999999986</v>
      </c>
    </row>
    <row r="936" spans="1:4" x14ac:dyDescent="0.35">
      <c r="A936" s="10" t="s">
        <v>1073</v>
      </c>
      <c r="B936" s="12">
        <v>812.54415936299995</v>
      </c>
      <c r="C936" s="12">
        <v>291.23240523200002</v>
      </c>
      <c r="D936" s="12">
        <v>7.0399999999999983</v>
      </c>
    </row>
    <row r="937" spans="1:4" x14ac:dyDescent="0.35">
      <c r="A937" s="10" t="s">
        <v>1074</v>
      </c>
      <c r="B937" s="12">
        <v>812.54415936299995</v>
      </c>
      <c r="C937" s="12">
        <v>293.24805529600002</v>
      </c>
      <c r="D937" s="12">
        <v>6.9399999999999986</v>
      </c>
    </row>
    <row r="938" spans="1:4" x14ac:dyDescent="0.35">
      <c r="A938" s="10" t="s">
        <v>1075</v>
      </c>
      <c r="B938" s="12">
        <v>812.54415936299995</v>
      </c>
      <c r="C938" s="12">
        <v>295.26370536000002</v>
      </c>
      <c r="D938" s="12">
        <v>6.9399999999999986</v>
      </c>
    </row>
    <row r="939" spans="1:4" x14ac:dyDescent="0.35">
      <c r="A939" s="10" t="s">
        <v>1076</v>
      </c>
      <c r="B939" s="12">
        <v>812.54415936299995</v>
      </c>
      <c r="C939" s="12">
        <v>297.27935542400002</v>
      </c>
      <c r="D939" s="12">
        <v>7.0399999999999983</v>
      </c>
    </row>
    <row r="940" spans="1:4" x14ac:dyDescent="0.35">
      <c r="A940" s="10" t="s">
        <v>1077</v>
      </c>
      <c r="B940" s="12">
        <v>812.54415936299995</v>
      </c>
      <c r="C940" s="12">
        <v>307.26370536000002</v>
      </c>
      <c r="D940" s="12">
        <v>6.9399999999999986</v>
      </c>
    </row>
    <row r="941" spans="1:4" x14ac:dyDescent="0.35">
      <c r="A941" s="10" t="s">
        <v>1078</v>
      </c>
      <c r="B941" s="12">
        <v>812.54415936299995</v>
      </c>
      <c r="C941" s="12">
        <v>309.27935542400002</v>
      </c>
      <c r="D941" s="12">
        <v>6.9399999999999986</v>
      </c>
    </row>
    <row r="942" spans="1:4" x14ac:dyDescent="0.35">
      <c r="A942" s="10" t="s">
        <v>1079</v>
      </c>
      <c r="B942" s="12">
        <v>812.54415936299995</v>
      </c>
      <c r="C942" s="12">
        <v>311.29500548800002</v>
      </c>
      <c r="D942" s="12">
        <v>7.0399999999999983</v>
      </c>
    </row>
    <row r="943" spans="1:4" x14ac:dyDescent="0.35">
      <c r="A943" s="10" t="s">
        <v>1080</v>
      </c>
      <c r="B943" s="12">
        <v>812.54415936299995</v>
      </c>
      <c r="C943" s="12">
        <v>337.31065555200001</v>
      </c>
      <c r="D943" s="12">
        <v>6.9399999999999986</v>
      </c>
    </row>
    <row r="944" spans="1:4" x14ac:dyDescent="0.35">
      <c r="A944" s="10" t="s">
        <v>1081</v>
      </c>
      <c r="B944" s="12">
        <v>812.54415936299995</v>
      </c>
      <c r="C944" s="12">
        <v>339.32630561600001</v>
      </c>
      <c r="D944" s="12">
        <v>7.0399999999999983</v>
      </c>
    </row>
    <row r="945" spans="1:4" x14ac:dyDescent="0.35">
      <c r="A945" s="10" t="s">
        <v>1082</v>
      </c>
      <c r="B945" s="12">
        <v>814.559809427</v>
      </c>
      <c r="C945" s="12">
        <v>251.20110510399999</v>
      </c>
      <c r="D945" s="12">
        <v>7.4299999999999988</v>
      </c>
    </row>
    <row r="946" spans="1:4" x14ac:dyDescent="0.35">
      <c r="A946" s="10" t="s">
        <v>1083</v>
      </c>
      <c r="B946" s="12">
        <v>814.559809427</v>
      </c>
      <c r="C946" s="12">
        <v>253.21675516800002</v>
      </c>
      <c r="D946" s="12">
        <v>7.4299999999999988</v>
      </c>
    </row>
    <row r="947" spans="1:4" x14ac:dyDescent="0.35">
      <c r="A947" s="10" t="s">
        <v>1084</v>
      </c>
      <c r="B947" s="12">
        <v>814.559809427</v>
      </c>
      <c r="C947" s="12">
        <v>279.23240523200002</v>
      </c>
      <c r="D947" s="12">
        <v>7.4299999999999988</v>
      </c>
    </row>
    <row r="948" spans="1:4" x14ac:dyDescent="0.35">
      <c r="A948" s="10" t="s">
        <v>1085</v>
      </c>
      <c r="B948" s="12">
        <v>814.559809427</v>
      </c>
      <c r="C948" s="12">
        <v>281.24805529600002</v>
      </c>
      <c r="D948" s="12">
        <v>7.4299999999999988</v>
      </c>
    </row>
    <row r="949" spans="1:4" x14ac:dyDescent="0.35">
      <c r="A949" s="10" t="s">
        <v>1086</v>
      </c>
      <c r="B949" s="12">
        <v>814.559809427</v>
      </c>
      <c r="C949" s="12">
        <v>283.26370536000002</v>
      </c>
      <c r="D949" s="12">
        <v>7.4299999999999988</v>
      </c>
    </row>
    <row r="950" spans="1:4" x14ac:dyDescent="0.35">
      <c r="A950" s="10" t="s">
        <v>1087</v>
      </c>
      <c r="B950" s="12">
        <v>814.559809427</v>
      </c>
      <c r="C950" s="12">
        <v>293.24805529600002</v>
      </c>
      <c r="D950" s="12">
        <v>7.4299999999999988</v>
      </c>
    </row>
    <row r="951" spans="1:4" x14ac:dyDescent="0.35">
      <c r="A951" s="10" t="s">
        <v>1088</v>
      </c>
      <c r="B951" s="12">
        <v>814.559809427</v>
      </c>
      <c r="C951" s="12">
        <v>295.26370536000002</v>
      </c>
      <c r="D951" s="12">
        <v>7.4299999999999988</v>
      </c>
    </row>
    <row r="952" spans="1:4" x14ac:dyDescent="0.35">
      <c r="A952" s="10" t="s">
        <v>1089</v>
      </c>
      <c r="B952" s="12">
        <v>814.559809427</v>
      </c>
      <c r="C952" s="12">
        <v>297.27935542400002</v>
      </c>
      <c r="D952" s="12">
        <v>7.4299999999999988</v>
      </c>
    </row>
    <row r="953" spans="1:4" x14ac:dyDescent="0.35">
      <c r="A953" s="10" t="s">
        <v>1090</v>
      </c>
      <c r="B953" s="12">
        <v>814.559809427</v>
      </c>
      <c r="C953" s="12">
        <v>307.26370536000002</v>
      </c>
      <c r="D953" s="12">
        <v>7.4299999999999988</v>
      </c>
    </row>
    <row r="954" spans="1:4" x14ac:dyDescent="0.35">
      <c r="A954" s="10" t="s">
        <v>1091</v>
      </c>
      <c r="B954" s="12">
        <v>814.559809427</v>
      </c>
      <c r="C954" s="12">
        <v>309.27935542400002</v>
      </c>
      <c r="D954" s="12">
        <v>7.4299999999999988</v>
      </c>
    </row>
    <row r="955" spans="1:4" x14ac:dyDescent="0.35">
      <c r="A955" s="10" t="s">
        <v>1092</v>
      </c>
      <c r="B955" s="12">
        <v>814.559809427</v>
      </c>
      <c r="C955" s="12">
        <v>311.29500548800002</v>
      </c>
      <c r="D955" s="12">
        <v>7.4299999999999988</v>
      </c>
    </row>
    <row r="956" spans="1:4" x14ac:dyDescent="0.35">
      <c r="A956" s="10" t="s">
        <v>1093</v>
      </c>
      <c r="B956" s="12">
        <v>814.559809427</v>
      </c>
      <c r="C956" s="12">
        <v>337.31065555200001</v>
      </c>
      <c r="D956" s="12">
        <v>7.4299999999999988</v>
      </c>
    </row>
    <row r="957" spans="1:4" x14ac:dyDescent="0.35">
      <c r="A957" s="10" t="s">
        <v>1094</v>
      </c>
      <c r="B957" s="12">
        <v>814.559809427</v>
      </c>
      <c r="C957" s="12">
        <v>339.32630561600001</v>
      </c>
      <c r="D957" s="12">
        <v>7.4299999999999988</v>
      </c>
    </row>
    <row r="958" spans="1:4" x14ac:dyDescent="0.35">
      <c r="A958" s="10" t="s">
        <v>1095</v>
      </c>
      <c r="B958" s="12">
        <v>816.57545949099995</v>
      </c>
      <c r="C958" s="12">
        <v>253.21675516800002</v>
      </c>
      <c r="D958" s="12">
        <v>7.919999999999999</v>
      </c>
    </row>
    <row r="959" spans="1:4" x14ac:dyDescent="0.35">
      <c r="A959" s="10" t="s">
        <v>1096</v>
      </c>
      <c r="B959" s="12">
        <v>816.57545949099995</v>
      </c>
      <c r="C959" s="12">
        <v>255.23240523200002</v>
      </c>
      <c r="D959" s="12">
        <v>7.919999999999999</v>
      </c>
    </row>
    <row r="960" spans="1:4" x14ac:dyDescent="0.35">
      <c r="A960" s="10" t="s">
        <v>1097</v>
      </c>
      <c r="B960" s="12">
        <v>816.57545949099995</v>
      </c>
      <c r="C960" s="12">
        <v>281.24805529600002</v>
      </c>
      <c r="D960" s="12">
        <v>7.919999999999999</v>
      </c>
    </row>
    <row r="961" spans="1:4" x14ac:dyDescent="0.35">
      <c r="A961" s="10" t="s">
        <v>1098</v>
      </c>
      <c r="B961" s="12">
        <v>816.57545949099995</v>
      </c>
      <c r="C961" s="12">
        <v>283.26370536000002</v>
      </c>
      <c r="D961" s="12">
        <v>7.919999999999999</v>
      </c>
    </row>
    <row r="962" spans="1:4" x14ac:dyDescent="0.35">
      <c r="A962" s="10" t="s">
        <v>1099</v>
      </c>
      <c r="B962" s="12">
        <v>816.57545949099995</v>
      </c>
      <c r="C962" s="12">
        <v>295.26370536000002</v>
      </c>
      <c r="D962" s="12">
        <v>7.919999999999999</v>
      </c>
    </row>
    <row r="963" spans="1:4" x14ac:dyDescent="0.35">
      <c r="A963" s="10" t="s">
        <v>1100</v>
      </c>
      <c r="B963" s="12">
        <v>816.57545949099995</v>
      </c>
      <c r="C963" s="12">
        <v>297.27935542400002</v>
      </c>
      <c r="D963" s="12">
        <v>7.919999999999999</v>
      </c>
    </row>
    <row r="964" spans="1:4" x14ac:dyDescent="0.35">
      <c r="A964" s="10" t="s">
        <v>1101</v>
      </c>
      <c r="B964" s="12">
        <v>816.57545949099995</v>
      </c>
      <c r="C964" s="12">
        <v>309.27935542400002</v>
      </c>
      <c r="D964" s="12">
        <v>7.919999999999999</v>
      </c>
    </row>
    <row r="965" spans="1:4" x14ac:dyDescent="0.35">
      <c r="A965" s="10" t="s">
        <v>1102</v>
      </c>
      <c r="B965" s="12">
        <v>816.57545949099995</v>
      </c>
      <c r="C965" s="12">
        <v>311.29500548800002</v>
      </c>
      <c r="D965" s="12">
        <v>7.919999999999999</v>
      </c>
    </row>
    <row r="966" spans="1:4" x14ac:dyDescent="0.35">
      <c r="A966" s="10" t="s">
        <v>1103</v>
      </c>
      <c r="B966" s="12">
        <v>816.57545949099995</v>
      </c>
      <c r="C966" s="12">
        <v>337.31065555200001</v>
      </c>
      <c r="D966" s="12">
        <v>7.919999999999999</v>
      </c>
    </row>
    <row r="967" spans="1:4" x14ac:dyDescent="0.35">
      <c r="A967" s="10" t="s">
        <v>1104</v>
      </c>
      <c r="B967" s="12">
        <v>816.57545949099995</v>
      </c>
      <c r="C967" s="12">
        <v>339.32630561600001</v>
      </c>
      <c r="D967" s="12">
        <v>7.919999999999999</v>
      </c>
    </row>
    <row r="968" spans="1:4" x14ac:dyDescent="0.35">
      <c r="A968" s="10" t="s">
        <v>1105</v>
      </c>
      <c r="B968" s="12">
        <v>818.591109555</v>
      </c>
      <c r="C968" s="12">
        <v>255.23240523200002</v>
      </c>
      <c r="D968" s="12">
        <v>8.41</v>
      </c>
    </row>
    <row r="969" spans="1:4" x14ac:dyDescent="0.35">
      <c r="A969" s="10" t="s">
        <v>1106</v>
      </c>
      <c r="B969" s="12">
        <v>818.591109555</v>
      </c>
      <c r="C969" s="12">
        <v>283.26370536000002</v>
      </c>
      <c r="D969" s="12">
        <v>8.41</v>
      </c>
    </row>
    <row r="970" spans="1:4" x14ac:dyDescent="0.35">
      <c r="A970" s="10" t="s">
        <v>1107</v>
      </c>
      <c r="B970" s="12">
        <v>818.591109555</v>
      </c>
      <c r="C970" s="12">
        <v>297.27935542400002</v>
      </c>
      <c r="D970" s="12">
        <v>8.41</v>
      </c>
    </row>
    <row r="971" spans="1:4" x14ac:dyDescent="0.35">
      <c r="A971" s="10" t="s">
        <v>1108</v>
      </c>
      <c r="B971" s="12">
        <v>818.591109555</v>
      </c>
      <c r="C971" s="12">
        <v>311.29500548800002</v>
      </c>
      <c r="D971" s="12">
        <v>8.41</v>
      </c>
    </row>
    <row r="972" spans="1:4" x14ac:dyDescent="0.35">
      <c r="A972" s="10" t="s">
        <v>1109</v>
      </c>
      <c r="B972" s="12">
        <v>818.591109555</v>
      </c>
      <c r="C972" s="12">
        <v>339.32630561600001</v>
      </c>
      <c r="D972" s="12">
        <v>8.41</v>
      </c>
    </row>
    <row r="973" spans="1:4" x14ac:dyDescent="0.35">
      <c r="A973" s="10" t="s">
        <v>1110</v>
      </c>
      <c r="B973" s="12">
        <v>822.52850929900001</v>
      </c>
      <c r="C973" s="12">
        <v>291.23240523200002</v>
      </c>
      <c r="D973" s="12">
        <v>6.2799999999999994</v>
      </c>
    </row>
    <row r="974" spans="1:4" x14ac:dyDescent="0.35">
      <c r="A974" s="10" t="s">
        <v>1111</v>
      </c>
      <c r="B974" s="12">
        <v>822.52850929900001</v>
      </c>
      <c r="C974" s="12">
        <v>307.26370536000002</v>
      </c>
      <c r="D974" s="12">
        <v>6.2799999999999994</v>
      </c>
    </row>
    <row r="975" spans="1:4" x14ac:dyDescent="0.35">
      <c r="A975" s="10" t="s">
        <v>1112</v>
      </c>
      <c r="B975" s="12">
        <v>824.54415936299995</v>
      </c>
      <c r="C975" s="12">
        <v>263.20110510399996</v>
      </c>
      <c r="D975" s="12">
        <v>6.7700000000000005</v>
      </c>
    </row>
    <row r="976" spans="1:4" x14ac:dyDescent="0.35">
      <c r="A976" s="10" t="s">
        <v>1113</v>
      </c>
      <c r="B976" s="12">
        <v>824.54415936299995</v>
      </c>
      <c r="C976" s="12">
        <v>291.23240523200002</v>
      </c>
      <c r="D976" s="12">
        <v>6.7700000000000005</v>
      </c>
    </row>
    <row r="977" spans="1:4" x14ac:dyDescent="0.35">
      <c r="A977" s="10" t="s">
        <v>1114</v>
      </c>
      <c r="B977" s="12">
        <v>824.54415936299995</v>
      </c>
      <c r="C977" s="12">
        <v>293.24805529600002</v>
      </c>
      <c r="D977" s="12">
        <v>6.7700000000000005</v>
      </c>
    </row>
    <row r="978" spans="1:4" x14ac:dyDescent="0.35">
      <c r="A978" s="10" t="s">
        <v>1115</v>
      </c>
      <c r="B978" s="12">
        <v>824.54415936299995</v>
      </c>
      <c r="C978" s="12">
        <v>307.26370536000002</v>
      </c>
      <c r="D978" s="12">
        <v>6.7700000000000005</v>
      </c>
    </row>
    <row r="979" spans="1:4" x14ac:dyDescent="0.35">
      <c r="A979" s="10" t="s">
        <v>1116</v>
      </c>
      <c r="B979" s="12">
        <v>824.54415936299995</v>
      </c>
      <c r="C979" s="12">
        <v>309.27935542400002</v>
      </c>
      <c r="D979" s="12">
        <v>6.7700000000000005</v>
      </c>
    </row>
    <row r="980" spans="1:4" x14ac:dyDescent="0.35">
      <c r="A980" s="10" t="s">
        <v>1117</v>
      </c>
      <c r="B980" s="12">
        <v>824.54415936299995</v>
      </c>
      <c r="C980" s="12">
        <v>337.31065555200001</v>
      </c>
      <c r="D980" s="12">
        <v>6.7700000000000005</v>
      </c>
    </row>
    <row r="981" spans="1:4" x14ac:dyDescent="0.35">
      <c r="A981" s="10" t="s">
        <v>1118</v>
      </c>
      <c r="B981" s="12">
        <v>826.559809427</v>
      </c>
      <c r="C981" s="12">
        <v>263.20110510399996</v>
      </c>
      <c r="D981" s="12">
        <v>7.3599999999999985</v>
      </c>
    </row>
    <row r="982" spans="1:4" x14ac:dyDescent="0.35">
      <c r="A982" s="10" t="s">
        <v>1119</v>
      </c>
      <c r="B982" s="12">
        <v>826.559809427</v>
      </c>
      <c r="C982" s="12">
        <v>265.21675516800002</v>
      </c>
      <c r="D982" s="12">
        <v>7.2599999999999989</v>
      </c>
    </row>
    <row r="983" spans="1:4" x14ac:dyDescent="0.35">
      <c r="A983" s="10" t="s">
        <v>1120</v>
      </c>
      <c r="B983" s="12">
        <v>826.559809427</v>
      </c>
      <c r="C983" s="12">
        <v>291.23240523200002</v>
      </c>
      <c r="D983" s="12">
        <v>7.3599999999999985</v>
      </c>
    </row>
    <row r="984" spans="1:4" x14ac:dyDescent="0.35">
      <c r="A984" s="10" t="s">
        <v>1121</v>
      </c>
      <c r="B984" s="12">
        <v>826.559809427</v>
      </c>
      <c r="C984" s="12">
        <v>293.24805529600002</v>
      </c>
      <c r="D984" s="12">
        <v>7.2599999999999989</v>
      </c>
    </row>
    <row r="985" spans="1:4" x14ac:dyDescent="0.35">
      <c r="A985" s="10" t="s">
        <v>1122</v>
      </c>
      <c r="B985" s="12">
        <v>826.559809427</v>
      </c>
      <c r="C985" s="12">
        <v>295.26370536000002</v>
      </c>
      <c r="D985" s="12">
        <v>7.2599999999999989</v>
      </c>
    </row>
    <row r="986" spans="1:4" x14ac:dyDescent="0.35">
      <c r="A986" s="10" t="s">
        <v>1123</v>
      </c>
      <c r="B986" s="12">
        <v>826.559809427</v>
      </c>
      <c r="C986" s="12">
        <v>307.26370536000002</v>
      </c>
      <c r="D986" s="12">
        <v>7.2599999999999989</v>
      </c>
    </row>
    <row r="987" spans="1:4" x14ac:dyDescent="0.35">
      <c r="A987" s="10" t="s">
        <v>1124</v>
      </c>
      <c r="B987" s="12">
        <v>826.559809427</v>
      </c>
      <c r="C987" s="12">
        <v>309.27935542400002</v>
      </c>
      <c r="D987" s="12">
        <v>7.2599999999999989</v>
      </c>
    </row>
    <row r="988" spans="1:4" x14ac:dyDescent="0.35">
      <c r="A988" s="10" t="s">
        <v>1125</v>
      </c>
      <c r="B988" s="12">
        <v>826.559809427</v>
      </c>
      <c r="C988" s="12">
        <v>311.29500548800002</v>
      </c>
      <c r="D988" s="12">
        <v>7.3599999999999985</v>
      </c>
    </row>
    <row r="989" spans="1:4" x14ac:dyDescent="0.35">
      <c r="A989" s="10" t="s">
        <v>1126</v>
      </c>
      <c r="B989" s="12">
        <v>826.559809427</v>
      </c>
      <c r="C989" s="12">
        <v>337.31065555200001</v>
      </c>
      <c r="D989" s="12">
        <v>7.2599999999999989</v>
      </c>
    </row>
    <row r="990" spans="1:4" x14ac:dyDescent="0.35">
      <c r="A990" s="10" t="s">
        <v>1127</v>
      </c>
      <c r="B990" s="12">
        <v>826.559809427</v>
      </c>
      <c r="C990" s="12">
        <v>339.32630561600001</v>
      </c>
      <c r="D990" s="12">
        <v>7.3599999999999985</v>
      </c>
    </row>
    <row r="991" spans="1:4" x14ac:dyDescent="0.35">
      <c r="A991" s="10" t="s">
        <v>1128</v>
      </c>
      <c r="B991" s="12">
        <v>828.57545949099995</v>
      </c>
      <c r="C991" s="12">
        <v>265.21675516800002</v>
      </c>
      <c r="D991" s="12">
        <v>7.7499999999999991</v>
      </c>
    </row>
    <row r="992" spans="1:4" x14ac:dyDescent="0.35">
      <c r="A992" s="10" t="s">
        <v>1129</v>
      </c>
      <c r="B992" s="12">
        <v>828.57545949099995</v>
      </c>
      <c r="C992" s="12">
        <v>267.23240523200002</v>
      </c>
      <c r="D992" s="12">
        <v>7.7499999999999991</v>
      </c>
    </row>
    <row r="993" spans="1:4" x14ac:dyDescent="0.35">
      <c r="A993" s="10" t="s">
        <v>1130</v>
      </c>
      <c r="B993" s="12">
        <v>828.57545949099995</v>
      </c>
      <c r="C993" s="12">
        <v>293.24805529600002</v>
      </c>
      <c r="D993" s="12">
        <v>7.7499999999999991</v>
      </c>
    </row>
    <row r="994" spans="1:4" x14ac:dyDescent="0.35">
      <c r="A994" s="10" t="s">
        <v>1131</v>
      </c>
      <c r="B994" s="12">
        <v>828.57545949099995</v>
      </c>
      <c r="C994" s="12">
        <v>295.26370536000002</v>
      </c>
      <c r="D994" s="12">
        <v>7.7499999999999991</v>
      </c>
    </row>
    <row r="995" spans="1:4" x14ac:dyDescent="0.35">
      <c r="A995" s="10" t="s">
        <v>1132</v>
      </c>
      <c r="B995" s="12">
        <v>828.57545949099995</v>
      </c>
      <c r="C995" s="12">
        <v>297.27935542400002</v>
      </c>
      <c r="D995" s="12">
        <v>7.7499999999999991</v>
      </c>
    </row>
    <row r="996" spans="1:4" x14ac:dyDescent="0.35">
      <c r="A996" s="10" t="s">
        <v>1133</v>
      </c>
      <c r="B996" s="12">
        <v>828.57545949099995</v>
      </c>
      <c r="C996" s="12">
        <v>307.26370536000002</v>
      </c>
      <c r="D996" s="12">
        <v>7.7499999999999991</v>
      </c>
    </row>
    <row r="997" spans="1:4" x14ac:dyDescent="0.35">
      <c r="A997" s="10" t="s">
        <v>1134</v>
      </c>
      <c r="B997" s="12">
        <v>828.57545949099995</v>
      </c>
      <c r="C997" s="12">
        <v>309.27935542400002</v>
      </c>
      <c r="D997" s="12">
        <v>7.7499999999999991</v>
      </c>
    </row>
    <row r="998" spans="1:4" x14ac:dyDescent="0.35">
      <c r="A998" s="10" t="s">
        <v>1135</v>
      </c>
      <c r="B998" s="12">
        <v>828.57545949099995</v>
      </c>
      <c r="C998" s="12">
        <v>311.29500548800002</v>
      </c>
      <c r="D998" s="12">
        <v>7.7499999999999991</v>
      </c>
    </row>
    <row r="999" spans="1:4" x14ac:dyDescent="0.35">
      <c r="A999" s="10" t="s">
        <v>1136</v>
      </c>
      <c r="B999" s="12">
        <v>828.57545949099995</v>
      </c>
      <c r="C999" s="12">
        <v>337.31065555200001</v>
      </c>
      <c r="D999" s="12">
        <v>7.7499999999999991</v>
      </c>
    </row>
    <row r="1000" spans="1:4" x14ac:dyDescent="0.35">
      <c r="A1000" s="10" t="s">
        <v>1137</v>
      </c>
      <c r="B1000" s="12">
        <v>828.57545949099995</v>
      </c>
      <c r="C1000" s="12">
        <v>339.32630561600001</v>
      </c>
      <c r="D1000" s="12">
        <v>7.7499999999999991</v>
      </c>
    </row>
    <row r="1001" spans="1:4" x14ac:dyDescent="0.35">
      <c r="A1001" s="10" t="s">
        <v>1138</v>
      </c>
      <c r="B1001" s="12">
        <v>830.591109555</v>
      </c>
      <c r="C1001" s="12">
        <v>267.23240523200002</v>
      </c>
      <c r="D1001" s="12">
        <v>8.24</v>
      </c>
    </row>
    <row r="1002" spans="1:4" x14ac:dyDescent="0.35">
      <c r="A1002" s="10" t="s">
        <v>1139</v>
      </c>
      <c r="B1002" s="12">
        <v>830.591109555</v>
      </c>
      <c r="C1002" s="12">
        <v>269.24805529600002</v>
      </c>
      <c r="D1002" s="12">
        <v>8.24</v>
      </c>
    </row>
    <row r="1003" spans="1:4" x14ac:dyDescent="0.35">
      <c r="A1003" s="10" t="s">
        <v>1140</v>
      </c>
      <c r="B1003" s="12">
        <v>830.591109555</v>
      </c>
      <c r="C1003" s="12">
        <v>295.26370536000002</v>
      </c>
      <c r="D1003" s="12">
        <v>8.24</v>
      </c>
    </row>
    <row r="1004" spans="1:4" x14ac:dyDescent="0.35">
      <c r="A1004" s="10" t="s">
        <v>1141</v>
      </c>
      <c r="B1004" s="12">
        <v>830.591109555</v>
      </c>
      <c r="C1004" s="12">
        <v>297.27935542400002</v>
      </c>
      <c r="D1004" s="12">
        <v>8.24</v>
      </c>
    </row>
    <row r="1005" spans="1:4" x14ac:dyDescent="0.35">
      <c r="A1005" s="10" t="s">
        <v>1142</v>
      </c>
      <c r="B1005" s="12">
        <v>830.591109555</v>
      </c>
      <c r="C1005" s="12">
        <v>309.27935542400002</v>
      </c>
      <c r="D1005" s="12">
        <v>8.24</v>
      </c>
    </row>
    <row r="1006" spans="1:4" x14ac:dyDescent="0.35">
      <c r="A1006" s="10" t="s">
        <v>1143</v>
      </c>
      <c r="B1006" s="12">
        <v>830.591109555</v>
      </c>
      <c r="C1006" s="12">
        <v>311.29500548800002</v>
      </c>
      <c r="D1006" s="12">
        <v>8.24</v>
      </c>
    </row>
    <row r="1007" spans="1:4" x14ac:dyDescent="0.35">
      <c r="A1007" s="10" t="s">
        <v>1144</v>
      </c>
      <c r="B1007" s="12">
        <v>830.591109555</v>
      </c>
      <c r="C1007" s="12">
        <v>337.31065555200001</v>
      </c>
      <c r="D1007" s="12">
        <v>8.24</v>
      </c>
    </row>
    <row r="1008" spans="1:4" x14ac:dyDescent="0.35">
      <c r="A1008" s="10" t="s">
        <v>1145</v>
      </c>
      <c r="B1008" s="12">
        <v>830.591109555</v>
      </c>
      <c r="C1008" s="12">
        <v>339.32630561600001</v>
      </c>
      <c r="D1008" s="12">
        <v>8.24</v>
      </c>
    </row>
    <row r="1009" spans="1:4" x14ac:dyDescent="0.35">
      <c r="A1009" s="10" t="s">
        <v>1146</v>
      </c>
      <c r="B1009" s="12">
        <v>832.60675961899994</v>
      </c>
      <c r="C1009" s="12">
        <v>269.24805529600002</v>
      </c>
      <c r="D1009" s="12">
        <v>8.7299999999999986</v>
      </c>
    </row>
    <row r="1010" spans="1:4" x14ac:dyDescent="0.35">
      <c r="A1010" s="10" t="s">
        <v>1147</v>
      </c>
      <c r="B1010" s="12">
        <v>832.60675961899994</v>
      </c>
      <c r="C1010" s="12">
        <v>297.27935542400002</v>
      </c>
      <c r="D1010" s="12">
        <v>8.7299999999999986</v>
      </c>
    </row>
    <row r="1011" spans="1:4" x14ac:dyDescent="0.35">
      <c r="A1011" s="10" t="s">
        <v>1148</v>
      </c>
      <c r="B1011" s="12">
        <v>832.60675961899994</v>
      </c>
      <c r="C1011" s="12">
        <v>311.29500548800002</v>
      </c>
      <c r="D1011" s="12">
        <v>8.7299999999999986</v>
      </c>
    </row>
    <row r="1012" spans="1:4" x14ac:dyDescent="0.35">
      <c r="A1012" s="10" t="s">
        <v>1149</v>
      </c>
      <c r="B1012" s="12">
        <v>832.60675961899994</v>
      </c>
      <c r="C1012" s="12">
        <v>339.32630561600001</v>
      </c>
      <c r="D1012" s="12">
        <v>8.7299999999999986</v>
      </c>
    </row>
    <row r="1013" spans="1:4" x14ac:dyDescent="0.35">
      <c r="A1013" s="10" t="s">
        <v>1150</v>
      </c>
      <c r="B1013" s="12">
        <v>838.559809427</v>
      </c>
      <c r="C1013" s="12">
        <v>249.18545503999999</v>
      </c>
      <c r="D1013" s="12">
        <v>7.0900000000000007</v>
      </c>
    </row>
    <row r="1014" spans="1:4" x14ac:dyDescent="0.35">
      <c r="A1014" s="10" t="s">
        <v>1151</v>
      </c>
      <c r="B1014" s="12">
        <v>838.559809427</v>
      </c>
      <c r="C1014" s="12">
        <v>277.21675516800002</v>
      </c>
      <c r="D1014" s="12">
        <v>7.0900000000000007</v>
      </c>
    </row>
    <row r="1015" spans="1:4" x14ac:dyDescent="0.35">
      <c r="A1015" s="10" t="s">
        <v>1152</v>
      </c>
      <c r="B1015" s="12">
        <v>838.559809427</v>
      </c>
      <c r="C1015" s="12">
        <v>307.26370536000002</v>
      </c>
      <c r="D1015" s="12">
        <v>7.0900000000000007</v>
      </c>
    </row>
    <row r="1016" spans="1:4" x14ac:dyDescent="0.35">
      <c r="A1016" s="10" t="s">
        <v>1153</v>
      </c>
      <c r="B1016" s="12">
        <v>838.559809427</v>
      </c>
      <c r="C1016" s="12">
        <v>337.31065555200001</v>
      </c>
      <c r="D1016" s="12">
        <v>7.0900000000000007</v>
      </c>
    </row>
    <row r="1017" spans="1:4" x14ac:dyDescent="0.35">
      <c r="A1017" s="10" t="s">
        <v>1154</v>
      </c>
      <c r="B1017" s="12">
        <v>838.559809427</v>
      </c>
      <c r="C1017" s="12">
        <v>365.34195568000001</v>
      </c>
      <c r="D1017" s="12">
        <v>7.0900000000000007</v>
      </c>
    </row>
    <row r="1018" spans="1:4" x14ac:dyDescent="0.35">
      <c r="A1018" s="10" t="s">
        <v>1155</v>
      </c>
      <c r="B1018" s="12">
        <v>840.57545949099995</v>
      </c>
      <c r="C1018" s="12">
        <v>249.18545503999999</v>
      </c>
      <c r="D1018" s="12">
        <v>7.6799999999999988</v>
      </c>
    </row>
    <row r="1019" spans="1:4" x14ac:dyDescent="0.35">
      <c r="A1019" s="10" t="s">
        <v>1156</v>
      </c>
      <c r="B1019" s="12">
        <v>840.57545949099995</v>
      </c>
      <c r="C1019" s="12">
        <v>251.20110510399999</v>
      </c>
      <c r="D1019" s="12">
        <v>7.5799999999999992</v>
      </c>
    </row>
    <row r="1020" spans="1:4" x14ac:dyDescent="0.35">
      <c r="A1020" s="10" t="s">
        <v>1157</v>
      </c>
      <c r="B1020" s="12">
        <v>840.57545949099995</v>
      </c>
      <c r="C1020" s="12">
        <v>277.21675516800002</v>
      </c>
      <c r="D1020" s="12">
        <v>7.6799999999999988</v>
      </c>
    </row>
    <row r="1021" spans="1:4" x14ac:dyDescent="0.35">
      <c r="A1021" s="10" t="s">
        <v>1158</v>
      </c>
      <c r="B1021" s="12">
        <v>840.57545949099995</v>
      </c>
      <c r="C1021" s="12">
        <v>279.23240523200002</v>
      </c>
      <c r="D1021" s="12">
        <v>7.5799999999999992</v>
      </c>
    </row>
    <row r="1022" spans="1:4" x14ac:dyDescent="0.35">
      <c r="A1022" s="10" t="s">
        <v>1159</v>
      </c>
      <c r="B1022" s="12">
        <v>840.57545949099995</v>
      </c>
      <c r="C1022" s="12">
        <v>307.26370536000002</v>
      </c>
      <c r="D1022" s="12">
        <v>7.5799999999999992</v>
      </c>
    </row>
    <row r="1023" spans="1:4" x14ac:dyDescent="0.35">
      <c r="A1023" s="10" t="s">
        <v>1160</v>
      </c>
      <c r="B1023" s="12">
        <v>840.57545949099995</v>
      </c>
      <c r="C1023" s="12">
        <v>309.27935542400002</v>
      </c>
      <c r="D1023" s="12">
        <v>7.5799999999999992</v>
      </c>
    </row>
    <row r="1024" spans="1:4" x14ac:dyDescent="0.35">
      <c r="A1024" s="10" t="s">
        <v>1161</v>
      </c>
      <c r="B1024" s="12">
        <v>840.57545949099995</v>
      </c>
      <c r="C1024" s="12">
        <v>337.31065555200001</v>
      </c>
      <c r="D1024" s="12">
        <v>7.5799999999999992</v>
      </c>
    </row>
    <row r="1025" spans="1:4" x14ac:dyDescent="0.35">
      <c r="A1025" s="10" t="s">
        <v>1162</v>
      </c>
      <c r="B1025" s="12">
        <v>840.57545949099995</v>
      </c>
      <c r="C1025" s="12">
        <v>339.32630561600001</v>
      </c>
      <c r="D1025" s="12">
        <v>7.6799999999999988</v>
      </c>
    </row>
    <row r="1026" spans="1:4" x14ac:dyDescent="0.35">
      <c r="A1026" s="10" t="s">
        <v>1163</v>
      </c>
      <c r="B1026" s="12">
        <v>840.57545949099995</v>
      </c>
      <c r="C1026" s="12">
        <v>365.34195568000001</v>
      </c>
      <c r="D1026" s="12">
        <v>7.5799999999999992</v>
      </c>
    </row>
    <row r="1027" spans="1:4" x14ac:dyDescent="0.35">
      <c r="A1027" s="10" t="s">
        <v>1164</v>
      </c>
      <c r="B1027" s="12">
        <v>840.57545949099995</v>
      </c>
      <c r="C1027" s="12">
        <v>367.35760574400001</v>
      </c>
      <c r="D1027" s="12">
        <v>7.6799999999999988</v>
      </c>
    </row>
    <row r="1028" spans="1:4" x14ac:dyDescent="0.35">
      <c r="A1028" s="10" t="s">
        <v>1165</v>
      </c>
      <c r="B1028" s="12">
        <v>842.591109555</v>
      </c>
      <c r="C1028" s="12">
        <v>251.20110510399999</v>
      </c>
      <c r="D1028" s="12">
        <v>8.07</v>
      </c>
    </row>
    <row r="1029" spans="1:4" x14ac:dyDescent="0.35">
      <c r="A1029" s="10" t="s">
        <v>1166</v>
      </c>
      <c r="B1029" s="12">
        <v>842.591109555</v>
      </c>
      <c r="C1029" s="12">
        <v>253.21675516800002</v>
      </c>
      <c r="D1029" s="12">
        <v>8.07</v>
      </c>
    </row>
    <row r="1030" spans="1:4" x14ac:dyDescent="0.35">
      <c r="A1030" s="10" t="s">
        <v>1167</v>
      </c>
      <c r="B1030" s="12">
        <v>842.591109555</v>
      </c>
      <c r="C1030" s="12">
        <v>279.23240523200002</v>
      </c>
      <c r="D1030" s="12">
        <v>8.07</v>
      </c>
    </row>
    <row r="1031" spans="1:4" x14ac:dyDescent="0.35">
      <c r="A1031" s="10" t="s">
        <v>1168</v>
      </c>
      <c r="B1031" s="12">
        <v>842.591109555</v>
      </c>
      <c r="C1031" s="12">
        <v>281.24805529600002</v>
      </c>
      <c r="D1031" s="12">
        <v>8.07</v>
      </c>
    </row>
    <row r="1032" spans="1:4" x14ac:dyDescent="0.35">
      <c r="A1032" s="10" t="s">
        <v>1169</v>
      </c>
      <c r="B1032" s="12">
        <v>842.591109555</v>
      </c>
      <c r="C1032" s="12">
        <v>307.26370536000002</v>
      </c>
      <c r="D1032" s="12">
        <v>8.07</v>
      </c>
    </row>
    <row r="1033" spans="1:4" x14ac:dyDescent="0.35">
      <c r="A1033" s="10" t="s">
        <v>1170</v>
      </c>
      <c r="B1033" s="12">
        <v>842.591109555</v>
      </c>
      <c r="C1033" s="12">
        <v>309.27935542400002</v>
      </c>
      <c r="D1033" s="12">
        <v>8.07</v>
      </c>
    </row>
    <row r="1034" spans="1:4" x14ac:dyDescent="0.35">
      <c r="A1034" s="10" t="s">
        <v>1171</v>
      </c>
      <c r="B1034" s="12">
        <v>842.591109555</v>
      </c>
      <c r="C1034" s="12">
        <v>311.29500548800002</v>
      </c>
      <c r="D1034" s="12">
        <v>8.07</v>
      </c>
    </row>
    <row r="1035" spans="1:4" x14ac:dyDescent="0.35">
      <c r="A1035" s="10" t="s">
        <v>1172</v>
      </c>
      <c r="B1035" s="12">
        <v>842.591109555</v>
      </c>
      <c r="C1035" s="12">
        <v>337.31065555200001</v>
      </c>
      <c r="D1035" s="12">
        <v>8.07</v>
      </c>
    </row>
    <row r="1036" spans="1:4" x14ac:dyDescent="0.35">
      <c r="A1036" s="10" t="s">
        <v>1173</v>
      </c>
      <c r="B1036" s="12">
        <v>842.591109555</v>
      </c>
      <c r="C1036" s="12">
        <v>339.32630561600001</v>
      </c>
      <c r="D1036" s="12">
        <v>8.07</v>
      </c>
    </row>
    <row r="1037" spans="1:4" x14ac:dyDescent="0.35">
      <c r="A1037" s="10" t="s">
        <v>1174</v>
      </c>
      <c r="B1037" s="12">
        <v>842.591109555</v>
      </c>
      <c r="C1037" s="12">
        <v>365.34195568000001</v>
      </c>
      <c r="D1037" s="12">
        <v>8.07</v>
      </c>
    </row>
    <row r="1038" spans="1:4" x14ac:dyDescent="0.35">
      <c r="A1038" s="10" t="s">
        <v>1175</v>
      </c>
      <c r="B1038" s="12">
        <v>842.591109555</v>
      </c>
      <c r="C1038" s="12">
        <v>367.35760574400001</v>
      </c>
      <c r="D1038" s="12">
        <v>8.07</v>
      </c>
    </row>
    <row r="1039" spans="1:4" x14ac:dyDescent="0.35">
      <c r="A1039" s="10" t="s">
        <v>1176</v>
      </c>
      <c r="B1039" s="12">
        <v>844.60675961899994</v>
      </c>
      <c r="C1039" s="12">
        <v>253.21675516800002</v>
      </c>
      <c r="D1039" s="12">
        <v>8.56</v>
      </c>
    </row>
    <row r="1040" spans="1:4" x14ac:dyDescent="0.35">
      <c r="A1040" s="10" t="s">
        <v>1177</v>
      </c>
      <c r="B1040" s="12">
        <v>844.60675961899994</v>
      </c>
      <c r="C1040" s="12">
        <v>255.23240523200002</v>
      </c>
      <c r="D1040" s="12">
        <v>8.56</v>
      </c>
    </row>
    <row r="1041" spans="1:4" x14ac:dyDescent="0.35">
      <c r="A1041" s="10" t="s">
        <v>1178</v>
      </c>
      <c r="B1041" s="12">
        <v>844.60675961899994</v>
      </c>
      <c r="C1041" s="12">
        <v>281.24805529600002</v>
      </c>
      <c r="D1041" s="12">
        <v>8.56</v>
      </c>
    </row>
    <row r="1042" spans="1:4" x14ac:dyDescent="0.35">
      <c r="A1042" s="10" t="s">
        <v>1179</v>
      </c>
      <c r="B1042" s="12">
        <v>844.60675961899994</v>
      </c>
      <c r="C1042" s="12">
        <v>283.26370536000002</v>
      </c>
      <c r="D1042" s="12">
        <v>8.56</v>
      </c>
    </row>
    <row r="1043" spans="1:4" x14ac:dyDescent="0.35">
      <c r="A1043" s="10" t="s">
        <v>1180</v>
      </c>
      <c r="B1043" s="12">
        <v>844.60675961899994</v>
      </c>
      <c r="C1043" s="12">
        <v>309.27935542400002</v>
      </c>
      <c r="D1043" s="12">
        <v>8.56</v>
      </c>
    </row>
    <row r="1044" spans="1:4" x14ac:dyDescent="0.35">
      <c r="A1044" s="10" t="s">
        <v>1181</v>
      </c>
      <c r="B1044" s="12">
        <v>844.60675961899994</v>
      </c>
      <c r="C1044" s="12">
        <v>311.29500548800002</v>
      </c>
      <c r="D1044" s="12">
        <v>8.56</v>
      </c>
    </row>
    <row r="1045" spans="1:4" x14ac:dyDescent="0.35">
      <c r="A1045" s="10" t="s">
        <v>1182</v>
      </c>
      <c r="B1045" s="12">
        <v>844.60675961899994</v>
      </c>
      <c r="C1045" s="12">
        <v>337.31065555200001</v>
      </c>
      <c r="D1045" s="12">
        <v>8.56</v>
      </c>
    </row>
    <row r="1046" spans="1:4" x14ac:dyDescent="0.35">
      <c r="A1046" s="10" t="s">
        <v>1183</v>
      </c>
      <c r="B1046" s="12">
        <v>844.60675961899994</v>
      </c>
      <c r="C1046" s="12">
        <v>339.32630561600001</v>
      </c>
      <c r="D1046" s="12">
        <v>8.56</v>
      </c>
    </row>
    <row r="1047" spans="1:4" x14ac:dyDescent="0.35">
      <c r="A1047" s="10" t="s">
        <v>1184</v>
      </c>
      <c r="B1047" s="12">
        <v>844.60675961899994</v>
      </c>
      <c r="C1047" s="12">
        <v>365.34195568000001</v>
      </c>
      <c r="D1047" s="12">
        <v>8.56</v>
      </c>
    </row>
    <row r="1048" spans="1:4" x14ac:dyDescent="0.35">
      <c r="A1048" s="10" t="s">
        <v>1185</v>
      </c>
      <c r="B1048" s="12">
        <v>844.60675961899994</v>
      </c>
      <c r="C1048" s="12">
        <v>367.35760574400001</v>
      </c>
      <c r="D1048" s="12">
        <v>8.56</v>
      </c>
    </row>
    <row r="1049" spans="1:4" x14ac:dyDescent="0.35">
      <c r="A1049" s="10" t="s">
        <v>1186</v>
      </c>
      <c r="B1049" s="12">
        <v>846.622409683</v>
      </c>
      <c r="C1049" s="12">
        <v>255.23240523200002</v>
      </c>
      <c r="D1049" s="12">
        <v>9.0499999999999989</v>
      </c>
    </row>
    <row r="1050" spans="1:4" x14ac:dyDescent="0.35">
      <c r="A1050" s="10" t="s">
        <v>1187</v>
      </c>
      <c r="B1050" s="12">
        <v>846.622409683</v>
      </c>
      <c r="C1050" s="12">
        <v>283.26370536000002</v>
      </c>
      <c r="D1050" s="12">
        <v>9.0499999999999989</v>
      </c>
    </row>
    <row r="1051" spans="1:4" x14ac:dyDescent="0.35">
      <c r="A1051" s="10" t="s">
        <v>1188</v>
      </c>
      <c r="B1051" s="12">
        <v>846.622409683</v>
      </c>
      <c r="C1051" s="12">
        <v>311.29500548800002</v>
      </c>
      <c r="D1051" s="12">
        <v>9.0499999999999989</v>
      </c>
    </row>
    <row r="1052" spans="1:4" x14ac:dyDescent="0.35">
      <c r="A1052" s="10" t="s">
        <v>1189</v>
      </c>
      <c r="B1052" s="12">
        <v>846.622409683</v>
      </c>
      <c r="C1052" s="12">
        <v>339.32630561600001</v>
      </c>
      <c r="D1052" s="12">
        <v>9.0499999999999989</v>
      </c>
    </row>
    <row r="1053" spans="1:4" x14ac:dyDescent="0.35">
      <c r="A1053" s="10" t="s">
        <v>1190</v>
      </c>
      <c r="B1053" s="12">
        <v>846.622409683</v>
      </c>
      <c r="C1053" s="12">
        <v>367.35760574400001</v>
      </c>
      <c r="D1053" s="12">
        <v>9.0499999999999989</v>
      </c>
    </row>
    <row r="1054" spans="1:4" x14ac:dyDescent="0.35">
      <c r="A1054" s="10" t="s">
        <v>1191</v>
      </c>
      <c r="B1054" s="12">
        <v>852.57545949099995</v>
      </c>
      <c r="C1054" s="12">
        <v>263.20110510399996</v>
      </c>
      <c r="D1054" s="12">
        <v>7.4099999999999975</v>
      </c>
    </row>
    <row r="1055" spans="1:4" x14ac:dyDescent="0.35">
      <c r="A1055" s="10" t="s">
        <v>1192</v>
      </c>
      <c r="B1055" s="12">
        <v>852.57545949099995</v>
      </c>
      <c r="C1055" s="12">
        <v>291.23240523200002</v>
      </c>
      <c r="D1055" s="12">
        <v>7.4099999999999975</v>
      </c>
    </row>
    <row r="1056" spans="1:4" x14ac:dyDescent="0.35">
      <c r="A1056" s="10" t="s">
        <v>1193</v>
      </c>
      <c r="B1056" s="12">
        <v>852.57545949099995</v>
      </c>
      <c r="C1056" s="12">
        <v>337.31065555200001</v>
      </c>
      <c r="D1056" s="12">
        <v>7.4099999999999975</v>
      </c>
    </row>
    <row r="1057" spans="1:4" x14ac:dyDescent="0.35">
      <c r="A1057" s="10" t="s">
        <v>1194</v>
      </c>
      <c r="B1057" s="12">
        <v>852.57545949099995</v>
      </c>
      <c r="C1057" s="12">
        <v>365.34195568000001</v>
      </c>
      <c r="D1057" s="12">
        <v>7.4099999999999975</v>
      </c>
    </row>
    <row r="1058" spans="1:4" x14ac:dyDescent="0.35">
      <c r="A1058" s="10" t="s">
        <v>1195</v>
      </c>
      <c r="B1058" s="12">
        <v>854.591109555</v>
      </c>
      <c r="C1058" s="12">
        <v>263.20110510399996</v>
      </c>
      <c r="D1058" s="12">
        <v>7.9999999999999973</v>
      </c>
    </row>
    <row r="1059" spans="1:4" x14ac:dyDescent="0.35">
      <c r="A1059" s="10" t="s">
        <v>1196</v>
      </c>
      <c r="B1059" s="12">
        <v>854.591109555</v>
      </c>
      <c r="C1059" s="12">
        <v>265.21675516800002</v>
      </c>
      <c r="D1059" s="12">
        <v>7.8999999999999977</v>
      </c>
    </row>
    <row r="1060" spans="1:4" x14ac:dyDescent="0.35">
      <c r="A1060" s="10" t="s">
        <v>1197</v>
      </c>
      <c r="B1060" s="12">
        <v>854.591109555</v>
      </c>
      <c r="C1060" s="12">
        <v>291.23240523200002</v>
      </c>
      <c r="D1060" s="12">
        <v>7.9999999999999973</v>
      </c>
    </row>
    <row r="1061" spans="1:4" x14ac:dyDescent="0.35">
      <c r="A1061" s="10" t="s">
        <v>1198</v>
      </c>
      <c r="B1061" s="12">
        <v>854.591109555</v>
      </c>
      <c r="C1061" s="12">
        <v>293.24805529600002</v>
      </c>
      <c r="D1061" s="12">
        <v>7.8999999999999977</v>
      </c>
    </row>
    <row r="1062" spans="1:4" x14ac:dyDescent="0.35">
      <c r="A1062" s="10" t="s">
        <v>1199</v>
      </c>
      <c r="B1062" s="12">
        <v>854.591109555</v>
      </c>
      <c r="C1062" s="12">
        <v>337.31065555200001</v>
      </c>
      <c r="D1062" s="12">
        <v>7.8999999999999977</v>
      </c>
    </row>
    <row r="1063" spans="1:4" x14ac:dyDescent="0.35">
      <c r="A1063" s="10" t="s">
        <v>1200</v>
      </c>
      <c r="B1063" s="12">
        <v>854.591109555</v>
      </c>
      <c r="C1063" s="12">
        <v>339.32630561600001</v>
      </c>
      <c r="D1063" s="12">
        <v>7.9999999999999973</v>
      </c>
    </row>
    <row r="1064" spans="1:4" x14ac:dyDescent="0.35">
      <c r="A1064" s="10" t="s">
        <v>1201</v>
      </c>
      <c r="B1064" s="12">
        <v>854.591109555</v>
      </c>
      <c r="C1064" s="12">
        <v>365.34195568000001</v>
      </c>
      <c r="D1064" s="12">
        <v>7.8999999999999977</v>
      </c>
    </row>
    <row r="1065" spans="1:4" x14ac:dyDescent="0.35">
      <c r="A1065" s="10" t="s">
        <v>1202</v>
      </c>
      <c r="B1065" s="12">
        <v>854.591109555</v>
      </c>
      <c r="C1065" s="12">
        <v>367.35760574400001</v>
      </c>
      <c r="D1065" s="12">
        <v>7.9999999999999973</v>
      </c>
    </row>
    <row r="1066" spans="1:4" x14ac:dyDescent="0.35">
      <c r="A1066" s="10" t="s">
        <v>1203</v>
      </c>
      <c r="B1066" s="12">
        <v>856.60675961899994</v>
      </c>
      <c r="C1066" s="12">
        <v>265.21675516800002</v>
      </c>
      <c r="D1066" s="12">
        <v>8.3899999999999988</v>
      </c>
    </row>
    <row r="1067" spans="1:4" x14ac:dyDescent="0.35">
      <c r="A1067" s="10" t="s">
        <v>1204</v>
      </c>
      <c r="B1067" s="12">
        <v>856.60675961899994</v>
      </c>
      <c r="C1067" s="12">
        <v>267.23240523200002</v>
      </c>
      <c r="D1067" s="12">
        <v>8.3899999999999988</v>
      </c>
    </row>
    <row r="1068" spans="1:4" x14ac:dyDescent="0.35">
      <c r="A1068" s="10" t="s">
        <v>1205</v>
      </c>
      <c r="B1068" s="12">
        <v>856.60675961899994</v>
      </c>
      <c r="C1068" s="12">
        <v>293.24805529600002</v>
      </c>
      <c r="D1068" s="12">
        <v>8.3899999999999988</v>
      </c>
    </row>
    <row r="1069" spans="1:4" x14ac:dyDescent="0.35">
      <c r="A1069" s="10" t="s">
        <v>1206</v>
      </c>
      <c r="B1069" s="12">
        <v>856.60675961899994</v>
      </c>
      <c r="C1069" s="12">
        <v>295.26370536000002</v>
      </c>
      <c r="D1069" s="12">
        <v>8.3899999999999988</v>
      </c>
    </row>
    <row r="1070" spans="1:4" x14ac:dyDescent="0.35">
      <c r="A1070" s="10" t="s">
        <v>1207</v>
      </c>
      <c r="B1070" s="12">
        <v>856.60675961899994</v>
      </c>
      <c r="C1070" s="12">
        <v>337.31065555200001</v>
      </c>
      <c r="D1070" s="12">
        <v>8.3899999999999988</v>
      </c>
    </row>
    <row r="1071" spans="1:4" x14ac:dyDescent="0.35">
      <c r="A1071" s="10" t="s">
        <v>1208</v>
      </c>
      <c r="B1071" s="12">
        <v>856.60675961899994</v>
      </c>
      <c r="C1071" s="12">
        <v>339.32630561600001</v>
      </c>
      <c r="D1071" s="12">
        <v>8.3899999999999988</v>
      </c>
    </row>
    <row r="1072" spans="1:4" x14ac:dyDescent="0.35">
      <c r="A1072" s="10" t="s">
        <v>1209</v>
      </c>
      <c r="B1072" s="12">
        <v>856.60675961899994</v>
      </c>
      <c r="C1072" s="12">
        <v>365.34195568000001</v>
      </c>
      <c r="D1072" s="12">
        <v>8.3899999999999988</v>
      </c>
    </row>
    <row r="1073" spans="1:4" x14ac:dyDescent="0.35">
      <c r="A1073" s="10" t="s">
        <v>1210</v>
      </c>
      <c r="B1073" s="12">
        <v>856.60675961899994</v>
      </c>
      <c r="C1073" s="12">
        <v>367.35760574400001</v>
      </c>
      <c r="D1073" s="12">
        <v>8.3899999999999988</v>
      </c>
    </row>
    <row r="1074" spans="1:4" x14ac:dyDescent="0.35">
      <c r="A1074" s="10" t="s">
        <v>1211</v>
      </c>
      <c r="B1074" s="12">
        <v>858.622409683</v>
      </c>
      <c r="C1074" s="12">
        <v>267.23240523200002</v>
      </c>
      <c r="D1074" s="12">
        <v>8.8799999999999972</v>
      </c>
    </row>
    <row r="1075" spans="1:4" x14ac:dyDescent="0.35">
      <c r="A1075" s="10" t="s">
        <v>1212</v>
      </c>
      <c r="B1075" s="12">
        <v>858.622409683</v>
      </c>
      <c r="C1075" s="12">
        <v>269.24805529600002</v>
      </c>
      <c r="D1075" s="12">
        <v>8.8799999999999972</v>
      </c>
    </row>
    <row r="1076" spans="1:4" x14ac:dyDescent="0.35">
      <c r="A1076" s="10" t="s">
        <v>1213</v>
      </c>
      <c r="B1076" s="12">
        <v>858.622409683</v>
      </c>
      <c r="C1076" s="12">
        <v>295.26370536000002</v>
      </c>
      <c r="D1076" s="12">
        <v>8.8799999999999972</v>
      </c>
    </row>
    <row r="1077" spans="1:4" x14ac:dyDescent="0.35">
      <c r="A1077" s="10" t="s">
        <v>1214</v>
      </c>
      <c r="B1077" s="12">
        <v>858.622409683</v>
      </c>
      <c r="C1077" s="12">
        <v>297.27935542400002</v>
      </c>
      <c r="D1077" s="12">
        <v>8.8799999999999972</v>
      </c>
    </row>
    <row r="1078" spans="1:4" x14ac:dyDescent="0.35">
      <c r="A1078" s="10" t="s">
        <v>1215</v>
      </c>
      <c r="B1078" s="12">
        <v>858.622409683</v>
      </c>
      <c r="C1078" s="12">
        <v>337.31065555200001</v>
      </c>
      <c r="D1078" s="12">
        <v>8.8799999999999972</v>
      </c>
    </row>
    <row r="1079" spans="1:4" x14ac:dyDescent="0.35">
      <c r="A1079" s="10" t="s">
        <v>1216</v>
      </c>
      <c r="B1079" s="12">
        <v>858.622409683</v>
      </c>
      <c r="C1079" s="12">
        <v>339.32630561600001</v>
      </c>
      <c r="D1079" s="12">
        <v>8.8799999999999972</v>
      </c>
    </row>
    <row r="1080" spans="1:4" x14ac:dyDescent="0.35">
      <c r="A1080" s="10" t="s">
        <v>1217</v>
      </c>
      <c r="B1080" s="12">
        <v>858.622409683</v>
      </c>
      <c r="C1080" s="12">
        <v>365.34195568000001</v>
      </c>
      <c r="D1080" s="12">
        <v>8.8799999999999972</v>
      </c>
    </row>
    <row r="1081" spans="1:4" x14ac:dyDescent="0.35">
      <c r="A1081" s="10" t="s">
        <v>1218</v>
      </c>
      <c r="B1081" s="12">
        <v>858.622409683</v>
      </c>
      <c r="C1081" s="12">
        <v>367.35760574400001</v>
      </c>
      <c r="D1081" s="12">
        <v>8.8799999999999972</v>
      </c>
    </row>
    <row r="1082" spans="1:4" x14ac:dyDescent="0.35">
      <c r="A1082" s="10" t="s">
        <v>1219</v>
      </c>
      <c r="B1082" s="12">
        <v>860.63805974699994</v>
      </c>
      <c r="C1082" s="12">
        <v>269.24805529600002</v>
      </c>
      <c r="D1082" s="12">
        <v>9.3699999999999992</v>
      </c>
    </row>
    <row r="1083" spans="1:4" x14ac:dyDescent="0.35">
      <c r="A1083" s="10" t="s">
        <v>1220</v>
      </c>
      <c r="B1083" s="12">
        <v>860.63805974699994</v>
      </c>
      <c r="C1083" s="12">
        <v>297.27935542400002</v>
      </c>
      <c r="D1083" s="12">
        <v>9.3699999999999992</v>
      </c>
    </row>
    <row r="1084" spans="1:4" x14ac:dyDescent="0.35">
      <c r="A1084" s="10" t="s">
        <v>1221</v>
      </c>
      <c r="B1084" s="12">
        <v>860.63805974699994</v>
      </c>
      <c r="C1084" s="12">
        <v>339.32630561600001</v>
      </c>
      <c r="D1084" s="12">
        <v>9.3699999999999992</v>
      </c>
    </row>
    <row r="1085" spans="1:4" x14ac:dyDescent="0.35">
      <c r="A1085" s="10" t="s">
        <v>1222</v>
      </c>
      <c r="B1085" s="12">
        <v>860.63805974699994</v>
      </c>
      <c r="C1085" s="12">
        <v>367.35760574400001</v>
      </c>
      <c r="D1085" s="12">
        <v>9.3699999999999992</v>
      </c>
    </row>
    <row r="1086" spans="1:4" x14ac:dyDescent="0.35">
      <c r="A1086" s="10" t="s">
        <v>1223</v>
      </c>
      <c r="B1086" s="12">
        <v>866.591109555</v>
      </c>
      <c r="C1086" s="12">
        <v>249.18545503999999</v>
      </c>
      <c r="D1086" s="12">
        <v>7.7299999999999978</v>
      </c>
    </row>
    <row r="1087" spans="1:4" x14ac:dyDescent="0.35">
      <c r="A1087" s="10" t="s">
        <v>1224</v>
      </c>
      <c r="B1087" s="12">
        <v>866.591109555</v>
      </c>
      <c r="C1087" s="12">
        <v>277.21675516800002</v>
      </c>
      <c r="D1087" s="12">
        <v>7.7299999999999978</v>
      </c>
    </row>
    <row r="1088" spans="1:4" x14ac:dyDescent="0.35">
      <c r="A1088" s="10" t="s">
        <v>1225</v>
      </c>
      <c r="B1088" s="12">
        <v>866.591109555</v>
      </c>
      <c r="C1088" s="12">
        <v>365.34195568000001</v>
      </c>
      <c r="D1088" s="12">
        <v>7.7299999999999978</v>
      </c>
    </row>
    <row r="1089" spans="1:4" x14ac:dyDescent="0.35">
      <c r="A1089" s="10" t="s">
        <v>1226</v>
      </c>
      <c r="B1089" s="12">
        <v>866.591109555</v>
      </c>
      <c r="C1089" s="12">
        <v>393.37325580800001</v>
      </c>
      <c r="D1089" s="12">
        <v>7.7299999999999978</v>
      </c>
    </row>
    <row r="1090" spans="1:4" x14ac:dyDescent="0.35">
      <c r="A1090" s="10" t="s">
        <v>1227</v>
      </c>
      <c r="B1090" s="12">
        <v>868.60675961899994</v>
      </c>
      <c r="C1090" s="12">
        <v>249.18545503999999</v>
      </c>
      <c r="D1090" s="12">
        <v>8.3199999999999985</v>
      </c>
    </row>
    <row r="1091" spans="1:4" x14ac:dyDescent="0.35">
      <c r="A1091" s="10" t="s">
        <v>1228</v>
      </c>
      <c r="B1091" s="12">
        <v>868.60675961899994</v>
      </c>
      <c r="C1091" s="12">
        <v>251.20110510399999</v>
      </c>
      <c r="D1091" s="12">
        <v>8.2199999999999989</v>
      </c>
    </row>
    <row r="1092" spans="1:4" x14ac:dyDescent="0.35">
      <c r="A1092" s="10" t="s">
        <v>1229</v>
      </c>
      <c r="B1092" s="12">
        <v>868.60675961899994</v>
      </c>
      <c r="C1092" s="12">
        <v>277.21675516800002</v>
      </c>
      <c r="D1092" s="12">
        <v>8.3199999999999985</v>
      </c>
    </row>
    <row r="1093" spans="1:4" x14ac:dyDescent="0.35">
      <c r="A1093" s="10" t="s">
        <v>1230</v>
      </c>
      <c r="B1093" s="12">
        <v>868.60675961899994</v>
      </c>
      <c r="C1093" s="12">
        <v>279.23240523200002</v>
      </c>
      <c r="D1093" s="12">
        <v>8.2199999999999989</v>
      </c>
    </row>
    <row r="1094" spans="1:4" x14ac:dyDescent="0.35">
      <c r="A1094" s="10" t="s">
        <v>1231</v>
      </c>
      <c r="B1094" s="12">
        <v>868.60675961899994</v>
      </c>
      <c r="C1094" s="12">
        <v>307.26370536000002</v>
      </c>
      <c r="D1094" s="12">
        <v>8.2199999999999989</v>
      </c>
    </row>
    <row r="1095" spans="1:4" x14ac:dyDescent="0.35">
      <c r="A1095" s="10" t="s">
        <v>1232</v>
      </c>
      <c r="B1095" s="12">
        <v>868.60675961899994</v>
      </c>
      <c r="C1095" s="12">
        <v>337.31065555200001</v>
      </c>
      <c r="D1095" s="12">
        <v>8.2199999999999989</v>
      </c>
    </row>
    <row r="1096" spans="1:4" x14ac:dyDescent="0.35">
      <c r="A1096" s="10" t="s">
        <v>1233</v>
      </c>
      <c r="B1096" s="12">
        <v>868.60675961899994</v>
      </c>
      <c r="C1096" s="12">
        <v>365.34195568000001</v>
      </c>
      <c r="D1096" s="12">
        <v>8.2199999999999989</v>
      </c>
    </row>
    <row r="1097" spans="1:4" x14ac:dyDescent="0.35">
      <c r="A1097" s="10" t="s">
        <v>1234</v>
      </c>
      <c r="B1097" s="12">
        <v>868.60675961899994</v>
      </c>
      <c r="C1097" s="12">
        <v>367.35760574400001</v>
      </c>
      <c r="D1097" s="12">
        <v>8.3199999999999985</v>
      </c>
    </row>
    <row r="1098" spans="1:4" x14ac:dyDescent="0.35">
      <c r="A1098" s="10" t="s">
        <v>1235</v>
      </c>
      <c r="B1098" s="12">
        <v>868.60675961899994</v>
      </c>
      <c r="C1098" s="12">
        <v>393.37325580800001</v>
      </c>
      <c r="D1098" s="12">
        <v>8.2199999999999989</v>
      </c>
    </row>
    <row r="1099" spans="1:4" x14ac:dyDescent="0.35">
      <c r="A1099" s="10" t="s">
        <v>1236</v>
      </c>
      <c r="B1099" s="12">
        <v>868.60675961899994</v>
      </c>
      <c r="C1099" s="12">
        <v>395.38890587200001</v>
      </c>
      <c r="D1099" s="12">
        <v>8.3199999999999985</v>
      </c>
    </row>
    <row r="1100" spans="1:4" x14ac:dyDescent="0.35">
      <c r="A1100" s="10" t="s">
        <v>1237</v>
      </c>
      <c r="B1100" s="12">
        <v>870.622409683</v>
      </c>
      <c r="C1100" s="12">
        <v>251.20110510399999</v>
      </c>
      <c r="D1100" s="12">
        <v>8.7099999999999991</v>
      </c>
    </row>
    <row r="1101" spans="1:4" x14ac:dyDescent="0.35">
      <c r="A1101" s="10" t="s">
        <v>1238</v>
      </c>
      <c r="B1101" s="12">
        <v>870.622409683</v>
      </c>
      <c r="C1101" s="12">
        <v>253.21675516800002</v>
      </c>
      <c r="D1101" s="12">
        <v>8.7099999999999991</v>
      </c>
    </row>
    <row r="1102" spans="1:4" x14ac:dyDescent="0.35">
      <c r="A1102" s="10" t="s">
        <v>1239</v>
      </c>
      <c r="B1102" s="12">
        <v>870.622409683</v>
      </c>
      <c r="C1102" s="12">
        <v>279.23240523200002</v>
      </c>
      <c r="D1102" s="12">
        <v>8.7099999999999991</v>
      </c>
    </row>
    <row r="1103" spans="1:4" x14ac:dyDescent="0.35">
      <c r="A1103" s="10" t="s">
        <v>1240</v>
      </c>
      <c r="B1103" s="12">
        <v>870.622409683</v>
      </c>
      <c r="C1103" s="12">
        <v>281.24805529600002</v>
      </c>
      <c r="D1103" s="12">
        <v>8.7099999999999991</v>
      </c>
    </row>
    <row r="1104" spans="1:4" x14ac:dyDescent="0.35">
      <c r="A1104" s="10" t="s">
        <v>1241</v>
      </c>
      <c r="B1104" s="12">
        <v>870.622409683</v>
      </c>
      <c r="C1104" s="12">
        <v>307.26370536000002</v>
      </c>
      <c r="D1104" s="12">
        <v>8.7099999999999991</v>
      </c>
    </row>
    <row r="1105" spans="1:4" x14ac:dyDescent="0.35">
      <c r="A1105" s="10" t="s">
        <v>1242</v>
      </c>
      <c r="B1105" s="12">
        <v>870.622409683</v>
      </c>
      <c r="C1105" s="12">
        <v>309.27935542400002</v>
      </c>
      <c r="D1105" s="12">
        <v>8.7099999999999991</v>
      </c>
    </row>
    <row r="1106" spans="1:4" x14ac:dyDescent="0.35">
      <c r="A1106" s="10" t="s">
        <v>1243</v>
      </c>
      <c r="B1106" s="12">
        <v>870.622409683</v>
      </c>
      <c r="C1106" s="12">
        <v>337.31065555200001</v>
      </c>
      <c r="D1106" s="12">
        <v>8.7099999999999991</v>
      </c>
    </row>
    <row r="1107" spans="1:4" x14ac:dyDescent="0.35">
      <c r="A1107" s="10" t="s">
        <v>1244</v>
      </c>
      <c r="B1107" s="12">
        <v>870.622409683</v>
      </c>
      <c r="C1107" s="12">
        <v>339.32630561600001</v>
      </c>
      <c r="D1107" s="12">
        <v>8.7099999999999991</v>
      </c>
    </row>
    <row r="1108" spans="1:4" x14ac:dyDescent="0.35">
      <c r="A1108" s="10" t="s">
        <v>1245</v>
      </c>
      <c r="B1108" s="12">
        <v>870.622409683</v>
      </c>
      <c r="C1108" s="12">
        <v>365.34195568000001</v>
      </c>
      <c r="D1108" s="12">
        <v>8.7099999999999991</v>
      </c>
    </row>
    <row r="1109" spans="1:4" x14ac:dyDescent="0.35">
      <c r="A1109" s="10" t="s">
        <v>1246</v>
      </c>
      <c r="B1109" s="12">
        <v>870.622409683</v>
      </c>
      <c r="C1109" s="12">
        <v>367.35760574400001</v>
      </c>
      <c r="D1109" s="12">
        <v>8.7099999999999991</v>
      </c>
    </row>
    <row r="1110" spans="1:4" x14ac:dyDescent="0.35">
      <c r="A1110" s="10" t="s">
        <v>1247</v>
      </c>
      <c r="B1110" s="12">
        <v>870.622409683</v>
      </c>
      <c r="C1110" s="12">
        <v>393.37325580800001</v>
      </c>
      <c r="D1110" s="12">
        <v>8.7099999999999991</v>
      </c>
    </row>
    <row r="1111" spans="1:4" x14ac:dyDescent="0.35">
      <c r="A1111" s="10" t="s">
        <v>1248</v>
      </c>
      <c r="B1111" s="12">
        <v>870.622409683</v>
      </c>
      <c r="C1111" s="12">
        <v>395.38890587200001</v>
      </c>
      <c r="D1111" s="12">
        <v>8.7099999999999991</v>
      </c>
    </row>
    <row r="1112" spans="1:4" x14ac:dyDescent="0.35">
      <c r="A1112" s="10" t="s">
        <v>1249</v>
      </c>
      <c r="B1112" s="12">
        <v>872.63805974699994</v>
      </c>
      <c r="C1112" s="12">
        <v>253.21675516800002</v>
      </c>
      <c r="D1112" s="12">
        <v>9.1999999999999975</v>
      </c>
    </row>
    <row r="1113" spans="1:4" x14ac:dyDescent="0.35">
      <c r="A1113" s="10" t="s">
        <v>1250</v>
      </c>
      <c r="B1113" s="12">
        <v>872.63805974699994</v>
      </c>
      <c r="C1113" s="12">
        <v>255.23240523200002</v>
      </c>
      <c r="D1113" s="12">
        <v>9.1999999999999975</v>
      </c>
    </row>
    <row r="1114" spans="1:4" x14ac:dyDescent="0.35">
      <c r="A1114" s="10" t="s">
        <v>1251</v>
      </c>
      <c r="B1114" s="12">
        <v>872.63805974699994</v>
      </c>
      <c r="C1114" s="12">
        <v>281.24805529600002</v>
      </c>
      <c r="D1114" s="12">
        <v>9.1999999999999975</v>
      </c>
    </row>
    <row r="1115" spans="1:4" x14ac:dyDescent="0.35">
      <c r="A1115" s="10" t="s">
        <v>1252</v>
      </c>
      <c r="B1115" s="12">
        <v>872.63805974699994</v>
      </c>
      <c r="C1115" s="12">
        <v>283.26370536000002</v>
      </c>
      <c r="D1115" s="12">
        <v>9.1999999999999975</v>
      </c>
    </row>
    <row r="1116" spans="1:4" x14ac:dyDescent="0.35">
      <c r="A1116" s="10" t="s">
        <v>1253</v>
      </c>
      <c r="B1116" s="12">
        <v>872.63805974699994</v>
      </c>
      <c r="C1116" s="12">
        <v>309.27935542400002</v>
      </c>
      <c r="D1116" s="12">
        <v>9.1999999999999975</v>
      </c>
    </row>
    <row r="1117" spans="1:4" x14ac:dyDescent="0.35">
      <c r="A1117" s="10" t="s">
        <v>1254</v>
      </c>
      <c r="B1117" s="12">
        <v>872.63805974699994</v>
      </c>
      <c r="C1117" s="12">
        <v>311.29500548800002</v>
      </c>
      <c r="D1117" s="12">
        <v>9.1999999999999975</v>
      </c>
    </row>
    <row r="1118" spans="1:4" x14ac:dyDescent="0.35">
      <c r="A1118" s="10" t="s">
        <v>1255</v>
      </c>
      <c r="B1118" s="12">
        <v>872.63805974699994</v>
      </c>
      <c r="C1118" s="12">
        <v>337.31065555200001</v>
      </c>
      <c r="D1118" s="12">
        <v>9.1999999999999975</v>
      </c>
    </row>
    <row r="1119" spans="1:4" x14ac:dyDescent="0.35">
      <c r="A1119" s="10" t="s">
        <v>1256</v>
      </c>
      <c r="B1119" s="12">
        <v>872.63805974699994</v>
      </c>
      <c r="C1119" s="12">
        <v>339.32630561600001</v>
      </c>
      <c r="D1119" s="12">
        <v>9.1999999999999975</v>
      </c>
    </row>
    <row r="1120" spans="1:4" x14ac:dyDescent="0.35">
      <c r="A1120" s="10" t="s">
        <v>1257</v>
      </c>
      <c r="B1120" s="12">
        <v>872.63805974699994</v>
      </c>
      <c r="C1120" s="12">
        <v>365.34195568000001</v>
      </c>
      <c r="D1120" s="12">
        <v>9.1999999999999975</v>
      </c>
    </row>
    <row r="1121" spans="1:4" x14ac:dyDescent="0.35">
      <c r="A1121" s="10" t="s">
        <v>1258</v>
      </c>
      <c r="B1121" s="12">
        <v>872.63805974699994</v>
      </c>
      <c r="C1121" s="12">
        <v>367.35760574400001</v>
      </c>
      <c r="D1121" s="12">
        <v>9.1999999999999975</v>
      </c>
    </row>
    <row r="1122" spans="1:4" x14ac:dyDescent="0.35">
      <c r="A1122" s="10" t="s">
        <v>1259</v>
      </c>
      <c r="B1122" s="12">
        <v>872.63805974699994</v>
      </c>
      <c r="C1122" s="12">
        <v>393.37325580800001</v>
      </c>
      <c r="D1122" s="12">
        <v>9.1999999999999975</v>
      </c>
    </row>
    <row r="1123" spans="1:4" x14ac:dyDescent="0.35">
      <c r="A1123" s="10" t="s">
        <v>1260</v>
      </c>
      <c r="B1123" s="12">
        <v>872.63805974699994</v>
      </c>
      <c r="C1123" s="12">
        <v>395.38890587200001</v>
      </c>
      <c r="D1123" s="12">
        <v>9.1999999999999975</v>
      </c>
    </row>
    <row r="1124" spans="1:4" x14ac:dyDescent="0.35">
      <c r="A1124" s="10" t="s">
        <v>1261</v>
      </c>
      <c r="B1124" s="12">
        <v>874.653709811</v>
      </c>
      <c r="C1124" s="12">
        <v>255.23240523200002</v>
      </c>
      <c r="D1124" s="12">
        <v>9.69</v>
      </c>
    </row>
    <row r="1125" spans="1:4" x14ac:dyDescent="0.35">
      <c r="A1125" s="10" t="s">
        <v>1262</v>
      </c>
      <c r="B1125" s="12">
        <v>874.653709811</v>
      </c>
      <c r="C1125" s="12">
        <v>283.26370536000002</v>
      </c>
      <c r="D1125" s="12">
        <v>9.69</v>
      </c>
    </row>
    <row r="1126" spans="1:4" x14ac:dyDescent="0.35">
      <c r="A1126" s="10" t="s">
        <v>1263</v>
      </c>
      <c r="B1126" s="12">
        <v>874.653709811</v>
      </c>
      <c r="C1126" s="12">
        <v>311.29500548800002</v>
      </c>
      <c r="D1126" s="12">
        <v>9.69</v>
      </c>
    </row>
    <row r="1127" spans="1:4" x14ac:dyDescent="0.35">
      <c r="A1127" s="10" t="s">
        <v>1264</v>
      </c>
      <c r="B1127" s="12">
        <v>874.653709811</v>
      </c>
      <c r="C1127" s="12">
        <v>339.32630561600001</v>
      </c>
      <c r="D1127" s="12">
        <v>9.69</v>
      </c>
    </row>
    <row r="1128" spans="1:4" x14ac:dyDescent="0.35">
      <c r="A1128" s="10" t="s">
        <v>1265</v>
      </c>
      <c r="B1128" s="12">
        <v>874.653709811</v>
      </c>
      <c r="C1128" s="12">
        <v>367.35760574400001</v>
      </c>
      <c r="D1128" s="12">
        <v>9.69</v>
      </c>
    </row>
    <row r="1129" spans="1:4" x14ac:dyDescent="0.35">
      <c r="A1129" s="10" t="s">
        <v>1266</v>
      </c>
      <c r="B1129" s="12">
        <v>874.653709811</v>
      </c>
      <c r="C1129" s="12">
        <v>395.38890587200001</v>
      </c>
      <c r="D1129" s="12">
        <v>9.69</v>
      </c>
    </row>
    <row r="1130" spans="1:4" x14ac:dyDescent="0.35">
      <c r="A1130" s="10" t="s">
        <v>1267</v>
      </c>
      <c r="B1130" s="12">
        <v>880.60675961899994</v>
      </c>
      <c r="C1130" s="12">
        <v>263.20110510399996</v>
      </c>
      <c r="D1130" s="12">
        <v>8.0499999999999989</v>
      </c>
    </row>
    <row r="1131" spans="1:4" x14ac:dyDescent="0.35">
      <c r="A1131" s="10" t="s">
        <v>1268</v>
      </c>
      <c r="B1131" s="12">
        <v>880.60675961899994</v>
      </c>
      <c r="C1131" s="12">
        <v>291.23240523200002</v>
      </c>
      <c r="D1131" s="12">
        <v>8.0499999999999989</v>
      </c>
    </row>
    <row r="1132" spans="1:4" x14ac:dyDescent="0.35">
      <c r="A1132" s="10" t="s">
        <v>1269</v>
      </c>
      <c r="B1132" s="12">
        <v>880.60675961899994</v>
      </c>
      <c r="C1132" s="12">
        <v>365.34195568000001</v>
      </c>
      <c r="D1132" s="12">
        <v>8.0499999999999989</v>
      </c>
    </row>
    <row r="1133" spans="1:4" x14ac:dyDescent="0.35">
      <c r="A1133" s="10" t="s">
        <v>1270</v>
      </c>
      <c r="B1133" s="12">
        <v>880.60675961899994</v>
      </c>
      <c r="C1133" s="12">
        <v>393.37325580800001</v>
      </c>
      <c r="D1133" s="12">
        <v>8.0499999999999989</v>
      </c>
    </row>
    <row r="1134" spans="1:4" x14ac:dyDescent="0.35">
      <c r="A1134" s="10" t="s">
        <v>1271</v>
      </c>
      <c r="B1134" s="12">
        <v>882.622409683</v>
      </c>
      <c r="C1134" s="12">
        <v>263.20110510399996</v>
      </c>
      <c r="D1134" s="12">
        <v>8.6399999999999988</v>
      </c>
    </row>
    <row r="1135" spans="1:4" x14ac:dyDescent="0.35">
      <c r="A1135" s="10" t="s">
        <v>1272</v>
      </c>
      <c r="B1135" s="12">
        <v>882.622409683</v>
      </c>
      <c r="C1135" s="12">
        <v>265.21675516800002</v>
      </c>
      <c r="D1135" s="12">
        <v>8.5399999999999991</v>
      </c>
    </row>
    <row r="1136" spans="1:4" x14ac:dyDescent="0.35">
      <c r="A1136" s="10" t="s">
        <v>1273</v>
      </c>
      <c r="B1136" s="12">
        <v>882.622409683</v>
      </c>
      <c r="C1136" s="12">
        <v>291.23240523200002</v>
      </c>
      <c r="D1136" s="12">
        <v>8.6399999999999988</v>
      </c>
    </row>
    <row r="1137" spans="1:4" x14ac:dyDescent="0.35">
      <c r="A1137" s="10" t="s">
        <v>1274</v>
      </c>
      <c r="B1137" s="12">
        <v>882.622409683</v>
      </c>
      <c r="C1137" s="12">
        <v>293.24805529600002</v>
      </c>
      <c r="D1137" s="12">
        <v>8.5399999999999991</v>
      </c>
    </row>
    <row r="1138" spans="1:4" x14ac:dyDescent="0.35">
      <c r="A1138" s="10" t="s">
        <v>1275</v>
      </c>
      <c r="B1138" s="12">
        <v>882.622409683</v>
      </c>
      <c r="C1138" s="12">
        <v>365.34195568000001</v>
      </c>
      <c r="D1138" s="12">
        <v>8.5399999999999991</v>
      </c>
    </row>
    <row r="1139" spans="1:4" x14ac:dyDescent="0.35">
      <c r="A1139" s="10" t="s">
        <v>1276</v>
      </c>
      <c r="B1139" s="12">
        <v>882.622409683</v>
      </c>
      <c r="C1139" s="12">
        <v>367.35760574400001</v>
      </c>
      <c r="D1139" s="12">
        <v>8.6399999999999988</v>
      </c>
    </row>
    <row r="1140" spans="1:4" x14ac:dyDescent="0.35">
      <c r="A1140" s="10" t="s">
        <v>1277</v>
      </c>
      <c r="B1140" s="12">
        <v>882.622409683</v>
      </c>
      <c r="C1140" s="12">
        <v>393.37325580800001</v>
      </c>
      <c r="D1140" s="12">
        <v>8.5399999999999991</v>
      </c>
    </row>
    <row r="1141" spans="1:4" x14ac:dyDescent="0.35">
      <c r="A1141" s="10" t="s">
        <v>1278</v>
      </c>
      <c r="B1141" s="12">
        <v>882.622409683</v>
      </c>
      <c r="C1141" s="12">
        <v>395.38890587200001</v>
      </c>
      <c r="D1141" s="12">
        <v>8.6399999999999988</v>
      </c>
    </row>
    <row r="1142" spans="1:4" x14ac:dyDescent="0.35">
      <c r="A1142" s="10" t="s">
        <v>1279</v>
      </c>
      <c r="B1142" s="12">
        <v>884.63805974699994</v>
      </c>
      <c r="C1142" s="12">
        <v>265.21675516800002</v>
      </c>
      <c r="D1142" s="12">
        <v>9.0299999999999994</v>
      </c>
    </row>
    <row r="1143" spans="1:4" x14ac:dyDescent="0.35">
      <c r="A1143" s="10" t="s">
        <v>1280</v>
      </c>
      <c r="B1143" s="12">
        <v>884.63805974699994</v>
      </c>
      <c r="C1143" s="12">
        <v>267.23240523200002</v>
      </c>
      <c r="D1143" s="12">
        <v>9.0299999999999994</v>
      </c>
    </row>
    <row r="1144" spans="1:4" x14ac:dyDescent="0.35">
      <c r="A1144" s="10" t="s">
        <v>1281</v>
      </c>
      <c r="B1144" s="12">
        <v>884.63805974699994</v>
      </c>
      <c r="C1144" s="12">
        <v>293.24805529600002</v>
      </c>
      <c r="D1144" s="12">
        <v>9.0299999999999994</v>
      </c>
    </row>
    <row r="1145" spans="1:4" x14ac:dyDescent="0.35">
      <c r="A1145" s="10" t="s">
        <v>1282</v>
      </c>
      <c r="B1145" s="12">
        <v>884.63805974699994</v>
      </c>
      <c r="C1145" s="12">
        <v>295.26370536000002</v>
      </c>
      <c r="D1145" s="12">
        <v>9.0299999999999994</v>
      </c>
    </row>
    <row r="1146" spans="1:4" x14ac:dyDescent="0.35">
      <c r="A1146" s="10" t="s">
        <v>1283</v>
      </c>
      <c r="B1146" s="12">
        <v>884.63805974699994</v>
      </c>
      <c r="C1146" s="12">
        <v>365.34195568000001</v>
      </c>
      <c r="D1146" s="12">
        <v>9.0299999999999994</v>
      </c>
    </row>
    <row r="1147" spans="1:4" x14ac:dyDescent="0.35">
      <c r="A1147" s="10" t="s">
        <v>1284</v>
      </c>
      <c r="B1147" s="12">
        <v>884.63805974699994</v>
      </c>
      <c r="C1147" s="12">
        <v>367.35760574400001</v>
      </c>
      <c r="D1147" s="12">
        <v>9.0299999999999994</v>
      </c>
    </row>
    <row r="1148" spans="1:4" x14ac:dyDescent="0.35">
      <c r="A1148" s="10" t="s">
        <v>1285</v>
      </c>
      <c r="B1148" s="12">
        <v>884.63805974699994</v>
      </c>
      <c r="C1148" s="12">
        <v>393.37325580800001</v>
      </c>
      <c r="D1148" s="12">
        <v>9.0299999999999994</v>
      </c>
    </row>
    <row r="1149" spans="1:4" x14ac:dyDescent="0.35">
      <c r="A1149" s="10" t="s">
        <v>1286</v>
      </c>
      <c r="B1149" s="12">
        <v>884.63805974699994</v>
      </c>
      <c r="C1149" s="12">
        <v>395.38890587200001</v>
      </c>
      <c r="D1149" s="12">
        <v>9.0299999999999994</v>
      </c>
    </row>
    <row r="1150" spans="1:4" x14ac:dyDescent="0.35">
      <c r="A1150" s="10" t="s">
        <v>1287</v>
      </c>
      <c r="B1150" s="12">
        <v>886.653709811</v>
      </c>
      <c r="C1150" s="12">
        <v>267.23240523200002</v>
      </c>
      <c r="D1150" s="12">
        <v>9.5199999999999978</v>
      </c>
    </row>
    <row r="1151" spans="1:4" x14ac:dyDescent="0.35">
      <c r="A1151" s="10" t="s">
        <v>1288</v>
      </c>
      <c r="B1151" s="12">
        <v>886.653709811</v>
      </c>
      <c r="C1151" s="12">
        <v>269.24805529600002</v>
      </c>
      <c r="D1151" s="12">
        <v>9.5199999999999978</v>
      </c>
    </row>
    <row r="1152" spans="1:4" x14ac:dyDescent="0.35">
      <c r="A1152" s="10" t="s">
        <v>1289</v>
      </c>
      <c r="B1152" s="12">
        <v>886.653709811</v>
      </c>
      <c r="C1152" s="12">
        <v>295.26370536000002</v>
      </c>
      <c r="D1152" s="12">
        <v>9.5199999999999978</v>
      </c>
    </row>
    <row r="1153" spans="1:4" x14ac:dyDescent="0.35">
      <c r="A1153" s="10" t="s">
        <v>1290</v>
      </c>
      <c r="B1153" s="12">
        <v>886.653709811</v>
      </c>
      <c r="C1153" s="12">
        <v>297.27935542400002</v>
      </c>
      <c r="D1153" s="12">
        <v>9.5199999999999978</v>
      </c>
    </row>
    <row r="1154" spans="1:4" x14ac:dyDescent="0.35">
      <c r="A1154" s="10" t="s">
        <v>1291</v>
      </c>
      <c r="B1154" s="12">
        <v>886.653709811</v>
      </c>
      <c r="C1154" s="12">
        <v>365.34195568000001</v>
      </c>
      <c r="D1154" s="12">
        <v>9.5199999999999978</v>
      </c>
    </row>
    <row r="1155" spans="1:4" x14ac:dyDescent="0.35">
      <c r="A1155" s="10" t="s">
        <v>1292</v>
      </c>
      <c r="B1155" s="12">
        <v>886.653709811</v>
      </c>
      <c r="C1155" s="12">
        <v>367.35760574400001</v>
      </c>
      <c r="D1155" s="12">
        <v>9.5199999999999978</v>
      </c>
    </row>
    <row r="1156" spans="1:4" x14ac:dyDescent="0.35">
      <c r="A1156" s="10" t="s">
        <v>1293</v>
      </c>
      <c r="B1156" s="12">
        <v>886.653709811</v>
      </c>
      <c r="C1156" s="12">
        <v>393.37325580800001</v>
      </c>
      <c r="D1156" s="12">
        <v>9.5199999999999978</v>
      </c>
    </row>
    <row r="1157" spans="1:4" x14ac:dyDescent="0.35">
      <c r="A1157" s="10" t="s">
        <v>1294</v>
      </c>
      <c r="B1157" s="12">
        <v>886.653709811</v>
      </c>
      <c r="C1157" s="12">
        <v>395.38890587200001</v>
      </c>
      <c r="D1157" s="12">
        <v>9.5199999999999978</v>
      </c>
    </row>
    <row r="1158" spans="1:4" x14ac:dyDescent="0.35">
      <c r="A1158" s="10" t="s">
        <v>1295</v>
      </c>
      <c r="B1158" s="12">
        <v>888.66935987499994</v>
      </c>
      <c r="C1158" s="12">
        <v>269.24805529600002</v>
      </c>
      <c r="D1158" s="12">
        <v>10.01</v>
      </c>
    </row>
    <row r="1159" spans="1:4" x14ac:dyDescent="0.35">
      <c r="A1159" s="10" t="s">
        <v>1296</v>
      </c>
      <c r="B1159" s="12">
        <v>888.66935987499994</v>
      </c>
      <c r="C1159" s="12">
        <v>297.27935542400002</v>
      </c>
      <c r="D1159" s="12">
        <v>10.01</v>
      </c>
    </row>
    <row r="1160" spans="1:4" x14ac:dyDescent="0.35">
      <c r="A1160" s="10" t="s">
        <v>1297</v>
      </c>
      <c r="B1160" s="12">
        <v>888.66935987499994</v>
      </c>
      <c r="C1160" s="12">
        <v>367.35760574400001</v>
      </c>
      <c r="D1160" s="12">
        <v>10.01</v>
      </c>
    </row>
    <row r="1161" spans="1:4" x14ac:dyDescent="0.35">
      <c r="A1161" s="10" t="s">
        <v>1298</v>
      </c>
      <c r="B1161" s="12">
        <v>888.66935987499994</v>
      </c>
      <c r="C1161" s="12">
        <v>395.38890587200001</v>
      </c>
      <c r="D1161" s="12">
        <v>10.01</v>
      </c>
    </row>
    <row r="1162" spans="1:4" x14ac:dyDescent="0.35">
      <c r="A1162" s="10" t="s">
        <v>1299</v>
      </c>
      <c r="B1162" s="12">
        <v>894.622409683</v>
      </c>
      <c r="C1162" s="12">
        <v>277.21675516800002</v>
      </c>
      <c r="D1162" s="12">
        <v>8.3699999999999992</v>
      </c>
    </row>
    <row r="1163" spans="1:4" x14ac:dyDescent="0.35">
      <c r="A1163" s="10" t="s">
        <v>1300</v>
      </c>
      <c r="B1163" s="12">
        <v>894.622409683</v>
      </c>
      <c r="C1163" s="12">
        <v>393.37325580800001</v>
      </c>
      <c r="D1163" s="12">
        <v>8.3699999999999992</v>
      </c>
    </row>
    <row r="1164" spans="1:4" x14ac:dyDescent="0.35">
      <c r="A1164" s="10" t="s">
        <v>1301</v>
      </c>
      <c r="B1164" s="12">
        <v>896.63805974699994</v>
      </c>
      <c r="C1164" s="12">
        <v>277.21675516800002</v>
      </c>
      <c r="D1164" s="12">
        <v>8.9599999999999973</v>
      </c>
    </row>
    <row r="1165" spans="1:4" x14ac:dyDescent="0.35">
      <c r="A1165" s="10" t="s">
        <v>1302</v>
      </c>
      <c r="B1165" s="12">
        <v>896.63805974699994</v>
      </c>
      <c r="C1165" s="12">
        <v>279.23240523200002</v>
      </c>
      <c r="D1165" s="12">
        <v>8.8599999999999977</v>
      </c>
    </row>
    <row r="1166" spans="1:4" x14ac:dyDescent="0.35">
      <c r="A1166" s="10" t="s">
        <v>1303</v>
      </c>
      <c r="B1166" s="12">
        <v>896.63805974699994</v>
      </c>
      <c r="C1166" s="12">
        <v>307.26370536000002</v>
      </c>
      <c r="D1166" s="12">
        <v>8.8599999999999977</v>
      </c>
    </row>
    <row r="1167" spans="1:4" x14ac:dyDescent="0.35">
      <c r="A1167" s="10" t="s">
        <v>1304</v>
      </c>
      <c r="B1167" s="12">
        <v>896.63805974699994</v>
      </c>
      <c r="C1167" s="12">
        <v>365.34195568000001</v>
      </c>
      <c r="D1167" s="12">
        <v>8.8599999999999977</v>
      </c>
    </row>
    <row r="1168" spans="1:4" x14ac:dyDescent="0.35">
      <c r="A1168" s="10" t="s">
        <v>1305</v>
      </c>
      <c r="B1168" s="12">
        <v>896.63805974699994</v>
      </c>
      <c r="C1168" s="12">
        <v>393.37325580800001</v>
      </c>
      <c r="D1168" s="12">
        <v>8.8599999999999977</v>
      </c>
    </row>
    <row r="1169" spans="1:4" x14ac:dyDescent="0.35">
      <c r="A1169" s="10" t="s">
        <v>1306</v>
      </c>
      <c r="B1169" s="12">
        <v>896.63805974699994</v>
      </c>
      <c r="C1169" s="12">
        <v>395.38890587200001</v>
      </c>
      <c r="D1169" s="12">
        <v>8.9599999999999973</v>
      </c>
    </row>
    <row r="1170" spans="1:4" x14ac:dyDescent="0.35">
      <c r="A1170" s="10" t="s">
        <v>1307</v>
      </c>
      <c r="B1170" s="12">
        <v>898.653709811</v>
      </c>
      <c r="C1170" s="12">
        <v>279.23240523200002</v>
      </c>
      <c r="D1170" s="12">
        <v>9.35</v>
      </c>
    </row>
    <row r="1171" spans="1:4" x14ac:dyDescent="0.35">
      <c r="A1171" s="10" t="s">
        <v>1308</v>
      </c>
      <c r="B1171" s="12">
        <v>898.653709811</v>
      </c>
      <c r="C1171" s="12">
        <v>281.24805529600002</v>
      </c>
      <c r="D1171" s="12">
        <v>9.35</v>
      </c>
    </row>
    <row r="1172" spans="1:4" x14ac:dyDescent="0.35">
      <c r="A1172" s="10" t="s">
        <v>1309</v>
      </c>
      <c r="B1172" s="12">
        <v>898.653709811</v>
      </c>
      <c r="C1172" s="12">
        <v>307.26370536000002</v>
      </c>
      <c r="D1172" s="12">
        <v>9.35</v>
      </c>
    </row>
    <row r="1173" spans="1:4" x14ac:dyDescent="0.35">
      <c r="A1173" s="10" t="s">
        <v>1310</v>
      </c>
      <c r="B1173" s="12">
        <v>898.653709811</v>
      </c>
      <c r="C1173" s="12">
        <v>309.27935542400002</v>
      </c>
      <c r="D1173" s="12">
        <v>9.35</v>
      </c>
    </row>
    <row r="1174" spans="1:4" x14ac:dyDescent="0.35">
      <c r="A1174" s="10" t="s">
        <v>1311</v>
      </c>
      <c r="B1174" s="12">
        <v>898.653709811</v>
      </c>
      <c r="C1174" s="12">
        <v>337.31065555200001</v>
      </c>
      <c r="D1174" s="12">
        <v>9.35</v>
      </c>
    </row>
    <row r="1175" spans="1:4" x14ac:dyDescent="0.35">
      <c r="A1175" s="10" t="s">
        <v>1312</v>
      </c>
      <c r="B1175" s="12">
        <v>898.653709811</v>
      </c>
      <c r="C1175" s="12">
        <v>365.34195568000001</v>
      </c>
      <c r="D1175" s="12">
        <v>9.35</v>
      </c>
    </row>
    <row r="1176" spans="1:4" x14ac:dyDescent="0.35">
      <c r="A1176" s="10" t="s">
        <v>1313</v>
      </c>
      <c r="B1176" s="12">
        <v>898.653709811</v>
      </c>
      <c r="C1176" s="12">
        <v>367.35760574400001</v>
      </c>
      <c r="D1176" s="12">
        <v>9.35</v>
      </c>
    </row>
    <row r="1177" spans="1:4" x14ac:dyDescent="0.35">
      <c r="A1177" s="10" t="s">
        <v>1314</v>
      </c>
      <c r="B1177" s="12">
        <v>898.653709811</v>
      </c>
      <c r="C1177" s="12">
        <v>393.37325580800001</v>
      </c>
      <c r="D1177" s="12">
        <v>9.35</v>
      </c>
    </row>
    <row r="1178" spans="1:4" x14ac:dyDescent="0.35">
      <c r="A1178" s="10" t="s">
        <v>1315</v>
      </c>
      <c r="B1178" s="12">
        <v>898.653709811</v>
      </c>
      <c r="C1178" s="12">
        <v>395.38890587200001</v>
      </c>
      <c r="D1178" s="12">
        <v>9.35</v>
      </c>
    </row>
    <row r="1179" spans="1:4" x14ac:dyDescent="0.35">
      <c r="A1179" s="10" t="s">
        <v>1316</v>
      </c>
      <c r="B1179" s="12">
        <v>900.66935987499994</v>
      </c>
      <c r="C1179" s="12">
        <v>281.24805529600002</v>
      </c>
      <c r="D1179" s="12">
        <v>9.8399999999999981</v>
      </c>
    </row>
    <row r="1180" spans="1:4" x14ac:dyDescent="0.35">
      <c r="A1180" s="10" t="s">
        <v>1317</v>
      </c>
      <c r="B1180" s="12">
        <v>900.66935987499994</v>
      </c>
      <c r="C1180" s="12">
        <v>283.26370536000002</v>
      </c>
      <c r="D1180" s="12">
        <v>9.8399999999999981</v>
      </c>
    </row>
    <row r="1181" spans="1:4" x14ac:dyDescent="0.35">
      <c r="A1181" s="10" t="s">
        <v>1318</v>
      </c>
      <c r="B1181" s="12">
        <v>900.66935987499994</v>
      </c>
      <c r="C1181" s="12">
        <v>309.27935542400002</v>
      </c>
      <c r="D1181" s="12">
        <v>9.8399999999999981</v>
      </c>
    </row>
    <row r="1182" spans="1:4" x14ac:dyDescent="0.35">
      <c r="A1182" s="10" t="s">
        <v>1319</v>
      </c>
      <c r="B1182" s="12">
        <v>900.66935987499994</v>
      </c>
      <c r="C1182" s="12">
        <v>311.29500548800002</v>
      </c>
      <c r="D1182" s="12">
        <v>9.8399999999999981</v>
      </c>
    </row>
    <row r="1183" spans="1:4" x14ac:dyDescent="0.35">
      <c r="A1183" s="10" t="s">
        <v>1320</v>
      </c>
      <c r="B1183" s="12">
        <v>900.66935987499994</v>
      </c>
      <c r="C1183" s="12">
        <v>337.31065555200001</v>
      </c>
      <c r="D1183" s="12">
        <v>9.8399999999999981</v>
      </c>
    </row>
    <row r="1184" spans="1:4" x14ac:dyDescent="0.35">
      <c r="A1184" s="10" t="s">
        <v>1321</v>
      </c>
      <c r="B1184" s="12">
        <v>900.66935987499994</v>
      </c>
      <c r="C1184" s="12">
        <v>339.32630561600001</v>
      </c>
      <c r="D1184" s="12">
        <v>9.8399999999999981</v>
      </c>
    </row>
    <row r="1185" spans="1:4" x14ac:dyDescent="0.35">
      <c r="A1185" s="10" t="s">
        <v>1322</v>
      </c>
      <c r="B1185" s="12">
        <v>900.66935987499994</v>
      </c>
      <c r="C1185" s="12">
        <v>365.34195568000001</v>
      </c>
      <c r="D1185" s="12">
        <v>9.8399999999999981</v>
      </c>
    </row>
    <row r="1186" spans="1:4" x14ac:dyDescent="0.35">
      <c r="A1186" s="10" t="s">
        <v>1323</v>
      </c>
      <c r="B1186" s="12">
        <v>900.66935987499994</v>
      </c>
      <c r="C1186" s="12">
        <v>367.35760574400001</v>
      </c>
      <c r="D1186" s="12">
        <v>9.8399999999999981</v>
      </c>
    </row>
    <row r="1187" spans="1:4" x14ac:dyDescent="0.35">
      <c r="A1187" s="10" t="s">
        <v>1324</v>
      </c>
      <c r="B1187" s="12">
        <v>900.66935987499994</v>
      </c>
      <c r="C1187" s="12">
        <v>393.37325580800001</v>
      </c>
      <c r="D1187" s="12">
        <v>9.8399999999999981</v>
      </c>
    </row>
    <row r="1188" spans="1:4" x14ac:dyDescent="0.35">
      <c r="A1188" s="10" t="s">
        <v>1325</v>
      </c>
      <c r="B1188" s="12">
        <v>900.66935987499994</v>
      </c>
      <c r="C1188" s="12">
        <v>395.38890587200001</v>
      </c>
      <c r="D1188" s="12">
        <v>9.8399999999999981</v>
      </c>
    </row>
    <row r="1189" spans="1:4" x14ac:dyDescent="0.35">
      <c r="A1189" s="10" t="s">
        <v>1326</v>
      </c>
      <c r="B1189" s="12">
        <v>902.685009939</v>
      </c>
      <c r="C1189" s="12">
        <v>283.26370536000002</v>
      </c>
      <c r="D1189" s="12">
        <v>10.33</v>
      </c>
    </row>
    <row r="1190" spans="1:4" x14ac:dyDescent="0.35">
      <c r="A1190" s="10" t="s">
        <v>1327</v>
      </c>
      <c r="B1190" s="12">
        <v>902.685009939</v>
      </c>
      <c r="C1190" s="12">
        <v>311.29500548800002</v>
      </c>
      <c r="D1190" s="12">
        <v>10.33</v>
      </c>
    </row>
    <row r="1191" spans="1:4" x14ac:dyDescent="0.35">
      <c r="A1191" s="10" t="s">
        <v>1328</v>
      </c>
      <c r="B1191" s="12">
        <v>902.685009939</v>
      </c>
      <c r="C1191" s="12">
        <v>339.32630561600001</v>
      </c>
      <c r="D1191" s="12">
        <v>10.33</v>
      </c>
    </row>
    <row r="1192" spans="1:4" x14ac:dyDescent="0.35">
      <c r="A1192" s="10" t="s">
        <v>1329</v>
      </c>
      <c r="B1192" s="12">
        <v>902.685009939</v>
      </c>
      <c r="C1192" s="12">
        <v>367.35760574400001</v>
      </c>
      <c r="D1192" s="12">
        <v>10.33</v>
      </c>
    </row>
    <row r="1193" spans="1:4" x14ac:dyDescent="0.35">
      <c r="A1193" s="10" t="s">
        <v>1330</v>
      </c>
      <c r="B1193" s="12">
        <v>902.685009939</v>
      </c>
      <c r="C1193" s="12">
        <v>395.38890587200001</v>
      </c>
      <c r="D1193" s="12">
        <v>10.33</v>
      </c>
    </row>
    <row r="1194" spans="1:4" x14ac:dyDescent="0.35">
      <c r="A1194" s="10" t="s">
        <v>1331</v>
      </c>
      <c r="B1194" s="12">
        <v>908.63805974699994</v>
      </c>
      <c r="C1194" s="12">
        <v>291.23240523200002</v>
      </c>
      <c r="D1194" s="12">
        <v>8.69</v>
      </c>
    </row>
    <row r="1195" spans="1:4" x14ac:dyDescent="0.35">
      <c r="A1195" s="10" t="s">
        <v>1332</v>
      </c>
      <c r="B1195" s="12">
        <v>908.63805974699994</v>
      </c>
      <c r="C1195" s="12">
        <v>393.37325580800001</v>
      </c>
      <c r="D1195" s="12">
        <v>8.69</v>
      </c>
    </row>
    <row r="1196" spans="1:4" x14ac:dyDescent="0.35">
      <c r="A1196" s="10" t="s">
        <v>1333</v>
      </c>
      <c r="B1196" s="12">
        <v>910.653709811</v>
      </c>
      <c r="C1196" s="12">
        <v>291.23240523200002</v>
      </c>
      <c r="D1196" s="12">
        <v>9.2799999999999976</v>
      </c>
    </row>
    <row r="1197" spans="1:4" x14ac:dyDescent="0.35">
      <c r="A1197" s="10" t="s">
        <v>1334</v>
      </c>
      <c r="B1197" s="12">
        <v>910.653709811</v>
      </c>
      <c r="C1197" s="12">
        <v>293.24805529600002</v>
      </c>
      <c r="D1197" s="12">
        <v>9.1799999999999979</v>
      </c>
    </row>
    <row r="1198" spans="1:4" x14ac:dyDescent="0.35">
      <c r="A1198" s="10" t="s">
        <v>1335</v>
      </c>
      <c r="B1198" s="12">
        <v>910.653709811</v>
      </c>
      <c r="C1198" s="12">
        <v>393.37325580800001</v>
      </c>
      <c r="D1198" s="12">
        <v>9.1799999999999979</v>
      </c>
    </row>
    <row r="1199" spans="1:4" x14ac:dyDescent="0.35">
      <c r="A1199" s="10" t="s">
        <v>1336</v>
      </c>
      <c r="B1199" s="12">
        <v>910.653709811</v>
      </c>
      <c r="C1199" s="12">
        <v>395.38890587200001</v>
      </c>
      <c r="D1199" s="12">
        <v>9.2799999999999976</v>
      </c>
    </row>
    <row r="1200" spans="1:4" x14ac:dyDescent="0.35">
      <c r="A1200" s="10" t="s">
        <v>1337</v>
      </c>
      <c r="B1200" s="12">
        <v>912.66935987499994</v>
      </c>
      <c r="C1200" s="12">
        <v>293.24805529600002</v>
      </c>
      <c r="D1200" s="12">
        <v>9.67</v>
      </c>
    </row>
    <row r="1201" spans="1:4" x14ac:dyDescent="0.35">
      <c r="A1201" s="10" t="s">
        <v>1338</v>
      </c>
      <c r="B1201" s="12">
        <v>912.66935987499994</v>
      </c>
      <c r="C1201" s="12">
        <v>295.26370536000002</v>
      </c>
      <c r="D1201" s="12">
        <v>9.67</v>
      </c>
    </row>
    <row r="1202" spans="1:4" x14ac:dyDescent="0.35">
      <c r="A1202" s="10" t="s">
        <v>1339</v>
      </c>
      <c r="B1202" s="12">
        <v>912.66935987499994</v>
      </c>
      <c r="C1202" s="12">
        <v>393.37325580800001</v>
      </c>
      <c r="D1202" s="12">
        <v>9.67</v>
      </c>
    </row>
    <row r="1203" spans="1:4" x14ac:dyDescent="0.35">
      <c r="A1203" s="10" t="s">
        <v>1340</v>
      </c>
      <c r="B1203" s="12">
        <v>912.66935987499994</v>
      </c>
      <c r="C1203" s="12">
        <v>395.38890587200001</v>
      </c>
      <c r="D1203" s="12">
        <v>9.67</v>
      </c>
    </row>
    <row r="1204" spans="1:4" x14ac:dyDescent="0.35">
      <c r="A1204" s="10" t="s">
        <v>1341</v>
      </c>
      <c r="B1204" s="12">
        <v>914.685009939</v>
      </c>
      <c r="C1204" s="12">
        <v>295.26370536000002</v>
      </c>
      <c r="D1204" s="12">
        <v>10.159999999999998</v>
      </c>
    </row>
    <row r="1205" spans="1:4" x14ac:dyDescent="0.35">
      <c r="A1205" s="10" t="s">
        <v>1342</v>
      </c>
      <c r="B1205" s="12">
        <v>914.685009939</v>
      </c>
      <c r="C1205" s="12">
        <v>297.27935542400002</v>
      </c>
      <c r="D1205" s="12">
        <v>10.159999999999998</v>
      </c>
    </row>
    <row r="1206" spans="1:4" x14ac:dyDescent="0.35">
      <c r="A1206" s="10" t="s">
        <v>1343</v>
      </c>
      <c r="B1206" s="12">
        <v>914.685009939</v>
      </c>
      <c r="C1206" s="12">
        <v>393.37325580800001</v>
      </c>
      <c r="D1206" s="12">
        <v>10.159999999999998</v>
      </c>
    </row>
    <row r="1207" spans="1:4" x14ac:dyDescent="0.35">
      <c r="A1207" s="10" t="s">
        <v>1344</v>
      </c>
      <c r="B1207" s="12">
        <v>914.685009939</v>
      </c>
      <c r="C1207" s="12">
        <v>395.38890587200001</v>
      </c>
      <c r="D1207" s="12">
        <v>10.159999999999998</v>
      </c>
    </row>
    <row r="1208" spans="1:4" x14ac:dyDescent="0.35">
      <c r="A1208" s="10" t="s">
        <v>1345</v>
      </c>
      <c r="B1208" s="12">
        <v>916.70066000299994</v>
      </c>
      <c r="C1208" s="12">
        <v>297.27935542400002</v>
      </c>
      <c r="D1208" s="12">
        <v>10.65</v>
      </c>
    </row>
    <row r="1209" spans="1:4" x14ac:dyDescent="0.35">
      <c r="A1209" s="10" t="s">
        <v>1346</v>
      </c>
      <c r="B1209" s="12">
        <v>916.70066000299994</v>
      </c>
      <c r="C1209" s="12">
        <v>395.38890587200001</v>
      </c>
      <c r="D1209" s="12">
        <v>10.65</v>
      </c>
    </row>
    <row r="1210" spans="1:4" x14ac:dyDescent="0.35">
      <c r="A1210" s="10" t="s">
        <v>1347</v>
      </c>
      <c r="B1210" s="12">
        <v>924.66935987499994</v>
      </c>
      <c r="C1210" s="12">
        <v>307.26370536000002</v>
      </c>
      <c r="D1210" s="12">
        <v>9.4999999999999982</v>
      </c>
    </row>
    <row r="1211" spans="1:4" x14ac:dyDescent="0.35">
      <c r="A1211" s="10" t="s">
        <v>1348</v>
      </c>
      <c r="B1211" s="12">
        <v>924.66935987499994</v>
      </c>
      <c r="C1211" s="12">
        <v>393.37325580800001</v>
      </c>
      <c r="D1211" s="12">
        <v>9.4999999999999982</v>
      </c>
    </row>
    <row r="1212" spans="1:4" x14ac:dyDescent="0.35">
      <c r="A1212" s="10" t="s">
        <v>1349</v>
      </c>
      <c r="B1212" s="12">
        <v>926.685009939</v>
      </c>
      <c r="C1212" s="12">
        <v>307.26370536000002</v>
      </c>
      <c r="D1212" s="12">
        <v>9.99</v>
      </c>
    </row>
    <row r="1213" spans="1:4" x14ac:dyDescent="0.35">
      <c r="A1213" s="10" t="s">
        <v>1350</v>
      </c>
      <c r="B1213" s="12">
        <v>926.685009939</v>
      </c>
      <c r="C1213" s="12">
        <v>309.27935542400002</v>
      </c>
      <c r="D1213" s="12">
        <v>9.99</v>
      </c>
    </row>
    <row r="1214" spans="1:4" x14ac:dyDescent="0.35">
      <c r="A1214" s="10" t="s">
        <v>1351</v>
      </c>
      <c r="B1214" s="12">
        <v>926.685009939</v>
      </c>
      <c r="C1214" s="12">
        <v>337.31065555200001</v>
      </c>
      <c r="D1214" s="12">
        <v>9.99</v>
      </c>
    </row>
    <row r="1215" spans="1:4" x14ac:dyDescent="0.35">
      <c r="A1215" s="10" t="s">
        <v>1352</v>
      </c>
      <c r="B1215" s="12">
        <v>926.685009939</v>
      </c>
      <c r="C1215" s="12">
        <v>365.34195568000001</v>
      </c>
      <c r="D1215" s="12">
        <v>9.99</v>
      </c>
    </row>
    <row r="1216" spans="1:4" x14ac:dyDescent="0.35">
      <c r="A1216" s="10" t="s">
        <v>1353</v>
      </c>
      <c r="B1216" s="12">
        <v>926.685009939</v>
      </c>
      <c r="C1216" s="12">
        <v>393.37325580800001</v>
      </c>
      <c r="D1216" s="12">
        <v>9.99</v>
      </c>
    </row>
    <row r="1217" spans="1:4" x14ac:dyDescent="0.35">
      <c r="A1217" s="10" t="s">
        <v>1354</v>
      </c>
      <c r="B1217" s="12">
        <v>926.685009939</v>
      </c>
      <c r="C1217" s="12">
        <v>395.38890587200001</v>
      </c>
      <c r="D1217" s="12">
        <v>9.99</v>
      </c>
    </row>
    <row r="1218" spans="1:4" x14ac:dyDescent="0.35">
      <c r="A1218" s="10" t="s">
        <v>1355</v>
      </c>
      <c r="B1218" s="12">
        <v>928.70066000299994</v>
      </c>
      <c r="C1218" s="12">
        <v>309.27935542400002</v>
      </c>
      <c r="D1218" s="12">
        <v>10.479999999999999</v>
      </c>
    </row>
    <row r="1219" spans="1:4" x14ac:dyDescent="0.35">
      <c r="A1219" s="10" t="s">
        <v>1356</v>
      </c>
      <c r="B1219" s="12">
        <v>928.70066000299994</v>
      </c>
      <c r="C1219" s="12">
        <v>311.29500548800002</v>
      </c>
      <c r="D1219" s="12">
        <v>10.479999999999999</v>
      </c>
    </row>
    <row r="1220" spans="1:4" x14ac:dyDescent="0.35">
      <c r="A1220" s="10" t="s">
        <v>1357</v>
      </c>
      <c r="B1220" s="12">
        <v>928.70066000299994</v>
      </c>
      <c r="C1220" s="12">
        <v>337.31065555200001</v>
      </c>
      <c r="D1220" s="12">
        <v>10.479999999999999</v>
      </c>
    </row>
    <row r="1221" spans="1:4" x14ac:dyDescent="0.35">
      <c r="A1221" s="10" t="s">
        <v>1358</v>
      </c>
      <c r="B1221" s="12">
        <v>928.70066000299994</v>
      </c>
      <c r="C1221" s="12">
        <v>339.32630561600001</v>
      </c>
      <c r="D1221" s="12">
        <v>10.479999999999999</v>
      </c>
    </row>
    <row r="1222" spans="1:4" x14ac:dyDescent="0.35">
      <c r="A1222" s="10" t="s">
        <v>1359</v>
      </c>
      <c r="B1222" s="12">
        <v>928.70066000299994</v>
      </c>
      <c r="C1222" s="12">
        <v>365.34195568000001</v>
      </c>
      <c r="D1222" s="12">
        <v>10.479999999999999</v>
      </c>
    </row>
    <row r="1223" spans="1:4" x14ac:dyDescent="0.35">
      <c r="A1223" s="10" t="s">
        <v>1360</v>
      </c>
      <c r="B1223" s="12">
        <v>928.70066000299994</v>
      </c>
      <c r="C1223" s="12">
        <v>367.35760574400001</v>
      </c>
      <c r="D1223" s="12">
        <v>10.479999999999999</v>
      </c>
    </row>
    <row r="1224" spans="1:4" x14ac:dyDescent="0.35">
      <c r="A1224" s="10" t="s">
        <v>1361</v>
      </c>
      <c r="B1224" s="12">
        <v>928.70066000299994</v>
      </c>
      <c r="C1224" s="12">
        <v>393.37325580800001</v>
      </c>
      <c r="D1224" s="12">
        <v>10.479999999999999</v>
      </c>
    </row>
    <row r="1225" spans="1:4" x14ac:dyDescent="0.35">
      <c r="A1225" s="10" t="s">
        <v>1362</v>
      </c>
      <c r="B1225" s="12">
        <v>928.70066000299994</v>
      </c>
      <c r="C1225" s="12">
        <v>395.38890587200001</v>
      </c>
      <c r="D1225" s="12">
        <v>10.479999999999999</v>
      </c>
    </row>
    <row r="1226" spans="1:4" x14ac:dyDescent="0.35">
      <c r="A1226" s="10" t="s">
        <v>1363</v>
      </c>
      <c r="B1226" s="12">
        <v>930.71631006699999</v>
      </c>
      <c r="C1226" s="12">
        <v>311.29500548800002</v>
      </c>
      <c r="D1226" s="12">
        <v>10.97</v>
      </c>
    </row>
    <row r="1227" spans="1:4" x14ac:dyDescent="0.35">
      <c r="A1227" s="10" t="s">
        <v>1364</v>
      </c>
      <c r="B1227" s="12">
        <v>930.71631006699999</v>
      </c>
      <c r="C1227" s="12">
        <v>339.32630561600001</v>
      </c>
      <c r="D1227" s="12">
        <v>10.97</v>
      </c>
    </row>
    <row r="1228" spans="1:4" x14ac:dyDescent="0.35">
      <c r="A1228" s="10" t="s">
        <v>1365</v>
      </c>
      <c r="B1228" s="12">
        <v>930.71631006699999</v>
      </c>
      <c r="C1228" s="12">
        <v>367.35760574400001</v>
      </c>
      <c r="D1228" s="12">
        <v>10.97</v>
      </c>
    </row>
    <row r="1229" spans="1:4" x14ac:dyDescent="0.35">
      <c r="A1229" s="10" t="s">
        <v>1366</v>
      </c>
      <c r="B1229" s="12">
        <v>930.71631006699999</v>
      </c>
      <c r="C1229" s="12">
        <v>395.38890587200001</v>
      </c>
      <c r="D1229" s="12">
        <v>10.97</v>
      </c>
    </row>
    <row r="1230" spans="1:4" x14ac:dyDescent="0.35">
      <c r="A1230" s="10" t="s">
        <v>1367</v>
      </c>
      <c r="B1230" s="12">
        <v>954.71631006699999</v>
      </c>
      <c r="C1230" s="12">
        <v>337.31065555200001</v>
      </c>
      <c r="D1230" s="12">
        <v>10.63</v>
      </c>
    </row>
    <row r="1231" spans="1:4" x14ac:dyDescent="0.35">
      <c r="A1231" s="10" t="s">
        <v>1368</v>
      </c>
      <c r="B1231" s="12">
        <v>954.71631006699999</v>
      </c>
      <c r="C1231" s="12">
        <v>365.34195568000001</v>
      </c>
      <c r="D1231" s="12">
        <v>10.63</v>
      </c>
    </row>
    <row r="1232" spans="1:4" x14ac:dyDescent="0.35">
      <c r="A1232" s="10" t="s">
        <v>1369</v>
      </c>
      <c r="B1232" s="12">
        <v>954.71631006699999</v>
      </c>
      <c r="C1232" s="12">
        <v>393.37325580800001</v>
      </c>
      <c r="D1232" s="12">
        <v>10.63</v>
      </c>
    </row>
    <row r="1233" spans="1:4" x14ac:dyDescent="0.35">
      <c r="A1233" s="10" t="s">
        <v>1370</v>
      </c>
      <c r="B1233" s="12">
        <v>956.73196013099994</v>
      </c>
      <c r="C1233" s="12">
        <v>337.31065555200001</v>
      </c>
      <c r="D1233" s="12">
        <v>11.12</v>
      </c>
    </row>
    <row r="1234" spans="1:4" x14ac:dyDescent="0.35">
      <c r="A1234" s="10" t="s">
        <v>1371</v>
      </c>
      <c r="B1234" s="12">
        <v>956.73196013099994</v>
      </c>
      <c r="C1234" s="12">
        <v>339.32630561600001</v>
      </c>
      <c r="D1234" s="12">
        <v>11.12</v>
      </c>
    </row>
    <row r="1235" spans="1:4" x14ac:dyDescent="0.35">
      <c r="A1235" s="10" t="s">
        <v>1372</v>
      </c>
      <c r="B1235" s="12">
        <v>956.73196013099994</v>
      </c>
      <c r="C1235" s="12">
        <v>365.34195568000001</v>
      </c>
      <c r="D1235" s="12">
        <v>11.12</v>
      </c>
    </row>
    <row r="1236" spans="1:4" x14ac:dyDescent="0.35">
      <c r="A1236" s="10" t="s">
        <v>1373</v>
      </c>
      <c r="B1236" s="12">
        <v>956.73196013099994</v>
      </c>
      <c r="C1236" s="12">
        <v>367.35760574400001</v>
      </c>
      <c r="D1236" s="12">
        <v>11.12</v>
      </c>
    </row>
    <row r="1237" spans="1:4" x14ac:dyDescent="0.35">
      <c r="A1237" s="10" t="s">
        <v>1374</v>
      </c>
      <c r="B1237" s="12">
        <v>956.73196013099994</v>
      </c>
      <c r="C1237" s="12">
        <v>393.37325580800001</v>
      </c>
      <c r="D1237" s="12">
        <v>11.12</v>
      </c>
    </row>
    <row r="1238" spans="1:4" x14ac:dyDescent="0.35">
      <c r="A1238" s="10" t="s">
        <v>1375</v>
      </c>
      <c r="B1238" s="12">
        <v>956.73196013099994</v>
      </c>
      <c r="C1238" s="12">
        <v>395.38890587200001</v>
      </c>
      <c r="D1238" s="12">
        <v>11.12</v>
      </c>
    </row>
    <row r="1239" spans="1:4" x14ac:dyDescent="0.35">
      <c r="A1239" s="10" t="s">
        <v>1376</v>
      </c>
      <c r="B1239" s="12">
        <v>958.74761019499999</v>
      </c>
      <c r="C1239" s="12">
        <v>339.32630561600001</v>
      </c>
      <c r="D1239" s="12">
        <v>11.610000000000001</v>
      </c>
    </row>
    <row r="1240" spans="1:4" x14ac:dyDescent="0.35">
      <c r="A1240" s="10" t="s">
        <v>1377</v>
      </c>
      <c r="B1240" s="12">
        <v>958.74761019499999</v>
      </c>
      <c r="C1240" s="12">
        <v>367.35760574400001</v>
      </c>
      <c r="D1240" s="12">
        <v>11.610000000000001</v>
      </c>
    </row>
    <row r="1241" spans="1:4" x14ac:dyDescent="0.35">
      <c r="A1241" s="10" t="s">
        <v>1378</v>
      </c>
      <c r="B1241" s="12">
        <v>958.74761019499999</v>
      </c>
      <c r="C1241" s="12">
        <v>395.38890587200001</v>
      </c>
      <c r="D1241" s="12">
        <v>11.610000000000001</v>
      </c>
    </row>
    <row r="1242" spans="1:4" x14ac:dyDescent="0.35">
      <c r="A1242" s="10" t="s">
        <v>1379</v>
      </c>
      <c r="B1242" s="12">
        <v>982.74761019499999</v>
      </c>
      <c r="C1242" s="12">
        <v>365.34195568000001</v>
      </c>
      <c r="D1242" s="12">
        <v>11.269999999999998</v>
      </c>
    </row>
    <row r="1243" spans="1:4" x14ac:dyDescent="0.35">
      <c r="A1243" s="10" t="s">
        <v>1380</v>
      </c>
      <c r="B1243" s="12">
        <v>982.74761019499999</v>
      </c>
      <c r="C1243" s="12">
        <v>393.37325580800001</v>
      </c>
      <c r="D1243" s="12">
        <v>11.269999999999998</v>
      </c>
    </row>
    <row r="1244" spans="1:4" x14ac:dyDescent="0.35">
      <c r="A1244" s="10" t="s">
        <v>1381</v>
      </c>
      <c r="B1244" s="12">
        <v>984.76326025899994</v>
      </c>
      <c r="C1244" s="12">
        <v>365.34195568000001</v>
      </c>
      <c r="D1244" s="12">
        <v>11.76</v>
      </c>
    </row>
    <row r="1245" spans="1:4" x14ac:dyDescent="0.35">
      <c r="A1245" s="10" t="s">
        <v>1382</v>
      </c>
      <c r="B1245" s="12">
        <v>984.76326025899994</v>
      </c>
      <c r="C1245" s="12">
        <v>367.35760574400001</v>
      </c>
      <c r="D1245" s="12">
        <v>11.76</v>
      </c>
    </row>
    <row r="1246" spans="1:4" x14ac:dyDescent="0.35">
      <c r="A1246" s="10" t="s">
        <v>1383</v>
      </c>
      <c r="B1246" s="12">
        <v>984.76326025899994</v>
      </c>
      <c r="C1246" s="12">
        <v>393.37325580800001</v>
      </c>
      <c r="D1246" s="12">
        <v>11.76</v>
      </c>
    </row>
    <row r="1247" spans="1:4" x14ac:dyDescent="0.35">
      <c r="A1247" s="10" t="s">
        <v>1384</v>
      </c>
      <c r="B1247" s="12">
        <v>984.76326025899994</v>
      </c>
      <c r="C1247" s="12">
        <v>395.38890587200001</v>
      </c>
      <c r="D1247" s="12">
        <v>11.76</v>
      </c>
    </row>
    <row r="1248" spans="1:4" x14ac:dyDescent="0.35">
      <c r="A1248" s="10" t="s">
        <v>1385</v>
      </c>
      <c r="B1248" s="12">
        <v>986.77891032299999</v>
      </c>
      <c r="C1248" s="12">
        <v>367.35760574400001</v>
      </c>
      <c r="D1248" s="12">
        <v>12.249999999999998</v>
      </c>
    </row>
    <row r="1249" spans="1:4" x14ac:dyDescent="0.35">
      <c r="A1249" s="10" t="s">
        <v>1386</v>
      </c>
      <c r="B1249" s="12">
        <v>986.77891032299999</v>
      </c>
      <c r="C1249" s="12">
        <v>395.38890587200001</v>
      </c>
      <c r="D1249" s="12">
        <v>12.249999999999998</v>
      </c>
    </row>
    <row r="1250" spans="1:4" x14ac:dyDescent="0.35">
      <c r="A1250" s="10" t="s">
        <v>1387</v>
      </c>
      <c r="B1250" s="12">
        <v>1010.778910323</v>
      </c>
      <c r="C1250" s="12">
        <v>393.37325580800001</v>
      </c>
      <c r="D1250" s="12">
        <v>11.909999999999998</v>
      </c>
    </row>
    <row r="1251" spans="1:4" x14ac:dyDescent="0.35">
      <c r="A1251" s="10" t="s">
        <v>1388</v>
      </c>
      <c r="B1251" s="12">
        <v>1012.7945603869999</v>
      </c>
      <c r="C1251" s="12">
        <v>393.37325580800001</v>
      </c>
      <c r="D1251" s="12">
        <v>12.4</v>
      </c>
    </row>
    <row r="1252" spans="1:4" x14ac:dyDescent="0.35">
      <c r="A1252" s="10" t="s">
        <v>1389</v>
      </c>
      <c r="B1252" s="12">
        <v>1012.7945603869999</v>
      </c>
      <c r="C1252" s="12">
        <v>395.38890587200001</v>
      </c>
      <c r="D1252" s="12">
        <v>12.4</v>
      </c>
    </row>
    <row r="1253" spans="1:4" x14ac:dyDescent="0.35">
      <c r="A1253" s="10" t="s">
        <v>1390</v>
      </c>
      <c r="B1253" s="12">
        <v>1014.810210451</v>
      </c>
      <c r="C1253" s="12">
        <v>395.38890587200001</v>
      </c>
      <c r="D1253" s="12">
        <v>12.889999999999999</v>
      </c>
    </row>
    <row r="1255" spans="1:4" x14ac:dyDescent="0.35">
      <c r="A1255" s="10" t="s">
        <v>1391</v>
      </c>
      <c r="B1255" s="12">
        <v>780.48155910699995</v>
      </c>
      <c r="C1255" s="12">
        <v>249.18545503999999</v>
      </c>
      <c r="D1255" s="12">
        <v>5.5900000000000007</v>
      </c>
    </row>
    <row r="1256" spans="1:4" x14ac:dyDescent="0.35">
      <c r="A1256" s="10" t="s">
        <v>1392</v>
      </c>
      <c r="B1256" s="12">
        <v>782.49720917100001</v>
      </c>
      <c r="C1256" s="12">
        <v>249.18545503999999</v>
      </c>
      <c r="D1256" s="12">
        <v>6.08</v>
      </c>
    </row>
    <row r="1257" spans="1:4" x14ac:dyDescent="0.35">
      <c r="A1257" s="10" t="s">
        <v>1393</v>
      </c>
      <c r="B1257" s="12">
        <v>782.49720917100001</v>
      </c>
      <c r="C1257" s="12">
        <v>251.20110510399999</v>
      </c>
      <c r="D1257" s="12">
        <v>6.08</v>
      </c>
    </row>
    <row r="1258" spans="1:4" x14ac:dyDescent="0.35">
      <c r="A1258" s="10" t="s">
        <v>1394</v>
      </c>
      <c r="B1258" s="12">
        <v>784.51285923499995</v>
      </c>
      <c r="C1258" s="12">
        <v>249.18545503999999</v>
      </c>
      <c r="D1258" s="12">
        <v>6.57</v>
      </c>
    </row>
    <row r="1259" spans="1:4" x14ac:dyDescent="0.35">
      <c r="A1259" s="10" t="s">
        <v>1395</v>
      </c>
      <c r="B1259" s="12">
        <v>784.51285923499995</v>
      </c>
      <c r="C1259" s="12">
        <v>251.20110510399999</v>
      </c>
      <c r="D1259" s="12">
        <v>6.57</v>
      </c>
    </row>
    <row r="1260" spans="1:4" x14ac:dyDescent="0.35">
      <c r="A1260" s="10" t="s">
        <v>1396</v>
      </c>
      <c r="B1260" s="12">
        <v>784.51285923499995</v>
      </c>
      <c r="C1260" s="12">
        <v>253.21675516800002</v>
      </c>
      <c r="D1260" s="12">
        <v>6.57</v>
      </c>
    </row>
    <row r="1261" spans="1:4" x14ac:dyDescent="0.35">
      <c r="A1261" s="10" t="s">
        <v>1397</v>
      </c>
      <c r="B1261" s="12">
        <v>786.52850929900001</v>
      </c>
      <c r="C1261" s="12">
        <v>249.18545503999999</v>
      </c>
      <c r="D1261" s="12">
        <v>7.0600000000000005</v>
      </c>
    </row>
    <row r="1262" spans="1:4" x14ac:dyDescent="0.35">
      <c r="A1262" s="10" t="s">
        <v>1398</v>
      </c>
      <c r="B1262" s="12">
        <v>786.52850929900001</v>
      </c>
      <c r="C1262" s="12">
        <v>251.20110510399999</v>
      </c>
      <c r="D1262" s="12">
        <v>7.0600000000000005</v>
      </c>
    </row>
    <row r="1263" spans="1:4" x14ac:dyDescent="0.35">
      <c r="A1263" s="10" t="s">
        <v>1399</v>
      </c>
      <c r="B1263" s="12">
        <v>786.52850929900001</v>
      </c>
      <c r="C1263" s="12">
        <v>253.21675516800002</v>
      </c>
      <c r="D1263" s="12">
        <v>7.0600000000000005</v>
      </c>
    </row>
    <row r="1264" spans="1:4" x14ac:dyDescent="0.35">
      <c r="A1264" s="10" t="s">
        <v>1400</v>
      </c>
      <c r="B1264" s="12">
        <v>786.52850929900001</v>
      </c>
      <c r="C1264" s="12">
        <v>255.23240523200002</v>
      </c>
      <c r="D1264" s="12">
        <v>7.0600000000000005</v>
      </c>
    </row>
    <row r="1265" spans="1:4" x14ac:dyDescent="0.35">
      <c r="A1265" s="10" t="s">
        <v>1401</v>
      </c>
      <c r="B1265" s="12">
        <v>788.54415936299995</v>
      </c>
      <c r="C1265" s="12">
        <v>251.20110510399999</v>
      </c>
      <c r="D1265" s="12">
        <v>7.55</v>
      </c>
    </row>
    <row r="1266" spans="1:4" x14ac:dyDescent="0.35">
      <c r="A1266" s="10" t="s">
        <v>1402</v>
      </c>
      <c r="B1266" s="12">
        <v>788.54415936299995</v>
      </c>
      <c r="C1266" s="12">
        <v>253.21675516800002</v>
      </c>
      <c r="D1266" s="12">
        <v>7.55</v>
      </c>
    </row>
    <row r="1267" spans="1:4" x14ac:dyDescent="0.35">
      <c r="A1267" s="10" t="s">
        <v>1403</v>
      </c>
      <c r="B1267" s="12">
        <v>788.54415936299995</v>
      </c>
      <c r="C1267" s="12">
        <v>255.23240523200002</v>
      </c>
      <c r="D1267" s="12">
        <v>7.55</v>
      </c>
    </row>
    <row r="1268" spans="1:4" x14ac:dyDescent="0.35">
      <c r="A1268" s="10" t="s">
        <v>1404</v>
      </c>
      <c r="B1268" s="12">
        <v>790.559809427</v>
      </c>
      <c r="C1268" s="12">
        <v>253.21675516800002</v>
      </c>
      <c r="D1268" s="12">
        <v>8.0399999999999991</v>
      </c>
    </row>
    <row r="1269" spans="1:4" x14ac:dyDescent="0.35">
      <c r="A1269" s="10" t="s">
        <v>1405</v>
      </c>
      <c r="B1269" s="12">
        <v>790.559809427</v>
      </c>
      <c r="C1269" s="12">
        <v>255.23240523200002</v>
      </c>
      <c r="D1269" s="12">
        <v>8.0399999999999991</v>
      </c>
    </row>
    <row r="1270" spans="1:4" x14ac:dyDescent="0.35">
      <c r="A1270" s="10" t="s">
        <v>1406</v>
      </c>
      <c r="B1270" s="12">
        <v>792.57545949099995</v>
      </c>
      <c r="C1270" s="12">
        <v>255.23240523200002</v>
      </c>
      <c r="D1270" s="12">
        <v>8.5299999999999994</v>
      </c>
    </row>
    <row r="1271" spans="1:4" x14ac:dyDescent="0.35">
      <c r="A1271" s="10" t="s">
        <v>1407</v>
      </c>
      <c r="B1271" s="12">
        <v>794.49720917100001</v>
      </c>
      <c r="C1271" s="12">
        <v>249.18545503999999</v>
      </c>
      <c r="D1271" s="12">
        <v>5.910000000000001</v>
      </c>
    </row>
    <row r="1272" spans="1:4" x14ac:dyDescent="0.35">
      <c r="A1272" s="10" t="s">
        <v>1408</v>
      </c>
      <c r="B1272" s="12">
        <v>794.49720917100001</v>
      </c>
      <c r="C1272" s="12">
        <v>263.20110510399996</v>
      </c>
      <c r="D1272" s="12">
        <v>5.910000000000001</v>
      </c>
    </row>
    <row r="1273" spans="1:4" x14ac:dyDescent="0.35">
      <c r="A1273" s="10" t="s">
        <v>1409</v>
      </c>
      <c r="B1273" s="12">
        <v>796.51285923499995</v>
      </c>
      <c r="C1273" s="12">
        <v>249.18545503999999</v>
      </c>
      <c r="D1273" s="12">
        <v>6.4</v>
      </c>
    </row>
    <row r="1274" spans="1:4" x14ac:dyDescent="0.35">
      <c r="A1274" s="10" t="s">
        <v>1410</v>
      </c>
      <c r="B1274" s="12">
        <v>796.51285923499995</v>
      </c>
      <c r="C1274" s="12">
        <v>251.20110510399999</v>
      </c>
      <c r="D1274" s="12">
        <v>6.4</v>
      </c>
    </row>
    <row r="1275" spans="1:4" x14ac:dyDescent="0.35">
      <c r="A1275" s="10" t="s">
        <v>1411</v>
      </c>
      <c r="B1275" s="12">
        <v>796.51285923499995</v>
      </c>
      <c r="C1275" s="12">
        <v>263.20110510399996</v>
      </c>
      <c r="D1275" s="12">
        <v>6.4</v>
      </c>
    </row>
    <row r="1276" spans="1:4" x14ac:dyDescent="0.35">
      <c r="A1276" s="10" t="s">
        <v>1412</v>
      </c>
      <c r="B1276" s="12">
        <v>796.51285923499995</v>
      </c>
      <c r="C1276" s="12">
        <v>265.21675516800002</v>
      </c>
      <c r="D1276" s="12">
        <v>6.4</v>
      </c>
    </row>
    <row r="1277" spans="1:4" x14ac:dyDescent="0.35">
      <c r="A1277" s="10" t="s">
        <v>1413</v>
      </c>
      <c r="B1277" s="12">
        <v>798.52850929900001</v>
      </c>
      <c r="C1277" s="12">
        <v>249.18545503999999</v>
      </c>
      <c r="D1277" s="12">
        <v>6.8900000000000006</v>
      </c>
    </row>
    <row r="1278" spans="1:4" x14ac:dyDescent="0.35">
      <c r="A1278" s="10" t="s">
        <v>1414</v>
      </c>
      <c r="B1278" s="12">
        <v>798.52850929900001</v>
      </c>
      <c r="C1278" s="12">
        <v>251.20110510399999</v>
      </c>
      <c r="D1278" s="12">
        <v>6.8900000000000006</v>
      </c>
    </row>
    <row r="1279" spans="1:4" x14ac:dyDescent="0.35">
      <c r="A1279" s="10" t="s">
        <v>1415</v>
      </c>
      <c r="B1279" s="12">
        <v>798.52850929900001</v>
      </c>
      <c r="C1279" s="12">
        <v>253.21675516800002</v>
      </c>
      <c r="D1279" s="12">
        <v>6.8900000000000006</v>
      </c>
    </row>
    <row r="1280" spans="1:4" x14ac:dyDescent="0.35">
      <c r="A1280" s="10" t="s">
        <v>1416</v>
      </c>
      <c r="B1280" s="12">
        <v>798.52850929900001</v>
      </c>
      <c r="C1280" s="12">
        <v>263.20110510399996</v>
      </c>
      <c r="D1280" s="12">
        <v>6.8900000000000006</v>
      </c>
    </row>
    <row r="1281" spans="1:4" x14ac:dyDescent="0.35">
      <c r="A1281" s="10" t="s">
        <v>1417</v>
      </c>
      <c r="B1281" s="12">
        <v>798.52850929900001</v>
      </c>
      <c r="C1281" s="12">
        <v>265.21675516800002</v>
      </c>
      <c r="D1281" s="12">
        <v>6.8900000000000006</v>
      </c>
    </row>
    <row r="1282" spans="1:4" x14ac:dyDescent="0.35">
      <c r="A1282" s="10" t="s">
        <v>1418</v>
      </c>
      <c r="B1282" s="12">
        <v>798.52850929900001</v>
      </c>
      <c r="C1282" s="12">
        <v>267.23240523200002</v>
      </c>
      <c r="D1282" s="12">
        <v>6.8900000000000006</v>
      </c>
    </row>
    <row r="1283" spans="1:4" x14ac:dyDescent="0.35">
      <c r="A1283" s="10" t="s">
        <v>1419</v>
      </c>
      <c r="B1283" s="12">
        <v>800.54415936299995</v>
      </c>
      <c r="C1283" s="12">
        <v>249.18545503999999</v>
      </c>
      <c r="D1283" s="12">
        <v>7.48</v>
      </c>
    </row>
    <row r="1284" spans="1:4" x14ac:dyDescent="0.35">
      <c r="A1284" s="10" t="s">
        <v>1420</v>
      </c>
      <c r="B1284" s="12">
        <v>800.54415936299995</v>
      </c>
      <c r="C1284" s="12">
        <v>251.20110510399999</v>
      </c>
      <c r="D1284" s="12">
        <v>7.3800000000000008</v>
      </c>
    </row>
    <row r="1285" spans="1:4" x14ac:dyDescent="0.35">
      <c r="A1285" s="10" t="s">
        <v>1421</v>
      </c>
      <c r="B1285" s="12">
        <v>800.54415936299995</v>
      </c>
      <c r="C1285" s="12">
        <v>253.21675516800002</v>
      </c>
      <c r="D1285" s="12">
        <v>7.3800000000000008</v>
      </c>
    </row>
    <row r="1286" spans="1:4" x14ac:dyDescent="0.35">
      <c r="A1286" s="10" t="s">
        <v>1422</v>
      </c>
      <c r="B1286" s="12">
        <v>800.54415936299995</v>
      </c>
      <c r="C1286" s="12">
        <v>255.23240523200002</v>
      </c>
      <c r="D1286" s="12">
        <v>7.3800000000000008</v>
      </c>
    </row>
    <row r="1287" spans="1:4" x14ac:dyDescent="0.35">
      <c r="A1287" s="10" t="s">
        <v>1423</v>
      </c>
      <c r="B1287" s="12">
        <v>800.54415936299995</v>
      </c>
      <c r="C1287" s="12">
        <v>263.20110510399996</v>
      </c>
      <c r="D1287" s="12">
        <v>7.3800000000000008</v>
      </c>
    </row>
    <row r="1288" spans="1:4" x14ac:dyDescent="0.35">
      <c r="A1288" s="10" t="s">
        <v>1424</v>
      </c>
      <c r="B1288" s="12">
        <v>800.54415936299995</v>
      </c>
      <c r="C1288" s="12">
        <v>265.21675516800002</v>
      </c>
      <c r="D1288" s="12">
        <v>7.3800000000000008</v>
      </c>
    </row>
    <row r="1289" spans="1:4" x14ac:dyDescent="0.35">
      <c r="A1289" s="10" t="s">
        <v>1425</v>
      </c>
      <c r="B1289" s="12">
        <v>800.54415936299995</v>
      </c>
      <c r="C1289" s="12">
        <v>267.23240523200002</v>
      </c>
      <c r="D1289" s="12">
        <v>7.3800000000000008</v>
      </c>
    </row>
    <row r="1290" spans="1:4" x14ac:dyDescent="0.35">
      <c r="A1290" s="10" t="s">
        <v>1426</v>
      </c>
      <c r="B1290" s="12">
        <v>800.54415936299995</v>
      </c>
      <c r="C1290" s="12">
        <v>269.24805529600002</v>
      </c>
      <c r="D1290" s="12">
        <v>7.48</v>
      </c>
    </row>
    <row r="1291" spans="1:4" x14ac:dyDescent="0.35">
      <c r="A1291" s="10" t="s">
        <v>1427</v>
      </c>
      <c r="B1291" s="12">
        <v>802.559809427</v>
      </c>
      <c r="C1291" s="12">
        <v>251.20110510399999</v>
      </c>
      <c r="D1291" s="12">
        <v>7.87</v>
      </c>
    </row>
    <row r="1292" spans="1:4" x14ac:dyDescent="0.35">
      <c r="A1292" s="10" t="s">
        <v>1428</v>
      </c>
      <c r="B1292" s="12">
        <v>802.559809427</v>
      </c>
      <c r="C1292" s="12">
        <v>253.21675516800002</v>
      </c>
      <c r="D1292" s="12">
        <v>7.87</v>
      </c>
    </row>
    <row r="1293" spans="1:4" x14ac:dyDescent="0.35">
      <c r="A1293" s="10" t="s">
        <v>1429</v>
      </c>
      <c r="B1293" s="12">
        <v>802.559809427</v>
      </c>
      <c r="C1293" s="12">
        <v>255.23240523200002</v>
      </c>
      <c r="D1293" s="12">
        <v>7.87</v>
      </c>
    </row>
    <row r="1294" spans="1:4" x14ac:dyDescent="0.35">
      <c r="A1294" s="10" t="s">
        <v>1430</v>
      </c>
      <c r="B1294" s="12">
        <v>802.559809427</v>
      </c>
      <c r="C1294" s="12">
        <v>265.21675516800002</v>
      </c>
      <c r="D1294" s="12">
        <v>7.87</v>
      </c>
    </row>
    <row r="1295" spans="1:4" x14ac:dyDescent="0.35">
      <c r="A1295" s="10" t="s">
        <v>1431</v>
      </c>
      <c r="B1295" s="12">
        <v>802.559809427</v>
      </c>
      <c r="C1295" s="12">
        <v>267.23240523200002</v>
      </c>
      <c r="D1295" s="12">
        <v>7.87</v>
      </c>
    </row>
    <row r="1296" spans="1:4" x14ac:dyDescent="0.35">
      <c r="A1296" s="10" t="s">
        <v>1432</v>
      </c>
      <c r="B1296" s="12">
        <v>802.559809427</v>
      </c>
      <c r="C1296" s="12">
        <v>269.24805529600002</v>
      </c>
      <c r="D1296" s="12">
        <v>7.87</v>
      </c>
    </row>
    <row r="1297" spans="1:4" x14ac:dyDescent="0.35">
      <c r="A1297" s="10" t="s">
        <v>1433</v>
      </c>
      <c r="B1297" s="12">
        <v>804.57545949099995</v>
      </c>
      <c r="C1297" s="12">
        <v>253.21675516800002</v>
      </c>
      <c r="D1297" s="12">
        <v>8.36</v>
      </c>
    </row>
    <row r="1298" spans="1:4" x14ac:dyDescent="0.35">
      <c r="A1298" s="10" t="s">
        <v>1434</v>
      </c>
      <c r="B1298" s="12">
        <v>804.57545949099995</v>
      </c>
      <c r="C1298" s="12">
        <v>255.23240523200002</v>
      </c>
      <c r="D1298" s="12">
        <v>8.36</v>
      </c>
    </row>
    <row r="1299" spans="1:4" x14ac:dyDescent="0.35">
      <c r="A1299" s="10" t="s">
        <v>1435</v>
      </c>
      <c r="B1299" s="12">
        <v>804.57545949099995</v>
      </c>
      <c r="C1299" s="12">
        <v>267.23240523200002</v>
      </c>
      <c r="D1299" s="12">
        <v>8.36</v>
      </c>
    </row>
    <row r="1300" spans="1:4" x14ac:dyDescent="0.35">
      <c r="A1300" s="10" t="s">
        <v>1436</v>
      </c>
      <c r="B1300" s="12">
        <v>804.57545949099995</v>
      </c>
      <c r="C1300" s="12">
        <v>269.24805529600002</v>
      </c>
      <c r="D1300" s="12">
        <v>8.36</v>
      </c>
    </row>
    <row r="1301" spans="1:4" x14ac:dyDescent="0.35">
      <c r="A1301" s="10" t="s">
        <v>1437</v>
      </c>
      <c r="B1301" s="12">
        <v>806.591109555</v>
      </c>
      <c r="C1301" s="12">
        <v>255.23240523200002</v>
      </c>
      <c r="D1301" s="12">
        <v>8.85</v>
      </c>
    </row>
    <row r="1302" spans="1:4" x14ac:dyDescent="0.35">
      <c r="A1302" s="10" t="s">
        <v>1438</v>
      </c>
      <c r="B1302" s="12">
        <v>806.591109555</v>
      </c>
      <c r="C1302" s="12">
        <v>269.24805529600002</v>
      </c>
      <c r="D1302" s="12">
        <v>8.85</v>
      </c>
    </row>
    <row r="1303" spans="1:4" x14ac:dyDescent="0.35">
      <c r="A1303" s="10" t="s">
        <v>1439</v>
      </c>
      <c r="B1303" s="12">
        <v>808.51285923499995</v>
      </c>
      <c r="C1303" s="12">
        <v>249.18545503999999</v>
      </c>
      <c r="D1303" s="12">
        <v>6.2300000000000013</v>
      </c>
    </row>
    <row r="1304" spans="1:4" x14ac:dyDescent="0.35">
      <c r="A1304" s="10" t="s">
        <v>1440</v>
      </c>
      <c r="B1304" s="12">
        <v>808.51285923499995</v>
      </c>
      <c r="C1304" s="12">
        <v>263.20110510399996</v>
      </c>
      <c r="D1304" s="12">
        <v>6.2300000000000013</v>
      </c>
    </row>
    <row r="1305" spans="1:4" x14ac:dyDescent="0.35">
      <c r="A1305" s="10" t="s">
        <v>1441</v>
      </c>
      <c r="B1305" s="12">
        <v>808.51285923499995</v>
      </c>
      <c r="C1305" s="12">
        <v>277.21675516800002</v>
      </c>
      <c r="D1305" s="12">
        <v>6.2300000000000013</v>
      </c>
    </row>
    <row r="1306" spans="1:4" x14ac:dyDescent="0.35">
      <c r="A1306" s="10" t="s">
        <v>1442</v>
      </c>
      <c r="B1306" s="12">
        <v>810.52850929900001</v>
      </c>
      <c r="C1306" s="12">
        <v>249.18545503999999</v>
      </c>
      <c r="D1306" s="12">
        <v>6.7200000000000006</v>
      </c>
    </row>
    <row r="1307" spans="1:4" x14ac:dyDescent="0.35">
      <c r="A1307" s="10" t="s">
        <v>1443</v>
      </c>
      <c r="B1307" s="12">
        <v>810.52850929900001</v>
      </c>
      <c r="C1307" s="12">
        <v>251.20110510399999</v>
      </c>
      <c r="D1307" s="12">
        <v>6.7200000000000006</v>
      </c>
    </row>
    <row r="1308" spans="1:4" x14ac:dyDescent="0.35">
      <c r="A1308" s="10" t="s">
        <v>1444</v>
      </c>
      <c r="B1308" s="12">
        <v>810.52850929900001</v>
      </c>
      <c r="C1308" s="12">
        <v>263.20110510399996</v>
      </c>
      <c r="D1308" s="12">
        <v>6.7200000000000006</v>
      </c>
    </row>
    <row r="1309" spans="1:4" x14ac:dyDescent="0.35">
      <c r="A1309" s="10" t="s">
        <v>1445</v>
      </c>
      <c r="B1309" s="12">
        <v>810.52850929900001</v>
      </c>
      <c r="C1309" s="12">
        <v>265.21675516800002</v>
      </c>
      <c r="D1309" s="12">
        <v>6.7200000000000006</v>
      </c>
    </row>
    <row r="1310" spans="1:4" x14ac:dyDescent="0.35">
      <c r="A1310" s="10" t="s">
        <v>1446</v>
      </c>
      <c r="B1310" s="12">
        <v>810.52850929900001</v>
      </c>
      <c r="C1310" s="12">
        <v>277.21675516800002</v>
      </c>
      <c r="D1310" s="12">
        <v>6.7200000000000006</v>
      </c>
    </row>
    <row r="1311" spans="1:4" x14ac:dyDescent="0.35">
      <c r="A1311" s="10" t="s">
        <v>1447</v>
      </c>
      <c r="B1311" s="12">
        <v>810.52850929900001</v>
      </c>
      <c r="C1311" s="12">
        <v>279.23240523200002</v>
      </c>
      <c r="D1311" s="12">
        <v>6.7200000000000006</v>
      </c>
    </row>
    <row r="1312" spans="1:4" x14ac:dyDescent="0.35">
      <c r="A1312" s="10" t="s">
        <v>1448</v>
      </c>
      <c r="B1312" s="12">
        <v>812.54415936299995</v>
      </c>
      <c r="C1312" s="12">
        <v>249.18545503999999</v>
      </c>
      <c r="D1312" s="12">
        <v>7.2100000000000009</v>
      </c>
    </row>
    <row r="1313" spans="1:4" x14ac:dyDescent="0.35">
      <c r="A1313" s="10" t="s">
        <v>1449</v>
      </c>
      <c r="B1313" s="12">
        <v>812.54415936299995</v>
      </c>
      <c r="C1313" s="12">
        <v>251.20110510399999</v>
      </c>
      <c r="D1313" s="12">
        <v>7.2100000000000009</v>
      </c>
    </row>
    <row r="1314" spans="1:4" x14ac:dyDescent="0.35">
      <c r="A1314" s="10" t="s">
        <v>1450</v>
      </c>
      <c r="B1314" s="12">
        <v>812.54415936299995</v>
      </c>
      <c r="C1314" s="12">
        <v>253.21675516800002</v>
      </c>
      <c r="D1314" s="12">
        <v>7.2100000000000009</v>
      </c>
    </row>
    <row r="1315" spans="1:4" x14ac:dyDescent="0.35">
      <c r="A1315" s="10" t="s">
        <v>1451</v>
      </c>
      <c r="B1315" s="12">
        <v>812.54415936299995</v>
      </c>
      <c r="C1315" s="12">
        <v>263.20110510399996</v>
      </c>
      <c r="D1315" s="12">
        <v>7.2100000000000009</v>
      </c>
    </row>
    <row r="1316" spans="1:4" x14ac:dyDescent="0.35">
      <c r="A1316" s="10" t="s">
        <v>1452</v>
      </c>
      <c r="B1316" s="12">
        <v>812.54415936299995</v>
      </c>
      <c r="C1316" s="12">
        <v>265.21675516800002</v>
      </c>
      <c r="D1316" s="12">
        <v>7.2100000000000009</v>
      </c>
    </row>
    <row r="1317" spans="1:4" x14ac:dyDescent="0.35">
      <c r="A1317" s="10" t="s">
        <v>1453</v>
      </c>
      <c r="B1317" s="12">
        <v>812.54415936299995</v>
      </c>
      <c r="C1317" s="12">
        <v>267.23240523200002</v>
      </c>
      <c r="D1317" s="12">
        <v>7.2100000000000009</v>
      </c>
    </row>
    <row r="1318" spans="1:4" x14ac:dyDescent="0.35">
      <c r="A1318" s="10" t="s">
        <v>1454</v>
      </c>
      <c r="B1318" s="12">
        <v>812.54415936299995</v>
      </c>
      <c r="C1318" s="12">
        <v>277.21675516800002</v>
      </c>
      <c r="D1318" s="12">
        <v>7.2100000000000009</v>
      </c>
    </row>
    <row r="1319" spans="1:4" x14ac:dyDescent="0.35">
      <c r="A1319" s="10" t="s">
        <v>1455</v>
      </c>
      <c r="B1319" s="12">
        <v>812.54415936299995</v>
      </c>
      <c r="C1319" s="12">
        <v>279.23240523200002</v>
      </c>
      <c r="D1319" s="12">
        <v>7.2100000000000009</v>
      </c>
    </row>
    <row r="1320" spans="1:4" x14ac:dyDescent="0.35">
      <c r="A1320" s="10" t="s">
        <v>1456</v>
      </c>
      <c r="B1320" s="12">
        <v>812.54415936299995</v>
      </c>
      <c r="C1320" s="12">
        <v>281.24805529600002</v>
      </c>
      <c r="D1320" s="12">
        <v>7.2100000000000009</v>
      </c>
    </row>
    <row r="1321" spans="1:4" x14ac:dyDescent="0.35">
      <c r="A1321" s="10" t="s">
        <v>1457</v>
      </c>
      <c r="B1321" s="12">
        <v>814.559809427</v>
      </c>
      <c r="C1321" s="12">
        <v>249.18545503999999</v>
      </c>
      <c r="D1321" s="12">
        <v>7.8000000000000007</v>
      </c>
    </row>
    <row r="1322" spans="1:4" x14ac:dyDescent="0.35">
      <c r="A1322" s="10" t="s">
        <v>1458</v>
      </c>
      <c r="B1322" s="12">
        <v>814.559809427</v>
      </c>
      <c r="C1322" s="12">
        <v>251.20110510399999</v>
      </c>
      <c r="D1322" s="12">
        <v>7.7000000000000011</v>
      </c>
    </row>
    <row r="1323" spans="1:4" x14ac:dyDescent="0.35">
      <c r="A1323" s="10" t="s">
        <v>1459</v>
      </c>
      <c r="B1323" s="12">
        <v>814.559809427</v>
      </c>
      <c r="C1323" s="12">
        <v>253.21675516800002</v>
      </c>
      <c r="D1323" s="12">
        <v>7.7000000000000011</v>
      </c>
    </row>
    <row r="1324" spans="1:4" x14ac:dyDescent="0.35">
      <c r="A1324" s="10" t="s">
        <v>1460</v>
      </c>
      <c r="B1324" s="12">
        <v>814.559809427</v>
      </c>
      <c r="C1324" s="12">
        <v>255.23240523200002</v>
      </c>
      <c r="D1324" s="12">
        <v>7.7000000000000011</v>
      </c>
    </row>
    <row r="1325" spans="1:4" x14ac:dyDescent="0.35">
      <c r="A1325" s="10" t="s">
        <v>1461</v>
      </c>
      <c r="B1325" s="12">
        <v>814.559809427</v>
      </c>
      <c r="C1325" s="12">
        <v>263.20110510399996</v>
      </c>
      <c r="D1325" s="12">
        <v>7.8000000000000007</v>
      </c>
    </row>
    <row r="1326" spans="1:4" x14ac:dyDescent="0.35">
      <c r="A1326" s="10" t="s">
        <v>1462</v>
      </c>
      <c r="B1326" s="12">
        <v>814.559809427</v>
      </c>
      <c r="C1326" s="12">
        <v>265.21675516800002</v>
      </c>
      <c r="D1326" s="12">
        <v>7.7000000000000011</v>
      </c>
    </row>
    <row r="1327" spans="1:4" x14ac:dyDescent="0.35">
      <c r="A1327" s="10" t="s">
        <v>1463</v>
      </c>
      <c r="B1327" s="12">
        <v>814.559809427</v>
      </c>
      <c r="C1327" s="12">
        <v>267.23240523200002</v>
      </c>
      <c r="D1327" s="12">
        <v>7.7000000000000011</v>
      </c>
    </row>
    <row r="1328" spans="1:4" x14ac:dyDescent="0.35">
      <c r="A1328" s="10" t="s">
        <v>1464</v>
      </c>
      <c r="B1328" s="12">
        <v>814.559809427</v>
      </c>
      <c r="C1328" s="12">
        <v>269.24805529600002</v>
      </c>
      <c r="D1328" s="12">
        <v>7.8000000000000007</v>
      </c>
    </row>
    <row r="1329" spans="1:4" x14ac:dyDescent="0.35">
      <c r="A1329" s="10" t="s">
        <v>1465</v>
      </c>
      <c r="B1329" s="12">
        <v>814.559809427</v>
      </c>
      <c r="C1329" s="12">
        <v>277.21675516800002</v>
      </c>
      <c r="D1329" s="12">
        <v>7.7000000000000011</v>
      </c>
    </row>
    <row r="1330" spans="1:4" x14ac:dyDescent="0.35">
      <c r="A1330" s="10" t="s">
        <v>1466</v>
      </c>
      <c r="B1330" s="12">
        <v>814.559809427</v>
      </c>
      <c r="C1330" s="12">
        <v>279.23240523200002</v>
      </c>
      <c r="D1330" s="12">
        <v>7.7000000000000011</v>
      </c>
    </row>
    <row r="1331" spans="1:4" x14ac:dyDescent="0.35">
      <c r="A1331" s="10" t="s">
        <v>1467</v>
      </c>
      <c r="B1331" s="12">
        <v>814.559809427</v>
      </c>
      <c r="C1331" s="12">
        <v>281.24805529600002</v>
      </c>
      <c r="D1331" s="12">
        <v>7.7000000000000011</v>
      </c>
    </row>
    <row r="1332" spans="1:4" x14ac:dyDescent="0.35">
      <c r="A1332" s="10" t="s">
        <v>1468</v>
      </c>
      <c r="B1332" s="12">
        <v>814.559809427</v>
      </c>
      <c r="C1332" s="12">
        <v>283.26370536000002</v>
      </c>
      <c r="D1332" s="12">
        <v>7.8000000000000007</v>
      </c>
    </row>
    <row r="1333" spans="1:4" x14ac:dyDescent="0.35">
      <c r="A1333" s="10" t="s">
        <v>1469</v>
      </c>
      <c r="B1333" s="12">
        <v>816.57545949099995</v>
      </c>
      <c r="C1333" s="12">
        <v>251.20110510399999</v>
      </c>
      <c r="D1333" s="12">
        <v>8.19</v>
      </c>
    </row>
    <row r="1334" spans="1:4" x14ac:dyDescent="0.35">
      <c r="A1334" s="10" t="s">
        <v>1470</v>
      </c>
      <c r="B1334" s="12">
        <v>816.57545949099995</v>
      </c>
      <c r="C1334" s="12">
        <v>253.21675516800002</v>
      </c>
      <c r="D1334" s="12">
        <v>8.19</v>
      </c>
    </row>
    <row r="1335" spans="1:4" x14ac:dyDescent="0.35">
      <c r="A1335" s="10" t="s">
        <v>1471</v>
      </c>
      <c r="B1335" s="12">
        <v>816.57545949099995</v>
      </c>
      <c r="C1335" s="12">
        <v>255.23240523200002</v>
      </c>
      <c r="D1335" s="12">
        <v>8.19</v>
      </c>
    </row>
    <row r="1336" spans="1:4" x14ac:dyDescent="0.35">
      <c r="A1336" s="10" t="s">
        <v>1472</v>
      </c>
      <c r="B1336" s="12">
        <v>816.57545949099995</v>
      </c>
      <c r="C1336" s="12">
        <v>265.21675516800002</v>
      </c>
      <c r="D1336" s="12">
        <v>8.19</v>
      </c>
    </row>
    <row r="1337" spans="1:4" x14ac:dyDescent="0.35">
      <c r="A1337" s="10" t="s">
        <v>1473</v>
      </c>
      <c r="B1337" s="12">
        <v>816.57545949099995</v>
      </c>
      <c r="C1337" s="12">
        <v>267.23240523200002</v>
      </c>
      <c r="D1337" s="12">
        <v>8.19</v>
      </c>
    </row>
    <row r="1338" spans="1:4" x14ac:dyDescent="0.35">
      <c r="A1338" s="10" t="s">
        <v>1474</v>
      </c>
      <c r="B1338" s="12">
        <v>816.57545949099995</v>
      </c>
      <c r="C1338" s="12">
        <v>269.24805529600002</v>
      </c>
      <c r="D1338" s="12">
        <v>8.19</v>
      </c>
    </row>
    <row r="1339" spans="1:4" x14ac:dyDescent="0.35">
      <c r="A1339" s="10" t="s">
        <v>1475</v>
      </c>
      <c r="B1339" s="12">
        <v>816.57545949099995</v>
      </c>
      <c r="C1339" s="12">
        <v>279.23240523200002</v>
      </c>
      <c r="D1339" s="12">
        <v>8.19</v>
      </c>
    </row>
    <row r="1340" spans="1:4" x14ac:dyDescent="0.35">
      <c r="A1340" s="10" t="s">
        <v>1476</v>
      </c>
      <c r="B1340" s="12">
        <v>816.57545949099995</v>
      </c>
      <c r="C1340" s="12">
        <v>281.24805529600002</v>
      </c>
      <c r="D1340" s="12">
        <v>8.19</v>
      </c>
    </row>
    <row r="1341" spans="1:4" x14ac:dyDescent="0.35">
      <c r="A1341" s="10" t="s">
        <v>1477</v>
      </c>
      <c r="B1341" s="12">
        <v>816.57545949099995</v>
      </c>
      <c r="C1341" s="12">
        <v>283.26370536000002</v>
      </c>
      <c r="D1341" s="12">
        <v>8.19</v>
      </c>
    </row>
    <row r="1342" spans="1:4" x14ac:dyDescent="0.35">
      <c r="A1342" s="10" t="s">
        <v>1478</v>
      </c>
      <c r="B1342" s="12">
        <v>818.591109555</v>
      </c>
      <c r="C1342" s="12">
        <v>253.21675516800002</v>
      </c>
      <c r="D1342" s="12">
        <v>8.68</v>
      </c>
    </row>
    <row r="1343" spans="1:4" x14ac:dyDescent="0.35">
      <c r="A1343" s="10" t="s">
        <v>1479</v>
      </c>
      <c r="B1343" s="12">
        <v>818.591109555</v>
      </c>
      <c r="C1343" s="12">
        <v>255.23240523200002</v>
      </c>
      <c r="D1343" s="12">
        <v>8.68</v>
      </c>
    </row>
    <row r="1344" spans="1:4" x14ac:dyDescent="0.35">
      <c r="A1344" s="10" t="s">
        <v>1480</v>
      </c>
      <c r="B1344" s="12">
        <v>818.591109555</v>
      </c>
      <c r="C1344" s="12">
        <v>267.23240523200002</v>
      </c>
      <c r="D1344" s="12">
        <v>8.68</v>
      </c>
    </row>
    <row r="1345" spans="1:4" x14ac:dyDescent="0.35">
      <c r="A1345" s="10" t="s">
        <v>1481</v>
      </c>
      <c r="B1345" s="12">
        <v>818.591109555</v>
      </c>
      <c r="C1345" s="12">
        <v>269.24805529600002</v>
      </c>
      <c r="D1345" s="12">
        <v>8.68</v>
      </c>
    </row>
    <row r="1346" spans="1:4" x14ac:dyDescent="0.35">
      <c r="A1346" s="10" t="s">
        <v>1482</v>
      </c>
      <c r="B1346" s="12">
        <v>818.591109555</v>
      </c>
      <c r="C1346" s="12">
        <v>281.24805529600002</v>
      </c>
      <c r="D1346" s="12">
        <v>8.68</v>
      </c>
    </row>
    <row r="1347" spans="1:4" x14ac:dyDescent="0.35">
      <c r="A1347" s="10" t="s">
        <v>1483</v>
      </c>
      <c r="B1347" s="12">
        <v>818.591109555</v>
      </c>
      <c r="C1347" s="12">
        <v>283.26370536000002</v>
      </c>
      <c r="D1347" s="12">
        <v>8.68</v>
      </c>
    </row>
    <row r="1348" spans="1:4" x14ac:dyDescent="0.35">
      <c r="A1348" s="10" t="s">
        <v>1484</v>
      </c>
      <c r="B1348" s="12">
        <v>820.60675961899994</v>
      </c>
      <c r="C1348" s="12">
        <v>255.23240523200002</v>
      </c>
      <c r="D1348" s="12">
        <v>9.17</v>
      </c>
    </row>
    <row r="1349" spans="1:4" x14ac:dyDescent="0.35">
      <c r="A1349" s="10" t="s">
        <v>1485</v>
      </c>
      <c r="B1349" s="12">
        <v>820.60675961899994</v>
      </c>
      <c r="C1349" s="12">
        <v>269.24805529600002</v>
      </c>
      <c r="D1349" s="12">
        <v>9.17</v>
      </c>
    </row>
    <row r="1350" spans="1:4" x14ac:dyDescent="0.35">
      <c r="A1350" s="10" t="s">
        <v>1486</v>
      </c>
      <c r="B1350" s="12">
        <v>820.60675961899994</v>
      </c>
      <c r="C1350" s="12">
        <v>283.26370536000002</v>
      </c>
      <c r="D1350" s="12">
        <v>9.17</v>
      </c>
    </row>
    <row r="1351" spans="1:4" x14ac:dyDescent="0.35">
      <c r="A1351" s="10" t="s">
        <v>1487</v>
      </c>
      <c r="B1351" s="12">
        <v>822.52850929900001</v>
      </c>
      <c r="C1351" s="12">
        <v>249.18545503999999</v>
      </c>
      <c r="D1351" s="12">
        <v>6.5500000000000016</v>
      </c>
    </row>
    <row r="1352" spans="1:4" x14ac:dyDescent="0.35">
      <c r="A1352" s="10" t="s">
        <v>1488</v>
      </c>
      <c r="B1352" s="12">
        <v>822.52850929900001</v>
      </c>
      <c r="C1352" s="12">
        <v>263.20110510399996</v>
      </c>
      <c r="D1352" s="12">
        <v>6.5500000000000016</v>
      </c>
    </row>
    <row r="1353" spans="1:4" x14ac:dyDescent="0.35">
      <c r="A1353" s="10" t="s">
        <v>1489</v>
      </c>
      <c r="B1353" s="12">
        <v>822.52850929900001</v>
      </c>
      <c r="C1353" s="12">
        <v>277.21675516800002</v>
      </c>
      <c r="D1353" s="12">
        <v>6.5500000000000016</v>
      </c>
    </row>
    <row r="1354" spans="1:4" x14ac:dyDescent="0.35">
      <c r="A1354" s="10" t="s">
        <v>1490</v>
      </c>
      <c r="B1354" s="12">
        <v>822.52850929900001</v>
      </c>
      <c r="C1354" s="12">
        <v>291.23240523200002</v>
      </c>
      <c r="D1354" s="12">
        <v>6.5500000000000016</v>
      </c>
    </row>
    <row r="1355" spans="1:4" x14ac:dyDescent="0.35">
      <c r="A1355" s="10" t="s">
        <v>1491</v>
      </c>
      <c r="B1355" s="12">
        <v>824.54415936299995</v>
      </c>
      <c r="C1355" s="12">
        <v>249.18545503999999</v>
      </c>
      <c r="D1355" s="12">
        <v>7.0400000000000009</v>
      </c>
    </row>
    <row r="1356" spans="1:4" x14ac:dyDescent="0.35">
      <c r="A1356" s="10" t="s">
        <v>1492</v>
      </c>
      <c r="B1356" s="12">
        <v>824.54415936299995</v>
      </c>
      <c r="C1356" s="12">
        <v>251.20110510399999</v>
      </c>
      <c r="D1356" s="12">
        <v>7.0400000000000009</v>
      </c>
    </row>
    <row r="1357" spans="1:4" x14ac:dyDescent="0.35">
      <c r="A1357" s="10" t="s">
        <v>1493</v>
      </c>
      <c r="B1357" s="12">
        <v>824.54415936299995</v>
      </c>
      <c r="C1357" s="12">
        <v>263.20110510399996</v>
      </c>
      <c r="D1357" s="12">
        <v>7.0400000000000009</v>
      </c>
    </row>
    <row r="1358" spans="1:4" x14ac:dyDescent="0.35">
      <c r="A1358" s="10" t="s">
        <v>1494</v>
      </c>
      <c r="B1358" s="12">
        <v>824.54415936299995</v>
      </c>
      <c r="C1358" s="12">
        <v>265.21675516800002</v>
      </c>
      <c r="D1358" s="12">
        <v>7.0400000000000009</v>
      </c>
    </row>
    <row r="1359" spans="1:4" x14ac:dyDescent="0.35">
      <c r="A1359" s="10" t="s">
        <v>1495</v>
      </c>
      <c r="B1359" s="12">
        <v>824.54415936299995</v>
      </c>
      <c r="C1359" s="12">
        <v>277.21675516800002</v>
      </c>
      <c r="D1359" s="12">
        <v>7.0400000000000009</v>
      </c>
    </row>
    <row r="1360" spans="1:4" x14ac:dyDescent="0.35">
      <c r="A1360" s="10" t="s">
        <v>1496</v>
      </c>
      <c r="B1360" s="12">
        <v>824.54415936299995</v>
      </c>
      <c r="C1360" s="12">
        <v>279.23240523200002</v>
      </c>
      <c r="D1360" s="12">
        <v>7.0400000000000009</v>
      </c>
    </row>
    <row r="1361" spans="1:4" x14ac:dyDescent="0.35">
      <c r="A1361" s="10" t="s">
        <v>1497</v>
      </c>
      <c r="B1361" s="12">
        <v>824.54415936299995</v>
      </c>
      <c r="C1361" s="12">
        <v>291.23240523200002</v>
      </c>
      <c r="D1361" s="12">
        <v>7.0400000000000009</v>
      </c>
    </row>
    <row r="1362" spans="1:4" x14ac:dyDescent="0.35">
      <c r="A1362" s="10" t="s">
        <v>1498</v>
      </c>
      <c r="B1362" s="12">
        <v>824.54415936299995</v>
      </c>
      <c r="C1362" s="12">
        <v>293.24805529600002</v>
      </c>
      <c r="D1362" s="12">
        <v>7.0400000000000009</v>
      </c>
    </row>
    <row r="1363" spans="1:4" x14ac:dyDescent="0.35">
      <c r="A1363" s="10" t="s">
        <v>1499</v>
      </c>
      <c r="B1363" s="12">
        <v>826.559809427</v>
      </c>
      <c r="C1363" s="12">
        <v>249.18545503999999</v>
      </c>
      <c r="D1363" s="12">
        <v>7.5300000000000011</v>
      </c>
    </row>
    <row r="1364" spans="1:4" x14ac:dyDescent="0.35">
      <c r="A1364" s="10" t="s">
        <v>1500</v>
      </c>
      <c r="B1364" s="12">
        <v>826.559809427</v>
      </c>
      <c r="C1364" s="12">
        <v>251.20110510399999</v>
      </c>
      <c r="D1364" s="12">
        <v>7.5300000000000011</v>
      </c>
    </row>
    <row r="1365" spans="1:4" x14ac:dyDescent="0.35">
      <c r="A1365" s="10" t="s">
        <v>1501</v>
      </c>
      <c r="B1365" s="12">
        <v>826.559809427</v>
      </c>
      <c r="C1365" s="12">
        <v>253.21675516800002</v>
      </c>
      <c r="D1365" s="12">
        <v>7.5300000000000011</v>
      </c>
    </row>
    <row r="1366" spans="1:4" x14ac:dyDescent="0.35">
      <c r="A1366" s="10" t="s">
        <v>1502</v>
      </c>
      <c r="B1366" s="12">
        <v>826.559809427</v>
      </c>
      <c r="C1366" s="12">
        <v>263.20110510399996</v>
      </c>
      <c r="D1366" s="12">
        <v>7.5300000000000011</v>
      </c>
    </row>
    <row r="1367" spans="1:4" x14ac:dyDescent="0.35">
      <c r="A1367" s="10" t="s">
        <v>1503</v>
      </c>
      <c r="B1367" s="12">
        <v>826.559809427</v>
      </c>
      <c r="C1367" s="12">
        <v>265.21675516800002</v>
      </c>
      <c r="D1367" s="12">
        <v>7.5300000000000011</v>
      </c>
    </row>
    <row r="1368" spans="1:4" x14ac:dyDescent="0.35">
      <c r="A1368" s="10" t="s">
        <v>1504</v>
      </c>
      <c r="B1368" s="12">
        <v>826.559809427</v>
      </c>
      <c r="C1368" s="12">
        <v>267.23240523200002</v>
      </c>
      <c r="D1368" s="12">
        <v>7.5300000000000011</v>
      </c>
    </row>
    <row r="1369" spans="1:4" x14ac:dyDescent="0.35">
      <c r="A1369" s="10" t="s">
        <v>1505</v>
      </c>
      <c r="B1369" s="12">
        <v>826.559809427</v>
      </c>
      <c r="C1369" s="12">
        <v>277.21675516800002</v>
      </c>
      <c r="D1369" s="12">
        <v>7.5300000000000011</v>
      </c>
    </row>
    <row r="1370" spans="1:4" x14ac:dyDescent="0.35">
      <c r="A1370" s="10" t="s">
        <v>1506</v>
      </c>
      <c r="B1370" s="12">
        <v>826.559809427</v>
      </c>
      <c r="C1370" s="12">
        <v>279.23240523200002</v>
      </c>
      <c r="D1370" s="12">
        <v>7.5300000000000011</v>
      </c>
    </row>
    <row r="1371" spans="1:4" x14ac:dyDescent="0.35">
      <c r="A1371" s="10" t="s">
        <v>1507</v>
      </c>
      <c r="B1371" s="12">
        <v>826.559809427</v>
      </c>
      <c r="C1371" s="12">
        <v>281.24805529600002</v>
      </c>
      <c r="D1371" s="12">
        <v>7.5300000000000011</v>
      </c>
    </row>
    <row r="1372" spans="1:4" x14ac:dyDescent="0.35">
      <c r="A1372" s="10" t="s">
        <v>1508</v>
      </c>
      <c r="B1372" s="12">
        <v>826.559809427</v>
      </c>
      <c r="C1372" s="12">
        <v>291.23240523200002</v>
      </c>
      <c r="D1372" s="12">
        <v>7.5300000000000011</v>
      </c>
    </row>
    <row r="1373" spans="1:4" x14ac:dyDescent="0.35">
      <c r="A1373" s="10" t="s">
        <v>1509</v>
      </c>
      <c r="B1373" s="12">
        <v>826.559809427</v>
      </c>
      <c r="C1373" s="12">
        <v>293.24805529600002</v>
      </c>
      <c r="D1373" s="12">
        <v>7.5300000000000011</v>
      </c>
    </row>
    <row r="1374" spans="1:4" x14ac:dyDescent="0.35">
      <c r="A1374" s="10" t="s">
        <v>1510</v>
      </c>
      <c r="B1374" s="12">
        <v>826.559809427</v>
      </c>
      <c r="C1374" s="12">
        <v>295.26370536000002</v>
      </c>
      <c r="D1374" s="12">
        <v>7.5300000000000011</v>
      </c>
    </row>
    <row r="1375" spans="1:4" x14ac:dyDescent="0.35">
      <c r="A1375" s="10" t="s">
        <v>1511</v>
      </c>
      <c r="B1375" s="12">
        <v>828.57545949099995</v>
      </c>
      <c r="C1375" s="12">
        <v>249.18545503999999</v>
      </c>
      <c r="D1375" s="12">
        <v>8.120000000000001</v>
      </c>
    </row>
    <row r="1376" spans="1:4" x14ac:dyDescent="0.35">
      <c r="A1376" s="10" t="s">
        <v>1512</v>
      </c>
      <c r="B1376" s="12">
        <v>828.57545949099995</v>
      </c>
      <c r="C1376" s="12">
        <v>251.20110510399999</v>
      </c>
      <c r="D1376" s="12">
        <v>8.0200000000000014</v>
      </c>
    </row>
    <row r="1377" spans="1:4" x14ac:dyDescent="0.35">
      <c r="A1377" s="10" t="s">
        <v>1513</v>
      </c>
      <c r="B1377" s="12">
        <v>828.57545949099995</v>
      </c>
      <c r="C1377" s="12">
        <v>253.21675516800002</v>
      </c>
      <c r="D1377" s="12">
        <v>8.0200000000000014</v>
      </c>
    </row>
    <row r="1378" spans="1:4" x14ac:dyDescent="0.35">
      <c r="A1378" s="10" t="s">
        <v>1514</v>
      </c>
      <c r="B1378" s="12">
        <v>828.57545949099995</v>
      </c>
      <c r="C1378" s="12">
        <v>255.23240523200002</v>
      </c>
      <c r="D1378" s="12">
        <v>8.0200000000000014</v>
      </c>
    </row>
    <row r="1379" spans="1:4" x14ac:dyDescent="0.35">
      <c r="A1379" s="10" t="s">
        <v>1515</v>
      </c>
      <c r="B1379" s="12">
        <v>828.57545949099995</v>
      </c>
      <c r="C1379" s="12">
        <v>263.20110510399996</v>
      </c>
      <c r="D1379" s="12">
        <v>8.120000000000001</v>
      </c>
    </row>
    <row r="1380" spans="1:4" x14ac:dyDescent="0.35">
      <c r="A1380" s="10" t="s">
        <v>1516</v>
      </c>
      <c r="B1380" s="12">
        <v>828.57545949099995</v>
      </c>
      <c r="C1380" s="12">
        <v>265.21675516800002</v>
      </c>
      <c r="D1380" s="12">
        <v>8.0200000000000014</v>
      </c>
    </row>
    <row r="1381" spans="1:4" x14ac:dyDescent="0.35">
      <c r="A1381" s="10" t="s">
        <v>1517</v>
      </c>
      <c r="B1381" s="12">
        <v>828.57545949099995</v>
      </c>
      <c r="C1381" s="12">
        <v>267.23240523200002</v>
      </c>
      <c r="D1381" s="12">
        <v>8.0200000000000014</v>
      </c>
    </row>
    <row r="1382" spans="1:4" x14ac:dyDescent="0.35">
      <c r="A1382" s="10" t="s">
        <v>1518</v>
      </c>
      <c r="B1382" s="12">
        <v>828.57545949099995</v>
      </c>
      <c r="C1382" s="12">
        <v>269.24805529600002</v>
      </c>
      <c r="D1382" s="12">
        <v>8.120000000000001</v>
      </c>
    </row>
    <row r="1383" spans="1:4" x14ac:dyDescent="0.35">
      <c r="A1383" s="10" t="s">
        <v>1519</v>
      </c>
      <c r="B1383" s="12">
        <v>828.57545949099995</v>
      </c>
      <c r="C1383" s="12">
        <v>277.21675516800002</v>
      </c>
      <c r="D1383" s="12">
        <v>8.120000000000001</v>
      </c>
    </row>
    <row r="1384" spans="1:4" x14ac:dyDescent="0.35">
      <c r="A1384" s="10" t="s">
        <v>1520</v>
      </c>
      <c r="B1384" s="12">
        <v>828.57545949099995</v>
      </c>
      <c r="C1384" s="12">
        <v>279.23240523200002</v>
      </c>
      <c r="D1384" s="12">
        <v>8.0200000000000014</v>
      </c>
    </row>
    <row r="1385" spans="1:4" x14ac:dyDescent="0.35">
      <c r="A1385" s="10" t="s">
        <v>1521</v>
      </c>
      <c r="B1385" s="12">
        <v>828.57545949099995</v>
      </c>
      <c r="C1385" s="12">
        <v>281.24805529600002</v>
      </c>
      <c r="D1385" s="12">
        <v>8.0200000000000014</v>
      </c>
    </row>
    <row r="1386" spans="1:4" x14ac:dyDescent="0.35">
      <c r="A1386" s="10" t="s">
        <v>1522</v>
      </c>
      <c r="B1386" s="12">
        <v>828.57545949099995</v>
      </c>
      <c r="C1386" s="12">
        <v>283.26370536000002</v>
      </c>
      <c r="D1386" s="12">
        <v>8.120000000000001</v>
      </c>
    </row>
    <row r="1387" spans="1:4" x14ac:dyDescent="0.35">
      <c r="A1387" s="10" t="s">
        <v>1523</v>
      </c>
      <c r="B1387" s="12">
        <v>828.57545949099995</v>
      </c>
      <c r="C1387" s="12">
        <v>291.23240523200002</v>
      </c>
      <c r="D1387" s="12">
        <v>8.0200000000000014</v>
      </c>
    </row>
    <row r="1388" spans="1:4" x14ac:dyDescent="0.35">
      <c r="A1388" s="10" t="s">
        <v>1524</v>
      </c>
      <c r="B1388" s="12">
        <v>828.57545949099995</v>
      </c>
      <c r="C1388" s="12">
        <v>293.24805529600002</v>
      </c>
      <c r="D1388" s="12">
        <v>8.0200000000000014</v>
      </c>
    </row>
    <row r="1389" spans="1:4" x14ac:dyDescent="0.35">
      <c r="A1389" s="10" t="s">
        <v>1525</v>
      </c>
      <c r="B1389" s="12">
        <v>828.57545949099995</v>
      </c>
      <c r="C1389" s="12">
        <v>295.26370536000002</v>
      </c>
      <c r="D1389" s="12">
        <v>8.0200000000000014</v>
      </c>
    </row>
    <row r="1390" spans="1:4" x14ac:dyDescent="0.35">
      <c r="A1390" s="10" t="s">
        <v>1526</v>
      </c>
      <c r="B1390" s="12">
        <v>828.57545949099995</v>
      </c>
      <c r="C1390" s="12">
        <v>297.27935542400002</v>
      </c>
      <c r="D1390" s="12">
        <v>8.120000000000001</v>
      </c>
    </row>
    <row r="1391" spans="1:4" x14ac:dyDescent="0.35">
      <c r="A1391" s="10" t="s">
        <v>1527</v>
      </c>
      <c r="B1391" s="12">
        <v>830.591109555</v>
      </c>
      <c r="C1391" s="12">
        <v>251.20110510399999</v>
      </c>
      <c r="D1391" s="12">
        <v>8.51</v>
      </c>
    </row>
    <row r="1392" spans="1:4" x14ac:dyDescent="0.35">
      <c r="A1392" s="10" t="s">
        <v>1528</v>
      </c>
      <c r="B1392" s="12">
        <v>830.591109555</v>
      </c>
      <c r="C1392" s="12">
        <v>253.21675516800002</v>
      </c>
      <c r="D1392" s="12">
        <v>8.51</v>
      </c>
    </row>
    <row r="1393" spans="1:4" x14ac:dyDescent="0.35">
      <c r="A1393" s="10" t="s">
        <v>1529</v>
      </c>
      <c r="B1393" s="12">
        <v>830.591109555</v>
      </c>
      <c r="C1393" s="12">
        <v>255.23240523200002</v>
      </c>
      <c r="D1393" s="12">
        <v>8.51</v>
      </c>
    </row>
    <row r="1394" spans="1:4" x14ac:dyDescent="0.35">
      <c r="A1394" s="10" t="s">
        <v>1530</v>
      </c>
      <c r="B1394" s="12">
        <v>830.591109555</v>
      </c>
      <c r="C1394" s="12">
        <v>265.21675516800002</v>
      </c>
      <c r="D1394" s="12">
        <v>8.51</v>
      </c>
    </row>
    <row r="1395" spans="1:4" x14ac:dyDescent="0.35">
      <c r="A1395" s="10" t="s">
        <v>1531</v>
      </c>
      <c r="B1395" s="12">
        <v>830.591109555</v>
      </c>
      <c r="C1395" s="12">
        <v>267.23240523200002</v>
      </c>
      <c r="D1395" s="12">
        <v>8.51</v>
      </c>
    </row>
    <row r="1396" spans="1:4" x14ac:dyDescent="0.35">
      <c r="A1396" s="10" t="s">
        <v>1532</v>
      </c>
      <c r="B1396" s="12">
        <v>830.591109555</v>
      </c>
      <c r="C1396" s="12">
        <v>269.24805529600002</v>
      </c>
      <c r="D1396" s="12">
        <v>8.51</v>
      </c>
    </row>
    <row r="1397" spans="1:4" x14ac:dyDescent="0.35">
      <c r="A1397" s="10" t="s">
        <v>1533</v>
      </c>
      <c r="B1397" s="12">
        <v>830.591109555</v>
      </c>
      <c r="C1397" s="12">
        <v>279.23240523200002</v>
      </c>
      <c r="D1397" s="12">
        <v>8.51</v>
      </c>
    </row>
    <row r="1398" spans="1:4" x14ac:dyDescent="0.35">
      <c r="A1398" s="10" t="s">
        <v>1534</v>
      </c>
      <c r="B1398" s="12">
        <v>830.591109555</v>
      </c>
      <c r="C1398" s="12">
        <v>281.24805529600002</v>
      </c>
      <c r="D1398" s="12">
        <v>8.51</v>
      </c>
    </row>
    <row r="1399" spans="1:4" x14ac:dyDescent="0.35">
      <c r="A1399" s="10" t="s">
        <v>1535</v>
      </c>
      <c r="B1399" s="12">
        <v>830.591109555</v>
      </c>
      <c r="C1399" s="12">
        <v>283.26370536000002</v>
      </c>
      <c r="D1399" s="12">
        <v>8.51</v>
      </c>
    </row>
    <row r="1400" spans="1:4" x14ac:dyDescent="0.35">
      <c r="A1400" s="10" t="s">
        <v>1536</v>
      </c>
      <c r="B1400" s="12">
        <v>830.591109555</v>
      </c>
      <c r="C1400" s="12">
        <v>293.24805529600002</v>
      </c>
      <c r="D1400" s="12">
        <v>8.51</v>
      </c>
    </row>
    <row r="1401" spans="1:4" x14ac:dyDescent="0.35">
      <c r="A1401" s="10" t="s">
        <v>1537</v>
      </c>
      <c r="B1401" s="12">
        <v>830.591109555</v>
      </c>
      <c r="C1401" s="12">
        <v>295.26370536000002</v>
      </c>
      <c r="D1401" s="12">
        <v>8.51</v>
      </c>
    </row>
    <row r="1402" spans="1:4" x14ac:dyDescent="0.35">
      <c r="A1402" s="10" t="s">
        <v>1538</v>
      </c>
      <c r="B1402" s="12">
        <v>830.591109555</v>
      </c>
      <c r="C1402" s="12">
        <v>297.27935542400002</v>
      </c>
      <c r="D1402" s="12">
        <v>8.51</v>
      </c>
    </row>
    <row r="1403" spans="1:4" x14ac:dyDescent="0.35">
      <c r="A1403" s="10" t="s">
        <v>1539</v>
      </c>
      <c r="B1403" s="12">
        <v>832.60675961899994</v>
      </c>
      <c r="C1403" s="12">
        <v>253.21675516800002</v>
      </c>
      <c r="D1403" s="12">
        <v>9</v>
      </c>
    </row>
    <row r="1404" spans="1:4" x14ac:dyDescent="0.35">
      <c r="A1404" s="10" t="s">
        <v>1540</v>
      </c>
      <c r="B1404" s="12">
        <v>832.60675961899994</v>
      </c>
      <c r="C1404" s="12">
        <v>255.23240523200002</v>
      </c>
      <c r="D1404" s="12">
        <v>9</v>
      </c>
    </row>
    <row r="1405" spans="1:4" x14ac:dyDescent="0.35">
      <c r="A1405" s="10" t="s">
        <v>1541</v>
      </c>
      <c r="B1405" s="12">
        <v>832.60675961899994</v>
      </c>
      <c r="C1405" s="12">
        <v>267.23240523200002</v>
      </c>
      <c r="D1405" s="12">
        <v>9</v>
      </c>
    </row>
    <row r="1406" spans="1:4" x14ac:dyDescent="0.35">
      <c r="A1406" s="10" t="s">
        <v>1542</v>
      </c>
      <c r="B1406" s="12">
        <v>832.60675961899994</v>
      </c>
      <c r="C1406" s="12">
        <v>269.24805529600002</v>
      </c>
      <c r="D1406" s="12">
        <v>9</v>
      </c>
    </row>
    <row r="1407" spans="1:4" x14ac:dyDescent="0.35">
      <c r="A1407" s="10" t="s">
        <v>1543</v>
      </c>
      <c r="B1407" s="12">
        <v>832.60675961899994</v>
      </c>
      <c r="C1407" s="12">
        <v>281.24805529600002</v>
      </c>
      <c r="D1407" s="12">
        <v>9</v>
      </c>
    </row>
    <row r="1408" spans="1:4" x14ac:dyDescent="0.35">
      <c r="A1408" s="10" t="s">
        <v>1544</v>
      </c>
      <c r="B1408" s="12">
        <v>832.60675961899994</v>
      </c>
      <c r="C1408" s="12">
        <v>283.26370536000002</v>
      </c>
      <c r="D1408" s="12">
        <v>9</v>
      </c>
    </row>
    <row r="1409" spans="1:4" x14ac:dyDescent="0.35">
      <c r="A1409" s="10" t="s">
        <v>1545</v>
      </c>
      <c r="B1409" s="12">
        <v>832.60675961899994</v>
      </c>
      <c r="C1409" s="12">
        <v>295.26370536000002</v>
      </c>
      <c r="D1409" s="12">
        <v>9</v>
      </c>
    </row>
    <row r="1410" spans="1:4" x14ac:dyDescent="0.35">
      <c r="A1410" s="10" t="s">
        <v>1546</v>
      </c>
      <c r="B1410" s="12">
        <v>832.60675961899994</v>
      </c>
      <c r="C1410" s="12">
        <v>297.27935542400002</v>
      </c>
      <c r="D1410" s="12">
        <v>9</v>
      </c>
    </row>
    <row r="1411" spans="1:4" x14ac:dyDescent="0.35">
      <c r="A1411" s="10" t="s">
        <v>1547</v>
      </c>
      <c r="B1411" s="12">
        <v>834.622409683</v>
      </c>
      <c r="C1411" s="12">
        <v>255.23240523200002</v>
      </c>
      <c r="D1411" s="12">
        <v>9.49</v>
      </c>
    </row>
    <row r="1412" spans="1:4" x14ac:dyDescent="0.35">
      <c r="A1412" s="10" t="s">
        <v>1548</v>
      </c>
      <c r="B1412" s="12">
        <v>834.622409683</v>
      </c>
      <c r="C1412" s="12">
        <v>269.24805529600002</v>
      </c>
      <c r="D1412" s="12">
        <v>9.49</v>
      </c>
    </row>
    <row r="1413" spans="1:4" x14ac:dyDescent="0.35">
      <c r="A1413" s="10" t="s">
        <v>1549</v>
      </c>
      <c r="B1413" s="12">
        <v>834.622409683</v>
      </c>
      <c r="C1413" s="12">
        <v>283.26370536000002</v>
      </c>
      <c r="D1413" s="12">
        <v>9.49</v>
      </c>
    </row>
    <row r="1414" spans="1:4" x14ac:dyDescent="0.35">
      <c r="A1414" s="10" t="s">
        <v>1550</v>
      </c>
      <c r="B1414" s="12">
        <v>834.622409683</v>
      </c>
      <c r="C1414" s="12">
        <v>297.27935542400002</v>
      </c>
      <c r="D1414" s="12">
        <v>9.49</v>
      </c>
    </row>
    <row r="1415" spans="1:4" x14ac:dyDescent="0.35">
      <c r="A1415" s="10" t="s">
        <v>1551</v>
      </c>
      <c r="B1415" s="12">
        <v>836.54415936299995</v>
      </c>
      <c r="C1415" s="12">
        <v>263.20110510399996</v>
      </c>
      <c r="D1415" s="12">
        <v>6.87</v>
      </c>
    </row>
    <row r="1416" spans="1:4" x14ac:dyDescent="0.35">
      <c r="A1416" s="10" t="s">
        <v>1552</v>
      </c>
      <c r="B1416" s="12">
        <v>836.54415936299995</v>
      </c>
      <c r="C1416" s="12">
        <v>277.21675516800002</v>
      </c>
      <c r="D1416" s="12">
        <v>6.87</v>
      </c>
    </row>
    <row r="1417" spans="1:4" x14ac:dyDescent="0.35">
      <c r="A1417" s="10" t="s">
        <v>1553</v>
      </c>
      <c r="B1417" s="12">
        <v>836.54415936299995</v>
      </c>
      <c r="C1417" s="12">
        <v>291.23240523200002</v>
      </c>
      <c r="D1417" s="12">
        <v>6.87</v>
      </c>
    </row>
    <row r="1418" spans="1:4" x14ac:dyDescent="0.35">
      <c r="A1418" s="10" t="s">
        <v>1554</v>
      </c>
      <c r="B1418" s="12">
        <v>838.559809427</v>
      </c>
      <c r="C1418" s="12">
        <v>249.18545503999999</v>
      </c>
      <c r="D1418" s="12">
        <v>7.3599999999999994</v>
      </c>
    </row>
    <row r="1419" spans="1:4" x14ac:dyDescent="0.35">
      <c r="A1419" s="10" t="s">
        <v>1555</v>
      </c>
      <c r="B1419" s="12">
        <v>838.559809427</v>
      </c>
      <c r="C1419" s="12">
        <v>263.20110510399996</v>
      </c>
      <c r="D1419" s="12">
        <v>7.3599999999999994</v>
      </c>
    </row>
    <row r="1420" spans="1:4" x14ac:dyDescent="0.35">
      <c r="A1420" s="10" t="s">
        <v>1556</v>
      </c>
      <c r="B1420" s="12">
        <v>838.559809427</v>
      </c>
      <c r="C1420" s="12">
        <v>265.21675516800002</v>
      </c>
      <c r="D1420" s="12">
        <v>7.3599999999999994</v>
      </c>
    </row>
    <row r="1421" spans="1:4" x14ac:dyDescent="0.35">
      <c r="A1421" s="10" t="s">
        <v>1557</v>
      </c>
      <c r="B1421" s="12">
        <v>838.559809427</v>
      </c>
      <c r="C1421" s="12">
        <v>277.21675516800002</v>
      </c>
      <c r="D1421" s="12">
        <v>7.3599999999999994</v>
      </c>
    </row>
    <row r="1422" spans="1:4" x14ac:dyDescent="0.35">
      <c r="A1422" s="10" t="s">
        <v>1558</v>
      </c>
      <c r="B1422" s="12">
        <v>838.559809427</v>
      </c>
      <c r="C1422" s="12">
        <v>279.23240523200002</v>
      </c>
      <c r="D1422" s="12">
        <v>7.3599999999999994</v>
      </c>
    </row>
    <row r="1423" spans="1:4" x14ac:dyDescent="0.35">
      <c r="A1423" s="10" t="s">
        <v>1559</v>
      </c>
      <c r="B1423" s="12">
        <v>838.559809427</v>
      </c>
      <c r="C1423" s="12">
        <v>291.23240523200002</v>
      </c>
      <c r="D1423" s="12">
        <v>7.3599999999999994</v>
      </c>
    </row>
    <row r="1424" spans="1:4" x14ac:dyDescent="0.35">
      <c r="A1424" s="10" t="s">
        <v>1560</v>
      </c>
      <c r="B1424" s="12">
        <v>838.559809427</v>
      </c>
      <c r="C1424" s="12">
        <v>293.24805529600002</v>
      </c>
      <c r="D1424" s="12">
        <v>7.3599999999999994</v>
      </c>
    </row>
    <row r="1425" spans="1:4" x14ac:dyDescent="0.35">
      <c r="A1425" s="10" t="s">
        <v>1561</v>
      </c>
      <c r="B1425" s="12">
        <v>838.559809427</v>
      </c>
      <c r="C1425" s="12">
        <v>307.26370536000002</v>
      </c>
      <c r="D1425" s="12">
        <v>7.3599999999999994</v>
      </c>
    </row>
    <row r="1426" spans="1:4" x14ac:dyDescent="0.35">
      <c r="A1426" s="10" t="s">
        <v>1562</v>
      </c>
      <c r="B1426" s="12">
        <v>840.57545949099995</v>
      </c>
      <c r="C1426" s="12">
        <v>249.18545503999999</v>
      </c>
      <c r="D1426" s="12">
        <v>7.85</v>
      </c>
    </row>
    <row r="1427" spans="1:4" x14ac:dyDescent="0.35">
      <c r="A1427" s="10" t="s">
        <v>1563</v>
      </c>
      <c r="B1427" s="12">
        <v>840.57545949099995</v>
      </c>
      <c r="C1427" s="12">
        <v>251.20110510399999</v>
      </c>
      <c r="D1427" s="12">
        <v>7.85</v>
      </c>
    </row>
    <row r="1428" spans="1:4" x14ac:dyDescent="0.35">
      <c r="A1428" s="10" t="s">
        <v>1564</v>
      </c>
      <c r="B1428" s="12">
        <v>840.57545949099995</v>
      </c>
      <c r="C1428" s="12">
        <v>263.20110510399996</v>
      </c>
      <c r="D1428" s="12">
        <v>7.85</v>
      </c>
    </row>
    <row r="1429" spans="1:4" x14ac:dyDescent="0.35">
      <c r="A1429" s="10" t="s">
        <v>1565</v>
      </c>
      <c r="B1429" s="12">
        <v>840.57545949099995</v>
      </c>
      <c r="C1429" s="12">
        <v>265.21675516800002</v>
      </c>
      <c r="D1429" s="12">
        <v>7.85</v>
      </c>
    </row>
    <row r="1430" spans="1:4" x14ac:dyDescent="0.35">
      <c r="A1430" s="10" t="s">
        <v>1566</v>
      </c>
      <c r="B1430" s="12">
        <v>840.57545949099995</v>
      </c>
      <c r="C1430" s="12">
        <v>267.23240523200002</v>
      </c>
      <c r="D1430" s="12">
        <v>7.85</v>
      </c>
    </row>
    <row r="1431" spans="1:4" x14ac:dyDescent="0.35">
      <c r="A1431" s="10" t="s">
        <v>1567</v>
      </c>
      <c r="B1431" s="12">
        <v>840.57545949099995</v>
      </c>
      <c r="C1431" s="12">
        <v>277.21675516800002</v>
      </c>
      <c r="D1431" s="12">
        <v>7.85</v>
      </c>
    </row>
    <row r="1432" spans="1:4" x14ac:dyDescent="0.35">
      <c r="A1432" s="10" t="s">
        <v>1568</v>
      </c>
      <c r="B1432" s="12">
        <v>840.57545949099995</v>
      </c>
      <c r="C1432" s="12">
        <v>279.23240523200002</v>
      </c>
      <c r="D1432" s="12">
        <v>7.85</v>
      </c>
    </row>
    <row r="1433" spans="1:4" x14ac:dyDescent="0.35">
      <c r="A1433" s="10" t="s">
        <v>1569</v>
      </c>
      <c r="B1433" s="12">
        <v>840.57545949099995</v>
      </c>
      <c r="C1433" s="12">
        <v>281.24805529600002</v>
      </c>
      <c r="D1433" s="12">
        <v>7.85</v>
      </c>
    </row>
    <row r="1434" spans="1:4" x14ac:dyDescent="0.35">
      <c r="A1434" s="10" t="s">
        <v>1570</v>
      </c>
      <c r="B1434" s="12">
        <v>840.57545949099995</v>
      </c>
      <c r="C1434" s="12">
        <v>291.23240523200002</v>
      </c>
      <c r="D1434" s="12">
        <v>7.85</v>
      </c>
    </row>
    <row r="1435" spans="1:4" x14ac:dyDescent="0.35">
      <c r="A1435" s="10" t="s">
        <v>1571</v>
      </c>
      <c r="B1435" s="12">
        <v>840.57545949099995</v>
      </c>
      <c r="C1435" s="12">
        <v>293.24805529600002</v>
      </c>
      <c r="D1435" s="12">
        <v>7.85</v>
      </c>
    </row>
    <row r="1436" spans="1:4" x14ac:dyDescent="0.35">
      <c r="A1436" s="10" t="s">
        <v>1572</v>
      </c>
      <c r="B1436" s="12">
        <v>840.57545949099995</v>
      </c>
      <c r="C1436" s="12">
        <v>295.26370536000002</v>
      </c>
      <c r="D1436" s="12">
        <v>7.85</v>
      </c>
    </row>
    <row r="1437" spans="1:4" x14ac:dyDescent="0.35">
      <c r="A1437" s="10" t="s">
        <v>1573</v>
      </c>
      <c r="B1437" s="12">
        <v>840.57545949099995</v>
      </c>
      <c r="C1437" s="12">
        <v>307.26370536000002</v>
      </c>
      <c r="D1437" s="12">
        <v>7.85</v>
      </c>
    </row>
    <row r="1438" spans="1:4" x14ac:dyDescent="0.35">
      <c r="A1438" s="10" t="s">
        <v>1574</v>
      </c>
      <c r="B1438" s="12">
        <v>840.57545949099995</v>
      </c>
      <c r="C1438" s="12">
        <v>309.27935542400002</v>
      </c>
      <c r="D1438" s="12">
        <v>7.85</v>
      </c>
    </row>
    <row r="1439" spans="1:4" x14ac:dyDescent="0.35">
      <c r="A1439" s="10" t="s">
        <v>1575</v>
      </c>
      <c r="B1439" s="12">
        <v>842.591109555</v>
      </c>
      <c r="C1439" s="12">
        <v>249.18545503999999</v>
      </c>
      <c r="D1439" s="12">
        <v>8.44</v>
      </c>
    </row>
    <row r="1440" spans="1:4" x14ac:dyDescent="0.35">
      <c r="A1440" s="10" t="s">
        <v>1576</v>
      </c>
      <c r="B1440" s="12">
        <v>842.591109555</v>
      </c>
      <c r="C1440" s="12">
        <v>251.20110510399999</v>
      </c>
      <c r="D1440" s="12">
        <v>8.34</v>
      </c>
    </row>
    <row r="1441" spans="1:4" x14ac:dyDescent="0.35">
      <c r="A1441" s="10" t="s">
        <v>1577</v>
      </c>
      <c r="B1441" s="12">
        <v>842.591109555</v>
      </c>
      <c r="C1441" s="12">
        <v>253.21675516800002</v>
      </c>
      <c r="D1441" s="12">
        <v>8.34</v>
      </c>
    </row>
    <row r="1442" spans="1:4" x14ac:dyDescent="0.35">
      <c r="A1442" s="10" t="s">
        <v>1578</v>
      </c>
      <c r="B1442" s="12">
        <v>842.591109555</v>
      </c>
      <c r="C1442" s="12">
        <v>263.20110510399996</v>
      </c>
      <c r="D1442" s="12">
        <v>8.44</v>
      </c>
    </row>
    <row r="1443" spans="1:4" x14ac:dyDescent="0.35">
      <c r="A1443" s="10" t="s">
        <v>1579</v>
      </c>
      <c r="B1443" s="12">
        <v>842.591109555</v>
      </c>
      <c r="C1443" s="12">
        <v>265.21675516800002</v>
      </c>
      <c r="D1443" s="12">
        <v>8.34</v>
      </c>
    </row>
    <row r="1444" spans="1:4" x14ac:dyDescent="0.35">
      <c r="A1444" s="10" t="s">
        <v>1580</v>
      </c>
      <c r="B1444" s="12">
        <v>842.591109555</v>
      </c>
      <c r="C1444" s="12">
        <v>267.23240523200002</v>
      </c>
      <c r="D1444" s="12">
        <v>8.34</v>
      </c>
    </row>
    <row r="1445" spans="1:4" x14ac:dyDescent="0.35">
      <c r="A1445" s="10" t="s">
        <v>1581</v>
      </c>
      <c r="B1445" s="12">
        <v>842.591109555</v>
      </c>
      <c r="C1445" s="12">
        <v>269.24805529600002</v>
      </c>
      <c r="D1445" s="12">
        <v>8.44</v>
      </c>
    </row>
    <row r="1446" spans="1:4" x14ac:dyDescent="0.35">
      <c r="A1446" s="10" t="s">
        <v>1582</v>
      </c>
      <c r="B1446" s="12">
        <v>842.591109555</v>
      </c>
      <c r="C1446" s="12">
        <v>277.21675516800002</v>
      </c>
      <c r="D1446" s="12">
        <v>8.44</v>
      </c>
    </row>
    <row r="1447" spans="1:4" x14ac:dyDescent="0.35">
      <c r="A1447" s="10" t="s">
        <v>1583</v>
      </c>
      <c r="B1447" s="12">
        <v>842.591109555</v>
      </c>
      <c r="C1447" s="12">
        <v>279.23240523200002</v>
      </c>
      <c r="D1447" s="12">
        <v>8.34</v>
      </c>
    </row>
    <row r="1448" spans="1:4" x14ac:dyDescent="0.35">
      <c r="A1448" s="10" t="s">
        <v>1584</v>
      </c>
      <c r="B1448" s="12">
        <v>842.591109555</v>
      </c>
      <c r="C1448" s="12">
        <v>281.24805529600002</v>
      </c>
      <c r="D1448" s="12">
        <v>8.34</v>
      </c>
    </row>
    <row r="1449" spans="1:4" x14ac:dyDescent="0.35">
      <c r="A1449" s="10" t="s">
        <v>1585</v>
      </c>
      <c r="B1449" s="12">
        <v>842.591109555</v>
      </c>
      <c r="C1449" s="12">
        <v>283.26370536000002</v>
      </c>
      <c r="D1449" s="12">
        <v>8.44</v>
      </c>
    </row>
    <row r="1450" spans="1:4" x14ac:dyDescent="0.35">
      <c r="A1450" s="10" t="s">
        <v>1586</v>
      </c>
      <c r="B1450" s="12">
        <v>842.591109555</v>
      </c>
      <c r="C1450" s="12">
        <v>291.23240523200002</v>
      </c>
      <c r="D1450" s="12">
        <v>8.44</v>
      </c>
    </row>
    <row r="1451" spans="1:4" x14ac:dyDescent="0.35">
      <c r="A1451" s="10" t="s">
        <v>1587</v>
      </c>
      <c r="B1451" s="12">
        <v>842.591109555</v>
      </c>
      <c r="C1451" s="12">
        <v>293.24805529600002</v>
      </c>
      <c r="D1451" s="12">
        <v>8.34</v>
      </c>
    </row>
    <row r="1452" spans="1:4" x14ac:dyDescent="0.35">
      <c r="A1452" s="10" t="s">
        <v>1588</v>
      </c>
      <c r="B1452" s="12">
        <v>842.591109555</v>
      </c>
      <c r="C1452" s="12">
        <v>295.26370536000002</v>
      </c>
      <c r="D1452" s="12">
        <v>8.34</v>
      </c>
    </row>
    <row r="1453" spans="1:4" x14ac:dyDescent="0.35">
      <c r="A1453" s="10" t="s">
        <v>1589</v>
      </c>
      <c r="B1453" s="12">
        <v>842.591109555</v>
      </c>
      <c r="C1453" s="12">
        <v>297.27935542400002</v>
      </c>
      <c r="D1453" s="12">
        <v>8.44</v>
      </c>
    </row>
    <row r="1454" spans="1:4" x14ac:dyDescent="0.35">
      <c r="A1454" s="10" t="s">
        <v>1590</v>
      </c>
      <c r="B1454" s="12">
        <v>842.591109555</v>
      </c>
      <c r="C1454" s="12">
        <v>307.26370536000002</v>
      </c>
      <c r="D1454" s="12">
        <v>8.34</v>
      </c>
    </row>
    <row r="1455" spans="1:4" x14ac:dyDescent="0.35">
      <c r="A1455" s="10" t="s">
        <v>1591</v>
      </c>
      <c r="B1455" s="12">
        <v>842.591109555</v>
      </c>
      <c r="C1455" s="12">
        <v>309.27935542400002</v>
      </c>
      <c r="D1455" s="12">
        <v>8.34</v>
      </c>
    </row>
    <row r="1456" spans="1:4" x14ac:dyDescent="0.35">
      <c r="A1456" s="10" t="s">
        <v>1592</v>
      </c>
      <c r="B1456" s="12">
        <v>842.591109555</v>
      </c>
      <c r="C1456" s="12">
        <v>311.29500548800002</v>
      </c>
      <c r="D1456" s="12">
        <v>8.44</v>
      </c>
    </row>
    <row r="1457" spans="1:4" x14ac:dyDescent="0.35">
      <c r="A1457" s="10" t="s">
        <v>1593</v>
      </c>
      <c r="B1457" s="12">
        <v>844.60675961899994</v>
      </c>
      <c r="C1457" s="12">
        <v>251.20110510399999</v>
      </c>
      <c r="D1457" s="12">
        <v>8.8299999999999983</v>
      </c>
    </row>
    <row r="1458" spans="1:4" x14ac:dyDescent="0.35">
      <c r="A1458" s="10" t="s">
        <v>1594</v>
      </c>
      <c r="B1458" s="12">
        <v>844.60675961899994</v>
      </c>
      <c r="C1458" s="12">
        <v>253.21675516800002</v>
      </c>
      <c r="D1458" s="12">
        <v>8.8299999999999983</v>
      </c>
    </row>
    <row r="1459" spans="1:4" x14ac:dyDescent="0.35">
      <c r="A1459" s="10" t="s">
        <v>1595</v>
      </c>
      <c r="B1459" s="12">
        <v>844.60675961899994</v>
      </c>
      <c r="C1459" s="12">
        <v>255.23240523200002</v>
      </c>
      <c r="D1459" s="12">
        <v>8.8299999999999983</v>
      </c>
    </row>
    <row r="1460" spans="1:4" x14ac:dyDescent="0.35">
      <c r="A1460" s="10" t="s">
        <v>1596</v>
      </c>
      <c r="B1460" s="12">
        <v>844.60675961899994</v>
      </c>
      <c r="C1460" s="12">
        <v>265.21675516800002</v>
      </c>
      <c r="D1460" s="12">
        <v>8.8299999999999983</v>
      </c>
    </row>
    <row r="1461" spans="1:4" x14ac:dyDescent="0.35">
      <c r="A1461" s="10" t="s">
        <v>1597</v>
      </c>
      <c r="B1461" s="12">
        <v>844.60675961899994</v>
      </c>
      <c r="C1461" s="12">
        <v>267.23240523200002</v>
      </c>
      <c r="D1461" s="12">
        <v>8.8299999999999983</v>
      </c>
    </row>
    <row r="1462" spans="1:4" x14ac:dyDescent="0.35">
      <c r="A1462" s="10" t="s">
        <v>1598</v>
      </c>
      <c r="B1462" s="12">
        <v>844.60675961899994</v>
      </c>
      <c r="C1462" s="12">
        <v>269.24805529600002</v>
      </c>
      <c r="D1462" s="12">
        <v>8.8299999999999983</v>
      </c>
    </row>
    <row r="1463" spans="1:4" x14ac:dyDescent="0.35">
      <c r="A1463" s="10" t="s">
        <v>1599</v>
      </c>
      <c r="B1463" s="12">
        <v>844.60675961899994</v>
      </c>
      <c r="C1463" s="12">
        <v>279.23240523200002</v>
      </c>
      <c r="D1463" s="12">
        <v>8.8299999999999983</v>
      </c>
    </row>
    <row r="1464" spans="1:4" x14ac:dyDescent="0.35">
      <c r="A1464" s="10" t="s">
        <v>1600</v>
      </c>
      <c r="B1464" s="12">
        <v>844.60675961899994</v>
      </c>
      <c r="C1464" s="12">
        <v>281.24805529600002</v>
      </c>
      <c r="D1464" s="12">
        <v>8.8299999999999983</v>
      </c>
    </row>
    <row r="1465" spans="1:4" x14ac:dyDescent="0.35">
      <c r="A1465" s="10" t="s">
        <v>1601</v>
      </c>
      <c r="B1465" s="12">
        <v>844.60675961899994</v>
      </c>
      <c r="C1465" s="12">
        <v>283.26370536000002</v>
      </c>
      <c r="D1465" s="12">
        <v>8.8299999999999983</v>
      </c>
    </row>
    <row r="1466" spans="1:4" x14ac:dyDescent="0.35">
      <c r="A1466" s="10" t="s">
        <v>1602</v>
      </c>
      <c r="B1466" s="12">
        <v>844.60675961899994</v>
      </c>
      <c r="C1466" s="12">
        <v>293.24805529600002</v>
      </c>
      <c r="D1466" s="12">
        <v>8.8299999999999983</v>
      </c>
    </row>
    <row r="1467" spans="1:4" x14ac:dyDescent="0.35">
      <c r="A1467" s="10" t="s">
        <v>1603</v>
      </c>
      <c r="B1467" s="12">
        <v>844.60675961899994</v>
      </c>
      <c r="C1467" s="12">
        <v>295.26370536000002</v>
      </c>
      <c r="D1467" s="12">
        <v>8.8299999999999983</v>
      </c>
    </row>
    <row r="1468" spans="1:4" x14ac:dyDescent="0.35">
      <c r="A1468" s="10" t="s">
        <v>1604</v>
      </c>
      <c r="B1468" s="12">
        <v>844.60675961899994</v>
      </c>
      <c r="C1468" s="12">
        <v>297.27935542400002</v>
      </c>
      <c r="D1468" s="12">
        <v>8.8299999999999983</v>
      </c>
    </row>
    <row r="1469" spans="1:4" x14ac:dyDescent="0.35">
      <c r="A1469" s="10" t="s">
        <v>1605</v>
      </c>
      <c r="B1469" s="12">
        <v>844.60675961899994</v>
      </c>
      <c r="C1469" s="12">
        <v>307.26370536000002</v>
      </c>
      <c r="D1469" s="12">
        <v>8.8299999999999983</v>
      </c>
    </row>
    <row r="1470" spans="1:4" x14ac:dyDescent="0.35">
      <c r="A1470" s="10" t="s">
        <v>1606</v>
      </c>
      <c r="B1470" s="12">
        <v>844.60675961899994</v>
      </c>
      <c r="C1470" s="12">
        <v>309.27935542400002</v>
      </c>
      <c r="D1470" s="12">
        <v>8.8299999999999983</v>
      </c>
    </row>
    <row r="1471" spans="1:4" x14ac:dyDescent="0.35">
      <c r="A1471" s="10" t="s">
        <v>1607</v>
      </c>
      <c r="B1471" s="12">
        <v>844.60675961899994</v>
      </c>
      <c r="C1471" s="12">
        <v>311.29500548800002</v>
      </c>
      <c r="D1471" s="12">
        <v>8.8299999999999983</v>
      </c>
    </row>
    <row r="1472" spans="1:4" x14ac:dyDescent="0.35">
      <c r="A1472" s="10" t="s">
        <v>1608</v>
      </c>
      <c r="B1472" s="12">
        <v>846.622409683</v>
      </c>
      <c r="C1472" s="12">
        <v>253.21675516800002</v>
      </c>
      <c r="D1472" s="12">
        <v>9.3199999999999985</v>
      </c>
    </row>
    <row r="1473" spans="1:4" x14ac:dyDescent="0.35">
      <c r="A1473" s="10" t="s">
        <v>1609</v>
      </c>
      <c r="B1473" s="12">
        <v>846.622409683</v>
      </c>
      <c r="C1473" s="12">
        <v>255.23240523200002</v>
      </c>
      <c r="D1473" s="12">
        <v>9.3199999999999985</v>
      </c>
    </row>
    <row r="1474" spans="1:4" x14ac:dyDescent="0.35">
      <c r="A1474" s="10" t="s">
        <v>1610</v>
      </c>
      <c r="B1474" s="12">
        <v>846.622409683</v>
      </c>
      <c r="C1474" s="12">
        <v>267.23240523200002</v>
      </c>
      <c r="D1474" s="12">
        <v>9.3199999999999985</v>
      </c>
    </row>
    <row r="1475" spans="1:4" x14ac:dyDescent="0.35">
      <c r="A1475" s="10" t="s">
        <v>1611</v>
      </c>
      <c r="B1475" s="12">
        <v>846.622409683</v>
      </c>
      <c r="C1475" s="12">
        <v>269.24805529600002</v>
      </c>
      <c r="D1475" s="12">
        <v>9.3199999999999985</v>
      </c>
    </row>
    <row r="1476" spans="1:4" x14ac:dyDescent="0.35">
      <c r="A1476" s="10" t="s">
        <v>1612</v>
      </c>
      <c r="B1476" s="12">
        <v>846.622409683</v>
      </c>
      <c r="C1476" s="12">
        <v>281.24805529600002</v>
      </c>
      <c r="D1476" s="12">
        <v>9.3199999999999985</v>
      </c>
    </row>
    <row r="1477" spans="1:4" x14ac:dyDescent="0.35">
      <c r="A1477" s="10" t="s">
        <v>1613</v>
      </c>
      <c r="B1477" s="12">
        <v>846.622409683</v>
      </c>
      <c r="C1477" s="12">
        <v>283.26370536000002</v>
      </c>
      <c r="D1477" s="12">
        <v>9.3199999999999985</v>
      </c>
    </row>
    <row r="1478" spans="1:4" x14ac:dyDescent="0.35">
      <c r="A1478" s="10" t="s">
        <v>1614</v>
      </c>
      <c r="B1478" s="12">
        <v>846.622409683</v>
      </c>
      <c r="C1478" s="12">
        <v>295.26370536000002</v>
      </c>
      <c r="D1478" s="12">
        <v>9.3199999999999985</v>
      </c>
    </row>
    <row r="1479" spans="1:4" x14ac:dyDescent="0.35">
      <c r="A1479" s="10" t="s">
        <v>1615</v>
      </c>
      <c r="B1479" s="12">
        <v>846.622409683</v>
      </c>
      <c r="C1479" s="12">
        <v>297.27935542400002</v>
      </c>
      <c r="D1479" s="12">
        <v>9.3199999999999985</v>
      </c>
    </row>
    <row r="1480" spans="1:4" x14ac:dyDescent="0.35">
      <c r="A1480" s="10" t="s">
        <v>1616</v>
      </c>
      <c r="B1480" s="12">
        <v>846.622409683</v>
      </c>
      <c r="C1480" s="12">
        <v>309.27935542400002</v>
      </c>
      <c r="D1480" s="12">
        <v>9.3199999999999985</v>
      </c>
    </row>
    <row r="1481" spans="1:4" x14ac:dyDescent="0.35">
      <c r="A1481" s="10" t="s">
        <v>1617</v>
      </c>
      <c r="B1481" s="12">
        <v>846.622409683</v>
      </c>
      <c r="C1481" s="12">
        <v>311.29500548800002</v>
      </c>
      <c r="D1481" s="12">
        <v>9.3199999999999985</v>
      </c>
    </row>
    <row r="1482" spans="1:4" x14ac:dyDescent="0.35">
      <c r="A1482" s="10" t="s">
        <v>1618</v>
      </c>
      <c r="B1482" s="12">
        <v>848.63805974699994</v>
      </c>
      <c r="C1482" s="12">
        <v>255.23240523200002</v>
      </c>
      <c r="D1482" s="12">
        <v>9.8099999999999987</v>
      </c>
    </row>
    <row r="1483" spans="1:4" x14ac:dyDescent="0.35">
      <c r="A1483" s="10" t="s">
        <v>1619</v>
      </c>
      <c r="B1483" s="12">
        <v>848.63805974699994</v>
      </c>
      <c r="C1483" s="12">
        <v>269.24805529600002</v>
      </c>
      <c r="D1483" s="12">
        <v>9.8099999999999987</v>
      </c>
    </row>
    <row r="1484" spans="1:4" x14ac:dyDescent="0.35">
      <c r="A1484" s="10" t="s">
        <v>1620</v>
      </c>
      <c r="B1484" s="12">
        <v>848.63805974699994</v>
      </c>
      <c r="C1484" s="12">
        <v>283.26370536000002</v>
      </c>
      <c r="D1484" s="12">
        <v>9.8099999999999987</v>
      </c>
    </row>
    <row r="1485" spans="1:4" x14ac:dyDescent="0.35">
      <c r="A1485" s="10" t="s">
        <v>1621</v>
      </c>
      <c r="B1485" s="12">
        <v>848.63805974699994</v>
      </c>
      <c r="C1485" s="12">
        <v>297.27935542400002</v>
      </c>
      <c r="D1485" s="12">
        <v>9.8099999999999987</v>
      </c>
    </row>
    <row r="1486" spans="1:4" x14ac:dyDescent="0.35">
      <c r="A1486" s="11" t="s">
        <v>1622</v>
      </c>
      <c r="B1486" s="14">
        <v>848.63805974699994</v>
      </c>
      <c r="C1486" s="14">
        <v>311.29500548800002</v>
      </c>
      <c r="D1486" s="14">
        <v>9.8099999999999987</v>
      </c>
    </row>
    <row r="1487" spans="1:4" x14ac:dyDescent="0.35">
      <c r="A1487" s="10" t="s">
        <v>1623</v>
      </c>
      <c r="B1487" s="12">
        <v>850.559809427</v>
      </c>
      <c r="C1487" s="12">
        <v>277.21675516800002</v>
      </c>
      <c r="D1487" s="14">
        <v>7.19</v>
      </c>
    </row>
    <row r="1488" spans="1:4" x14ac:dyDescent="0.35">
      <c r="A1488" s="10" t="s">
        <v>1624</v>
      </c>
      <c r="B1488" s="12">
        <v>850.559809427</v>
      </c>
      <c r="C1488" s="12">
        <v>291.23240523200002</v>
      </c>
      <c r="D1488" s="12">
        <v>7.19</v>
      </c>
    </row>
    <row r="1489" spans="1:4" x14ac:dyDescent="0.35">
      <c r="A1489" s="10" t="s">
        <v>1625</v>
      </c>
      <c r="B1489" s="12">
        <v>852.57545949099995</v>
      </c>
      <c r="C1489" s="12">
        <v>263.20110510399996</v>
      </c>
      <c r="D1489" s="12">
        <v>7.68</v>
      </c>
    </row>
    <row r="1490" spans="1:4" x14ac:dyDescent="0.35">
      <c r="A1490" s="10" t="s">
        <v>1626</v>
      </c>
      <c r="B1490" s="12">
        <v>852.57545949099995</v>
      </c>
      <c r="C1490" s="12">
        <v>277.21675516800002</v>
      </c>
      <c r="D1490" s="12">
        <v>7.68</v>
      </c>
    </row>
    <row r="1491" spans="1:4" x14ac:dyDescent="0.35">
      <c r="A1491" s="10" t="s">
        <v>1627</v>
      </c>
      <c r="B1491" s="12">
        <v>852.57545949099995</v>
      </c>
      <c r="C1491" s="12">
        <v>279.23240523200002</v>
      </c>
      <c r="D1491" s="12">
        <v>7.68</v>
      </c>
    </row>
    <row r="1492" spans="1:4" x14ac:dyDescent="0.35">
      <c r="A1492" s="10" t="s">
        <v>1628</v>
      </c>
      <c r="B1492" s="12">
        <v>852.57545949099995</v>
      </c>
      <c r="C1492" s="12">
        <v>291.23240523200002</v>
      </c>
      <c r="D1492" s="12">
        <v>7.68</v>
      </c>
    </row>
    <row r="1493" spans="1:4" x14ac:dyDescent="0.35">
      <c r="A1493" s="10" t="s">
        <v>1629</v>
      </c>
      <c r="B1493" s="12">
        <v>852.57545949099995</v>
      </c>
      <c r="C1493" s="12">
        <v>293.24805529600002</v>
      </c>
      <c r="D1493" s="12">
        <v>7.68</v>
      </c>
    </row>
    <row r="1494" spans="1:4" x14ac:dyDescent="0.35">
      <c r="A1494" s="10" t="s">
        <v>1630</v>
      </c>
      <c r="B1494" s="12">
        <v>852.57545949099995</v>
      </c>
      <c r="C1494" s="12">
        <v>307.26370536000002</v>
      </c>
      <c r="D1494" s="12">
        <v>7.68</v>
      </c>
    </row>
    <row r="1495" spans="1:4" x14ac:dyDescent="0.35">
      <c r="A1495" s="10" t="s">
        <v>1631</v>
      </c>
      <c r="B1495" s="12">
        <v>854.591109555</v>
      </c>
      <c r="C1495" s="12">
        <v>263.20110510399996</v>
      </c>
      <c r="D1495" s="12">
        <v>8.17</v>
      </c>
    </row>
    <row r="1496" spans="1:4" x14ac:dyDescent="0.35">
      <c r="A1496" s="10" t="s">
        <v>1632</v>
      </c>
      <c r="B1496" s="12">
        <v>854.591109555</v>
      </c>
      <c r="C1496" s="12">
        <v>265.21675516800002</v>
      </c>
      <c r="D1496" s="12">
        <v>8.17</v>
      </c>
    </row>
    <row r="1497" spans="1:4" x14ac:dyDescent="0.35">
      <c r="A1497" s="10" t="s">
        <v>1633</v>
      </c>
      <c r="B1497" s="12">
        <v>854.591109555</v>
      </c>
      <c r="C1497" s="12">
        <v>277.21675516800002</v>
      </c>
      <c r="D1497" s="12">
        <v>8.17</v>
      </c>
    </row>
    <row r="1498" spans="1:4" x14ac:dyDescent="0.35">
      <c r="A1498" s="10" t="s">
        <v>1634</v>
      </c>
      <c r="B1498" s="12">
        <v>854.591109555</v>
      </c>
      <c r="C1498" s="12">
        <v>279.23240523200002</v>
      </c>
      <c r="D1498" s="12">
        <v>8.17</v>
      </c>
    </row>
    <row r="1499" spans="1:4" x14ac:dyDescent="0.35">
      <c r="A1499" s="10" t="s">
        <v>1635</v>
      </c>
      <c r="B1499" s="12">
        <v>854.591109555</v>
      </c>
      <c r="C1499" s="12">
        <v>281.24805529600002</v>
      </c>
      <c r="D1499" s="12">
        <v>8.17</v>
      </c>
    </row>
    <row r="1500" spans="1:4" x14ac:dyDescent="0.35">
      <c r="A1500" s="10" t="s">
        <v>1636</v>
      </c>
      <c r="B1500" s="12">
        <v>854.591109555</v>
      </c>
      <c r="C1500" s="12">
        <v>291.23240523200002</v>
      </c>
      <c r="D1500" s="12">
        <v>8.17</v>
      </c>
    </row>
    <row r="1501" spans="1:4" x14ac:dyDescent="0.35">
      <c r="A1501" s="10" t="s">
        <v>1637</v>
      </c>
      <c r="B1501" s="12">
        <v>854.591109555</v>
      </c>
      <c r="C1501" s="12">
        <v>293.24805529600002</v>
      </c>
      <c r="D1501" s="12">
        <v>8.17</v>
      </c>
    </row>
    <row r="1502" spans="1:4" x14ac:dyDescent="0.35">
      <c r="A1502" s="10" t="s">
        <v>1638</v>
      </c>
      <c r="B1502" s="12">
        <v>854.591109555</v>
      </c>
      <c r="C1502" s="12">
        <v>295.26370536000002</v>
      </c>
      <c r="D1502" s="12">
        <v>8.17</v>
      </c>
    </row>
    <row r="1503" spans="1:4" x14ac:dyDescent="0.35">
      <c r="A1503" s="10" t="s">
        <v>1639</v>
      </c>
      <c r="B1503" s="12">
        <v>854.591109555</v>
      </c>
      <c r="C1503" s="12">
        <v>307.26370536000002</v>
      </c>
      <c r="D1503" s="12">
        <v>8.17</v>
      </c>
    </row>
    <row r="1504" spans="1:4" x14ac:dyDescent="0.35">
      <c r="A1504" s="10" t="s">
        <v>1640</v>
      </c>
      <c r="B1504" s="12">
        <v>854.591109555</v>
      </c>
      <c r="C1504" s="12">
        <v>309.27935542400002</v>
      </c>
      <c r="D1504" s="12">
        <v>8.17</v>
      </c>
    </row>
    <row r="1505" spans="1:4" x14ac:dyDescent="0.35">
      <c r="A1505" s="10" t="s">
        <v>1641</v>
      </c>
      <c r="B1505" s="12">
        <v>856.60675961899994</v>
      </c>
      <c r="C1505" s="12">
        <v>263.20110510399996</v>
      </c>
      <c r="D1505" s="12">
        <v>8.759999999999998</v>
      </c>
    </row>
    <row r="1506" spans="1:4" x14ac:dyDescent="0.35">
      <c r="A1506" s="10" t="s">
        <v>1642</v>
      </c>
      <c r="B1506" s="12">
        <v>856.60675961899994</v>
      </c>
      <c r="C1506" s="12">
        <v>265.21675516800002</v>
      </c>
      <c r="D1506" s="12">
        <v>8.6599999999999984</v>
      </c>
    </row>
    <row r="1507" spans="1:4" x14ac:dyDescent="0.35">
      <c r="A1507" s="10" t="s">
        <v>1643</v>
      </c>
      <c r="B1507" s="12">
        <v>856.60675961899994</v>
      </c>
      <c r="C1507" s="12">
        <v>267.23240523200002</v>
      </c>
      <c r="D1507" s="12">
        <v>8.6599999999999984</v>
      </c>
    </row>
    <row r="1508" spans="1:4" x14ac:dyDescent="0.35">
      <c r="A1508" s="10" t="s">
        <v>1644</v>
      </c>
      <c r="B1508" s="12">
        <v>856.60675961899994</v>
      </c>
      <c r="C1508" s="12">
        <v>277.21675516800002</v>
      </c>
      <c r="D1508" s="12">
        <v>8.759999999999998</v>
      </c>
    </row>
    <row r="1509" spans="1:4" x14ac:dyDescent="0.35">
      <c r="A1509" s="10" t="s">
        <v>1645</v>
      </c>
      <c r="B1509" s="12">
        <v>856.60675961899994</v>
      </c>
      <c r="C1509" s="12">
        <v>279.23240523200002</v>
      </c>
      <c r="D1509" s="12">
        <v>8.6599999999999984</v>
      </c>
    </row>
    <row r="1510" spans="1:4" x14ac:dyDescent="0.35">
      <c r="A1510" s="10" t="s">
        <v>1646</v>
      </c>
      <c r="B1510" s="12">
        <v>856.60675961899994</v>
      </c>
      <c r="C1510" s="12">
        <v>281.24805529600002</v>
      </c>
      <c r="D1510" s="12">
        <v>8.6599999999999984</v>
      </c>
    </row>
    <row r="1511" spans="1:4" x14ac:dyDescent="0.35">
      <c r="A1511" s="10" t="s">
        <v>1647</v>
      </c>
      <c r="B1511" s="12">
        <v>856.60675961899994</v>
      </c>
      <c r="C1511" s="12">
        <v>283.26370536000002</v>
      </c>
      <c r="D1511" s="12">
        <v>8.759999999999998</v>
      </c>
    </row>
    <row r="1512" spans="1:4" x14ac:dyDescent="0.35">
      <c r="A1512" s="10" t="s">
        <v>1648</v>
      </c>
      <c r="B1512" s="12">
        <v>856.60675961899994</v>
      </c>
      <c r="C1512" s="12">
        <v>291.23240523200002</v>
      </c>
      <c r="D1512" s="12">
        <v>8.759999999999998</v>
      </c>
    </row>
    <row r="1513" spans="1:4" x14ac:dyDescent="0.35">
      <c r="A1513" s="10" t="s">
        <v>1649</v>
      </c>
      <c r="B1513" s="12">
        <v>856.60675961899994</v>
      </c>
      <c r="C1513" s="12">
        <v>293.24805529600002</v>
      </c>
      <c r="D1513" s="12">
        <v>8.6599999999999984</v>
      </c>
    </row>
    <row r="1514" spans="1:4" x14ac:dyDescent="0.35">
      <c r="A1514" s="10" t="s">
        <v>1650</v>
      </c>
      <c r="B1514" s="12">
        <v>856.60675961899994</v>
      </c>
      <c r="C1514" s="12">
        <v>295.26370536000002</v>
      </c>
      <c r="D1514" s="12">
        <v>8.6599999999999984</v>
      </c>
    </row>
    <row r="1515" spans="1:4" x14ac:dyDescent="0.35">
      <c r="A1515" s="10" t="s">
        <v>1651</v>
      </c>
      <c r="B1515" s="12">
        <v>856.60675961899994</v>
      </c>
      <c r="C1515" s="12">
        <v>297.27935542400002</v>
      </c>
      <c r="D1515" s="12">
        <v>8.759999999999998</v>
      </c>
    </row>
    <row r="1516" spans="1:4" x14ac:dyDescent="0.35">
      <c r="A1516" s="10" t="s">
        <v>1652</v>
      </c>
      <c r="B1516" s="12">
        <v>856.60675961899994</v>
      </c>
      <c r="C1516" s="12">
        <v>307.26370536000002</v>
      </c>
      <c r="D1516" s="12">
        <v>8.6599999999999984</v>
      </c>
    </row>
    <row r="1517" spans="1:4" x14ac:dyDescent="0.35">
      <c r="A1517" s="10" t="s">
        <v>1653</v>
      </c>
      <c r="B1517" s="12">
        <v>856.60675961899994</v>
      </c>
      <c r="C1517" s="12">
        <v>309.27935542400002</v>
      </c>
      <c r="D1517" s="12">
        <v>8.6599999999999984</v>
      </c>
    </row>
    <row r="1518" spans="1:4" x14ac:dyDescent="0.35">
      <c r="A1518" s="10" t="s">
        <v>1654</v>
      </c>
      <c r="B1518" s="12">
        <v>856.60675961899994</v>
      </c>
      <c r="C1518" s="12">
        <v>311.29500548800002</v>
      </c>
      <c r="D1518" s="12">
        <v>8.759999999999998</v>
      </c>
    </row>
    <row r="1519" spans="1:4" x14ac:dyDescent="0.35">
      <c r="A1519" s="10" t="s">
        <v>1655</v>
      </c>
      <c r="B1519" s="12">
        <v>858.622409683</v>
      </c>
      <c r="C1519" s="12">
        <v>265.21675516800002</v>
      </c>
      <c r="D1519" s="12">
        <v>9.1499999999999986</v>
      </c>
    </row>
    <row r="1520" spans="1:4" x14ac:dyDescent="0.35">
      <c r="A1520" s="10" t="s">
        <v>1656</v>
      </c>
      <c r="B1520" s="12">
        <v>858.622409683</v>
      </c>
      <c r="C1520" s="12">
        <v>267.23240523200002</v>
      </c>
      <c r="D1520" s="12">
        <v>9.1499999999999986</v>
      </c>
    </row>
    <row r="1521" spans="1:4" x14ac:dyDescent="0.35">
      <c r="A1521" s="10" t="s">
        <v>1657</v>
      </c>
      <c r="B1521" s="12">
        <v>858.622409683</v>
      </c>
      <c r="C1521" s="12">
        <v>269.24805529600002</v>
      </c>
      <c r="D1521" s="12">
        <v>9.1499999999999986</v>
      </c>
    </row>
    <row r="1522" spans="1:4" x14ac:dyDescent="0.35">
      <c r="A1522" s="10" t="s">
        <v>1658</v>
      </c>
      <c r="B1522" s="12">
        <v>858.622409683</v>
      </c>
      <c r="C1522" s="12">
        <v>279.23240523200002</v>
      </c>
      <c r="D1522" s="12">
        <v>9.1499999999999986</v>
      </c>
    </row>
    <row r="1523" spans="1:4" x14ac:dyDescent="0.35">
      <c r="A1523" s="10" t="s">
        <v>1659</v>
      </c>
      <c r="B1523" s="12">
        <v>858.622409683</v>
      </c>
      <c r="C1523" s="12">
        <v>281.24805529600002</v>
      </c>
      <c r="D1523" s="12">
        <v>9.1499999999999986</v>
      </c>
    </row>
    <row r="1524" spans="1:4" x14ac:dyDescent="0.35">
      <c r="A1524" s="10" t="s">
        <v>1660</v>
      </c>
      <c r="B1524" s="12">
        <v>858.622409683</v>
      </c>
      <c r="C1524" s="12">
        <v>283.26370536000002</v>
      </c>
      <c r="D1524" s="12">
        <v>9.1499999999999986</v>
      </c>
    </row>
    <row r="1525" spans="1:4" x14ac:dyDescent="0.35">
      <c r="A1525" s="10" t="s">
        <v>1661</v>
      </c>
      <c r="B1525" s="12">
        <v>858.622409683</v>
      </c>
      <c r="C1525" s="12">
        <v>293.24805529600002</v>
      </c>
      <c r="D1525" s="12">
        <v>9.1499999999999986</v>
      </c>
    </row>
    <row r="1526" spans="1:4" x14ac:dyDescent="0.35">
      <c r="A1526" s="10" t="s">
        <v>1662</v>
      </c>
      <c r="B1526" s="12">
        <v>858.622409683</v>
      </c>
      <c r="C1526" s="12">
        <v>295.26370536000002</v>
      </c>
      <c r="D1526" s="12">
        <v>9.1499999999999986</v>
      </c>
    </row>
    <row r="1527" spans="1:4" x14ac:dyDescent="0.35">
      <c r="A1527" s="10" t="s">
        <v>1663</v>
      </c>
      <c r="B1527" s="12">
        <v>858.622409683</v>
      </c>
      <c r="C1527" s="12">
        <v>297.27935542400002</v>
      </c>
      <c r="D1527" s="12">
        <v>9.1499999999999986</v>
      </c>
    </row>
    <row r="1528" spans="1:4" x14ac:dyDescent="0.35">
      <c r="A1528" s="10" t="s">
        <v>1664</v>
      </c>
      <c r="B1528" s="12">
        <v>858.622409683</v>
      </c>
      <c r="C1528" s="12">
        <v>307.26370536000002</v>
      </c>
      <c r="D1528" s="12">
        <v>9.1499999999999986</v>
      </c>
    </row>
    <row r="1529" spans="1:4" x14ac:dyDescent="0.35">
      <c r="A1529" s="10" t="s">
        <v>1665</v>
      </c>
      <c r="B1529" s="12">
        <v>858.622409683</v>
      </c>
      <c r="C1529" s="12">
        <v>309.27935542400002</v>
      </c>
      <c r="D1529" s="12">
        <v>9.1499999999999986</v>
      </c>
    </row>
    <row r="1530" spans="1:4" x14ac:dyDescent="0.35">
      <c r="A1530" s="10" t="s">
        <v>1666</v>
      </c>
      <c r="B1530" s="12">
        <v>858.622409683</v>
      </c>
      <c r="C1530" s="12">
        <v>311.29500548800002</v>
      </c>
      <c r="D1530" s="12">
        <v>9.1499999999999986</v>
      </c>
    </row>
    <row r="1531" spans="1:4" x14ac:dyDescent="0.35">
      <c r="A1531" s="10" t="s">
        <v>1667</v>
      </c>
      <c r="B1531" s="12">
        <v>860.63805974699994</v>
      </c>
      <c r="C1531" s="12">
        <v>267.23240523200002</v>
      </c>
      <c r="D1531" s="12">
        <v>9.6399999999999988</v>
      </c>
    </row>
    <row r="1532" spans="1:4" x14ac:dyDescent="0.35">
      <c r="A1532" s="10" t="s">
        <v>1668</v>
      </c>
      <c r="B1532" s="12">
        <v>860.63805974699994</v>
      </c>
      <c r="C1532" s="12">
        <v>269.24805529600002</v>
      </c>
      <c r="D1532" s="12">
        <v>9.6399999999999988</v>
      </c>
    </row>
    <row r="1533" spans="1:4" x14ac:dyDescent="0.35">
      <c r="A1533" s="10" t="s">
        <v>1669</v>
      </c>
      <c r="B1533" s="12">
        <v>860.63805974699994</v>
      </c>
      <c r="C1533" s="12">
        <v>281.24805529600002</v>
      </c>
      <c r="D1533" s="12">
        <v>9.6399999999999988</v>
      </c>
    </row>
    <row r="1534" spans="1:4" x14ac:dyDescent="0.35">
      <c r="A1534" s="10" t="s">
        <v>1670</v>
      </c>
      <c r="B1534" s="12">
        <v>860.63805974699994</v>
      </c>
      <c r="C1534" s="12">
        <v>283.26370536000002</v>
      </c>
      <c r="D1534" s="12">
        <v>9.6399999999999988</v>
      </c>
    </row>
    <row r="1535" spans="1:4" x14ac:dyDescent="0.35">
      <c r="A1535" s="10" t="s">
        <v>1671</v>
      </c>
      <c r="B1535" s="12">
        <v>860.63805974699994</v>
      </c>
      <c r="C1535" s="12">
        <v>295.26370536000002</v>
      </c>
      <c r="D1535" s="12">
        <v>9.6399999999999988</v>
      </c>
    </row>
    <row r="1536" spans="1:4" x14ac:dyDescent="0.35">
      <c r="A1536" s="10" t="s">
        <v>1672</v>
      </c>
      <c r="B1536" s="12">
        <v>860.63805974699994</v>
      </c>
      <c r="C1536" s="12">
        <v>297.27935542400002</v>
      </c>
      <c r="D1536" s="12">
        <v>9.6399999999999988</v>
      </c>
    </row>
    <row r="1537" spans="1:4" x14ac:dyDescent="0.35">
      <c r="A1537" s="10" t="s">
        <v>1673</v>
      </c>
      <c r="B1537" s="12">
        <v>860.63805974699994</v>
      </c>
      <c r="C1537" s="12">
        <v>309.27935542400002</v>
      </c>
      <c r="D1537" s="12">
        <v>9.6399999999999988</v>
      </c>
    </row>
    <row r="1538" spans="1:4" x14ac:dyDescent="0.35">
      <c r="A1538" s="10" t="s">
        <v>1674</v>
      </c>
      <c r="B1538" s="12">
        <v>860.63805974699994</v>
      </c>
      <c r="C1538" s="12">
        <v>311.29500548800002</v>
      </c>
      <c r="D1538" s="12">
        <v>9.6399999999999988</v>
      </c>
    </row>
    <row r="1539" spans="1:4" x14ac:dyDescent="0.35">
      <c r="A1539" s="10" t="s">
        <v>1675</v>
      </c>
      <c r="B1539" s="12">
        <v>862.653709811</v>
      </c>
      <c r="C1539" s="12">
        <v>269.24805529600002</v>
      </c>
      <c r="D1539" s="12">
        <v>10.129999999999999</v>
      </c>
    </row>
    <row r="1540" spans="1:4" x14ac:dyDescent="0.35">
      <c r="A1540" s="10" t="s">
        <v>1676</v>
      </c>
      <c r="B1540" s="12">
        <v>862.653709811</v>
      </c>
      <c r="C1540" s="12">
        <v>283.26370536000002</v>
      </c>
      <c r="D1540" s="12">
        <v>10.129999999999999</v>
      </c>
    </row>
    <row r="1541" spans="1:4" x14ac:dyDescent="0.35">
      <c r="A1541" s="10" t="s">
        <v>1677</v>
      </c>
      <c r="B1541" s="12">
        <v>862.653709811</v>
      </c>
      <c r="C1541" s="12">
        <v>297.27935542400002</v>
      </c>
      <c r="D1541" s="12">
        <v>10.129999999999999</v>
      </c>
    </row>
    <row r="1542" spans="1:4" x14ac:dyDescent="0.35">
      <c r="A1542" s="10" t="s">
        <v>1678</v>
      </c>
      <c r="B1542" s="12">
        <v>862.653709811</v>
      </c>
      <c r="C1542" s="12">
        <v>311.29500548800002</v>
      </c>
      <c r="D1542" s="12">
        <v>10.129999999999999</v>
      </c>
    </row>
    <row r="1543" spans="1:4" x14ac:dyDescent="0.35">
      <c r="A1543" s="10" t="s">
        <v>1679</v>
      </c>
      <c r="B1543" s="12">
        <v>864.57545949099995</v>
      </c>
      <c r="C1543" s="12">
        <v>291.23240523200002</v>
      </c>
      <c r="D1543" s="12">
        <v>7.5100000000000007</v>
      </c>
    </row>
    <row r="1544" spans="1:4" x14ac:dyDescent="0.35">
      <c r="A1544" s="10" t="s">
        <v>1680</v>
      </c>
      <c r="B1544" s="12">
        <v>866.591109555</v>
      </c>
      <c r="C1544" s="12">
        <v>277.21675516800002</v>
      </c>
      <c r="D1544" s="12">
        <v>8</v>
      </c>
    </row>
    <row r="1545" spans="1:4" x14ac:dyDescent="0.35">
      <c r="A1545" s="10" t="s">
        <v>1681</v>
      </c>
      <c r="B1545" s="12">
        <v>866.591109555</v>
      </c>
      <c r="C1545" s="12">
        <v>291.23240523200002</v>
      </c>
      <c r="D1545" s="12">
        <v>8</v>
      </c>
    </row>
    <row r="1546" spans="1:4" x14ac:dyDescent="0.35">
      <c r="A1546" s="10" t="s">
        <v>1682</v>
      </c>
      <c r="B1546" s="12">
        <v>866.591109555</v>
      </c>
      <c r="C1546" s="12">
        <v>293.24805529600002</v>
      </c>
      <c r="D1546" s="12">
        <v>8</v>
      </c>
    </row>
    <row r="1547" spans="1:4" x14ac:dyDescent="0.35">
      <c r="A1547" s="10" t="s">
        <v>1683</v>
      </c>
      <c r="B1547" s="12">
        <v>866.591109555</v>
      </c>
      <c r="C1547" s="12">
        <v>307.26370536000002</v>
      </c>
      <c r="D1547" s="12">
        <v>8</v>
      </c>
    </row>
    <row r="1548" spans="1:4" x14ac:dyDescent="0.35">
      <c r="A1548" s="10" t="s">
        <v>1684</v>
      </c>
      <c r="B1548" s="12">
        <v>868.60675961899994</v>
      </c>
      <c r="C1548" s="12">
        <v>249.18545503999999</v>
      </c>
      <c r="D1548" s="12">
        <v>8.49</v>
      </c>
    </row>
    <row r="1549" spans="1:4" x14ac:dyDescent="0.35">
      <c r="A1549" s="10" t="s">
        <v>1685</v>
      </c>
      <c r="B1549" s="12">
        <v>868.60675961899994</v>
      </c>
      <c r="C1549" s="12">
        <v>277.21675516800002</v>
      </c>
      <c r="D1549" s="12">
        <v>8.49</v>
      </c>
    </row>
    <row r="1550" spans="1:4" x14ac:dyDescent="0.35">
      <c r="A1550" s="10" t="s">
        <v>1686</v>
      </c>
      <c r="B1550" s="12">
        <v>868.60675961899994</v>
      </c>
      <c r="C1550" s="12">
        <v>279.23240523200002</v>
      </c>
      <c r="D1550" s="12">
        <v>8.49</v>
      </c>
    </row>
    <row r="1551" spans="1:4" x14ac:dyDescent="0.35">
      <c r="A1551" s="10" t="s">
        <v>1687</v>
      </c>
      <c r="B1551" s="12">
        <v>868.60675961899994</v>
      </c>
      <c r="C1551" s="12">
        <v>291.23240523200002</v>
      </c>
      <c r="D1551" s="12">
        <v>8.49</v>
      </c>
    </row>
    <row r="1552" spans="1:4" x14ac:dyDescent="0.35">
      <c r="A1552" s="10" t="s">
        <v>1688</v>
      </c>
      <c r="B1552" s="12">
        <v>868.60675961899994</v>
      </c>
      <c r="C1552" s="12">
        <v>293.24805529600002</v>
      </c>
      <c r="D1552" s="12">
        <v>8.49</v>
      </c>
    </row>
    <row r="1553" spans="1:4" x14ac:dyDescent="0.35">
      <c r="A1553" s="10" t="s">
        <v>1689</v>
      </c>
      <c r="B1553" s="12">
        <v>868.60675961899994</v>
      </c>
      <c r="C1553" s="12">
        <v>295.26370536000002</v>
      </c>
      <c r="D1553" s="12">
        <v>8.49</v>
      </c>
    </row>
    <row r="1554" spans="1:4" x14ac:dyDescent="0.35">
      <c r="A1554" s="10" t="s">
        <v>1690</v>
      </c>
      <c r="B1554" s="12">
        <v>868.60675961899994</v>
      </c>
      <c r="C1554" s="12">
        <v>307.26370536000002</v>
      </c>
      <c r="D1554" s="12">
        <v>8.49</v>
      </c>
    </row>
    <row r="1555" spans="1:4" x14ac:dyDescent="0.35">
      <c r="A1555" s="10" t="s">
        <v>1691</v>
      </c>
      <c r="B1555" s="12">
        <v>868.60675961899994</v>
      </c>
      <c r="C1555" s="12">
        <v>309.27935542400002</v>
      </c>
      <c r="D1555" s="12">
        <v>8.49</v>
      </c>
    </row>
    <row r="1556" spans="1:4" x14ac:dyDescent="0.35">
      <c r="A1556" s="10" t="s">
        <v>1692</v>
      </c>
      <c r="B1556" s="12">
        <v>868.60675961899994</v>
      </c>
      <c r="C1556" s="12">
        <v>337.31065555200001</v>
      </c>
      <c r="D1556" s="12">
        <v>8.49</v>
      </c>
    </row>
    <row r="1557" spans="1:4" x14ac:dyDescent="0.35">
      <c r="A1557" s="10" t="s">
        <v>1693</v>
      </c>
      <c r="B1557" s="12">
        <v>870.622409683</v>
      </c>
      <c r="C1557" s="12">
        <v>249.18545503999999</v>
      </c>
      <c r="D1557" s="12">
        <v>9.0799999999999983</v>
      </c>
    </row>
    <row r="1558" spans="1:4" x14ac:dyDescent="0.35">
      <c r="A1558" s="10" t="s">
        <v>1694</v>
      </c>
      <c r="B1558" s="12">
        <v>870.622409683</v>
      </c>
      <c r="C1558" s="12">
        <v>251.20110510399999</v>
      </c>
      <c r="D1558" s="12">
        <v>8.9799999999999986</v>
      </c>
    </row>
    <row r="1559" spans="1:4" x14ac:dyDescent="0.35">
      <c r="A1559" s="10" t="s">
        <v>1695</v>
      </c>
      <c r="B1559" s="12">
        <v>870.622409683</v>
      </c>
      <c r="C1559" s="12">
        <v>277.21675516800002</v>
      </c>
      <c r="D1559" s="12">
        <v>9.0799999999999983</v>
      </c>
    </row>
    <row r="1560" spans="1:4" x14ac:dyDescent="0.35">
      <c r="A1560" s="10" t="s">
        <v>1696</v>
      </c>
      <c r="B1560" s="12">
        <v>870.622409683</v>
      </c>
      <c r="C1560" s="12">
        <v>279.23240523200002</v>
      </c>
      <c r="D1560" s="12">
        <v>8.9799999999999986</v>
      </c>
    </row>
    <row r="1561" spans="1:4" x14ac:dyDescent="0.35">
      <c r="A1561" s="10" t="s">
        <v>1697</v>
      </c>
      <c r="B1561" s="12">
        <v>870.622409683</v>
      </c>
      <c r="C1561" s="12">
        <v>281.24805529600002</v>
      </c>
      <c r="D1561" s="12">
        <v>8.9799999999999986</v>
      </c>
    </row>
    <row r="1562" spans="1:4" x14ac:dyDescent="0.35">
      <c r="A1562" s="10" t="s">
        <v>1698</v>
      </c>
      <c r="B1562" s="12">
        <v>870.622409683</v>
      </c>
      <c r="C1562" s="12">
        <v>291.23240523200002</v>
      </c>
      <c r="D1562" s="12">
        <v>9.0799999999999983</v>
      </c>
    </row>
    <row r="1563" spans="1:4" x14ac:dyDescent="0.35">
      <c r="A1563" s="10" t="s">
        <v>1699</v>
      </c>
      <c r="B1563" s="12">
        <v>870.622409683</v>
      </c>
      <c r="C1563" s="12">
        <v>293.24805529600002</v>
      </c>
      <c r="D1563" s="12">
        <v>8.9799999999999986</v>
      </c>
    </row>
    <row r="1564" spans="1:4" x14ac:dyDescent="0.35">
      <c r="A1564" s="10" t="s">
        <v>1700</v>
      </c>
      <c r="B1564" s="12">
        <v>870.622409683</v>
      </c>
      <c r="C1564" s="12">
        <v>295.26370536000002</v>
      </c>
      <c r="D1564" s="12">
        <v>8.9799999999999986</v>
      </c>
    </row>
    <row r="1565" spans="1:4" x14ac:dyDescent="0.35">
      <c r="A1565" s="10" t="s">
        <v>1701</v>
      </c>
      <c r="B1565" s="12">
        <v>870.622409683</v>
      </c>
      <c r="C1565" s="12">
        <v>297.27935542400002</v>
      </c>
      <c r="D1565" s="12">
        <v>9.0799999999999983</v>
      </c>
    </row>
    <row r="1566" spans="1:4" x14ac:dyDescent="0.35">
      <c r="A1566" s="10" t="s">
        <v>1702</v>
      </c>
      <c r="B1566" s="12">
        <v>870.622409683</v>
      </c>
      <c r="C1566" s="12">
        <v>307.26370536000002</v>
      </c>
      <c r="D1566" s="12">
        <v>8.9799999999999986</v>
      </c>
    </row>
    <row r="1567" spans="1:4" x14ac:dyDescent="0.35">
      <c r="A1567" s="10" t="s">
        <v>1703</v>
      </c>
      <c r="B1567" s="12">
        <v>870.622409683</v>
      </c>
      <c r="C1567" s="12">
        <v>309.27935542400002</v>
      </c>
      <c r="D1567" s="12">
        <v>8.9799999999999986</v>
      </c>
    </row>
    <row r="1568" spans="1:4" x14ac:dyDescent="0.35">
      <c r="A1568" s="10" t="s">
        <v>1704</v>
      </c>
      <c r="B1568" s="12">
        <v>870.622409683</v>
      </c>
      <c r="C1568" s="12">
        <v>311.29500548800002</v>
      </c>
      <c r="D1568" s="12">
        <v>9.0799999999999983</v>
      </c>
    </row>
    <row r="1569" spans="1:4" x14ac:dyDescent="0.35">
      <c r="A1569" s="10" t="s">
        <v>1705</v>
      </c>
      <c r="B1569" s="12">
        <v>870.622409683</v>
      </c>
      <c r="C1569" s="12">
        <v>337.31065555200001</v>
      </c>
      <c r="D1569" s="12">
        <v>8.9799999999999986</v>
      </c>
    </row>
    <row r="1570" spans="1:4" x14ac:dyDescent="0.35">
      <c r="A1570" s="10" t="s">
        <v>1706</v>
      </c>
      <c r="B1570" s="12">
        <v>870.622409683</v>
      </c>
      <c r="C1570" s="12">
        <v>339.32630561600001</v>
      </c>
      <c r="D1570" s="12">
        <v>9.0799999999999983</v>
      </c>
    </row>
    <row r="1571" spans="1:4" x14ac:dyDescent="0.35">
      <c r="A1571" s="10" t="s">
        <v>1707</v>
      </c>
      <c r="B1571" s="12">
        <v>872.63805974699994</v>
      </c>
      <c r="C1571" s="12">
        <v>251.20110510399999</v>
      </c>
      <c r="D1571" s="12">
        <v>9.4699999999999989</v>
      </c>
    </row>
    <row r="1572" spans="1:4" x14ac:dyDescent="0.35">
      <c r="A1572" s="10" t="s">
        <v>1708</v>
      </c>
      <c r="B1572" s="12">
        <v>872.63805974699994</v>
      </c>
      <c r="C1572" s="12">
        <v>253.21675516800002</v>
      </c>
      <c r="D1572" s="12">
        <v>9.4699999999999989</v>
      </c>
    </row>
    <row r="1573" spans="1:4" x14ac:dyDescent="0.35">
      <c r="A1573" s="10" t="s">
        <v>1709</v>
      </c>
      <c r="B1573" s="12">
        <v>872.63805974699994</v>
      </c>
      <c r="C1573" s="12">
        <v>279.23240523200002</v>
      </c>
      <c r="D1573" s="12">
        <v>9.4699999999999989</v>
      </c>
    </row>
    <row r="1574" spans="1:4" x14ac:dyDescent="0.35">
      <c r="A1574" s="10" t="s">
        <v>1710</v>
      </c>
      <c r="B1574" s="12">
        <v>872.63805974699994</v>
      </c>
      <c r="C1574" s="12">
        <v>281.24805529600002</v>
      </c>
      <c r="D1574" s="12">
        <v>9.4699999999999989</v>
      </c>
    </row>
    <row r="1575" spans="1:4" x14ac:dyDescent="0.35">
      <c r="A1575" s="10" t="s">
        <v>1711</v>
      </c>
      <c r="B1575" s="12">
        <v>872.63805974699994</v>
      </c>
      <c r="C1575" s="12">
        <v>283.26370536000002</v>
      </c>
      <c r="D1575" s="12">
        <v>9.4699999999999989</v>
      </c>
    </row>
    <row r="1576" spans="1:4" x14ac:dyDescent="0.35">
      <c r="A1576" s="10" t="s">
        <v>1712</v>
      </c>
      <c r="B1576" s="12">
        <v>872.63805974699994</v>
      </c>
      <c r="C1576" s="12">
        <v>293.24805529600002</v>
      </c>
      <c r="D1576" s="12">
        <v>9.4699999999999989</v>
      </c>
    </row>
    <row r="1577" spans="1:4" x14ac:dyDescent="0.35">
      <c r="A1577" s="10" t="s">
        <v>1713</v>
      </c>
      <c r="B1577" s="12">
        <v>872.63805974699994</v>
      </c>
      <c r="C1577" s="12">
        <v>295.26370536000002</v>
      </c>
      <c r="D1577" s="12">
        <v>9.4699999999999989</v>
      </c>
    </row>
    <row r="1578" spans="1:4" x14ac:dyDescent="0.35">
      <c r="A1578" s="10" t="s">
        <v>1714</v>
      </c>
      <c r="B1578" s="12">
        <v>872.63805974699994</v>
      </c>
      <c r="C1578" s="12">
        <v>297.27935542400002</v>
      </c>
      <c r="D1578" s="12">
        <v>9.4699999999999989</v>
      </c>
    </row>
    <row r="1579" spans="1:4" x14ac:dyDescent="0.35">
      <c r="A1579" s="10" t="s">
        <v>1715</v>
      </c>
      <c r="B1579" s="12">
        <v>872.63805974699994</v>
      </c>
      <c r="C1579" s="12">
        <v>307.26370536000002</v>
      </c>
      <c r="D1579" s="12">
        <v>9.4699999999999989</v>
      </c>
    </row>
    <row r="1580" spans="1:4" x14ac:dyDescent="0.35">
      <c r="A1580" s="10" t="s">
        <v>1716</v>
      </c>
      <c r="B1580" s="12">
        <v>872.63805974699994</v>
      </c>
      <c r="C1580" s="12">
        <v>309.27935542400002</v>
      </c>
      <c r="D1580" s="12">
        <v>9.4699999999999989</v>
      </c>
    </row>
    <row r="1581" spans="1:4" x14ac:dyDescent="0.35">
      <c r="A1581" s="10" t="s">
        <v>1717</v>
      </c>
      <c r="B1581" s="12">
        <v>872.63805974699994</v>
      </c>
      <c r="C1581" s="12">
        <v>311.29500548800002</v>
      </c>
      <c r="D1581" s="12">
        <v>9.4699999999999989</v>
      </c>
    </row>
    <row r="1582" spans="1:4" x14ac:dyDescent="0.35">
      <c r="A1582" s="10" t="s">
        <v>1718</v>
      </c>
      <c r="B1582" s="12">
        <v>872.63805974699994</v>
      </c>
      <c r="C1582" s="12">
        <v>337.31065555200001</v>
      </c>
      <c r="D1582" s="12">
        <v>9.4699999999999989</v>
      </c>
    </row>
    <row r="1583" spans="1:4" x14ac:dyDescent="0.35">
      <c r="A1583" s="10" t="s">
        <v>1719</v>
      </c>
      <c r="B1583" s="12">
        <v>872.63805974699994</v>
      </c>
      <c r="C1583" s="12">
        <v>339.32630561600001</v>
      </c>
      <c r="D1583" s="12">
        <v>9.4699999999999989</v>
      </c>
    </row>
    <row r="1584" spans="1:4" x14ac:dyDescent="0.35">
      <c r="A1584" s="10" t="s">
        <v>1720</v>
      </c>
      <c r="B1584" s="12">
        <v>874.653709811</v>
      </c>
      <c r="C1584" s="12">
        <v>253.21675516800002</v>
      </c>
      <c r="D1584" s="12">
        <v>9.9599999999999991</v>
      </c>
    </row>
    <row r="1585" spans="1:4" x14ac:dyDescent="0.35">
      <c r="A1585" s="10" t="s">
        <v>1721</v>
      </c>
      <c r="B1585" s="12">
        <v>874.653709811</v>
      </c>
      <c r="C1585" s="12">
        <v>255.23240523200002</v>
      </c>
      <c r="D1585" s="12">
        <v>9.9599999999999991</v>
      </c>
    </row>
    <row r="1586" spans="1:4" x14ac:dyDescent="0.35">
      <c r="A1586" s="10" t="s">
        <v>1722</v>
      </c>
      <c r="B1586" s="12">
        <v>874.653709811</v>
      </c>
      <c r="C1586" s="12">
        <v>281.24805529600002</v>
      </c>
      <c r="D1586" s="12">
        <v>9.9599999999999991</v>
      </c>
    </row>
    <row r="1587" spans="1:4" x14ac:dyDescent="0.35">
      <c r="A1587" s="10" t="s">
        <v>1723</v>
      </c>
      <c r="B1587" s="12">
        <v>874.653709811</v>
      </c>
      <c r="C1587" s="12">
        <v>283.26370536000002</v>
      </c>
      <c r="D1587" s="12">
        <v>9.9599999999999991</v>
      </c>
    </row>
    <row r="1588" spans="1:4" x14ac:dyDescent="0.35">
      <c r="A1588" s="10" t="s">
        <v>1724</v>
      </c>
      <c r="B1588" s="12">
        <v>874.653709811</v>
      </c>
      <c r="C1588" s="12">
        <v>295.26370536000002</v>
      </c>
      <c r="D1588" s="12">
        <v>9.9599999999999991</v>
      </c>
    </row>
    <row r="1589" spans="1:4" x14ac:dyDescent="0.35">
      <c r="A1589" s="10" t="s">
        <v>1725</v>
      </c>
      <c r="B1589" s="12">
        <v>874.653709811</v>
      </c>
      <c r="C1589" s="12">
        <v>297.27935542400002</v>
      </c>
      <c r="D1589" s="12">
        <v>9.9599999999999991</v>
      </c>
    </row>
    <row r="1590" spans="1:4" x14ac:dyDescent="0.35">
      <c r="A1590" s="10" t="s">
        <v>1726</v>
      </c>
      <c r="B1590" s="12">
        <v>874.653709811</v>
      </c>
      <c r="C1590" s="12">
        <v>309.27935542400002</v>
      </c>
      <c r="D1590" s="12">
        <v>9.9599999999999991</v>
      </c>
    </row>
    <row r="1591" spans="1:4" x14ac:dyDescent="0.35">
      <c r="A1591" s="10" t="s">
        <v>1727</v>
      </c>
      <c r="B1591" s="12">
        <v>874.653709811</v>
      </c>
      <c r="C1591" s="12">
        <v>311.29500548800002</v>
      </c>
      <c r="D1591" s="12">
        <v>9.9599999999999991</v>
      </c>
    </row>
    <row r="1592" spans="1:4" x14ac:dyDescent="0.35">
      <c r="A1592" s="10" t="s">
        <v>1728</v>
      </c>
      <c r="B1592" s="12">
        <v>874.653709811</v>
      </c>
      <c r="C1592" s="12">
        <v>337.31065555200001</v>
      </c>
      <c r="D1592" s="12">
        <v>9.9599999999999991</v>
      </c>
    </row>
    <row r="1593" spans="1:4" x14ac:dyDescent="0.35">
      <c r="A1593" s="10" t="s">
        <v>1729</v>
      </c>
      <c r="B1593" s="12">
        <v>874.653709811</v>
      </c>
      <c r="C1593" s="12">
        <v>339.32630561600001</v>
      </c>
      <c r="D1593" s="12">
        <v>9.9599999999999991</v>
      </c>
    </row>
    <row r="1594" spans="1:4" x14ac:dyDescent="0.35">
      <c r="A1594" s="10" t="s">
        <v>1730</v>
      </c>
      <c r="B1594" s="12">
        <v>876.66935987499994</v>
      </c>
      <c r="C1594" s="12">
        <v>255.23240523200002</v>
      </c>
      <c r="D1594" s="12">
        <v>10.45</v>
      </c>
    </row>
    <row r="1595" spans="1:4" x14ac:dyDescent="0.35">
      <c r="A1595" s="10" t="s">
        <v>1731</v>
      </c>
      <c r="B1595" s="12">
        <v>876.66935987499994</v>
      </c>
      <c r="C1595" s="12">
        <v>283.26370536000002</v>
      </c>
      <c r="D1595" s="12">
        <v>10.45</v>
      </c>
    </row>
    <row r="1596" spans="1:4" x14ac:dyDescent="0.35">
      <c r="A1596" s="10" t="s">
        <v>1732</v>
      </c>
      <c r="B1596" s="12">
        <v>876.66935987499994</v>
      </c>
      <c r="C1596" s="12">
        <v>297.27935542400002</v>
      </c>
      <c r="D1596" s="12">
        <v>10.45</v>
      </c>
    </row>
    <row r="1597" spans="1:4" x14ac:dyDescent="0.35">
      <c r="A1597" s="10" t="s">
        <v>1733</v>
      </c>
      <c r="B1597" s="12">
        <v>876.66935987499994</v>
      </c>
      <c r="C1597" s="12">
        <v>311.29500548800002</v>
      </c>
      <c r="D1597" s="12">
        <v>10.45</v>
      </c>
    </row>
    <row r="1598" spans="1:4" x14ac:dyDescent="0.35">
      <c r="A1598" s="10" t="s">
        <v>1734</v>
      </c>
      <c r="B1598" s="12">
        <v>876.66935987499994</v>
      </c>
      <c r="C1598" s="12">
        <v>339.32630561600001</v>
      </c>
      <c r="D1598" s="12">
        <v>10.45</v>
      </c>
    </row>
    <row r="1599" spans="1:4" x14ac:dyDescent="0.35">
      <c r="A1599" s="10" t="s">
        <v>1735</v>
      </c>
      <c r="B1599" s="12">
        <v>880.60675961899994</v>
      </c>
      <c r="C1599" s="12">
        <v>291.23240523200002</v>
      </c>
      <c r="D1599" s="12">
        <v>8.32</v>
      </c>
    </row>
    <row r="1600" spans="1:4" x14ac:dyDescent="0.35">
      <c r="A1600" s="10" t="s">
        <v>1736</v>
      </c>
      <c r="B1600" s="12">
        <v>880.60675961899994</v>
      </c>
      <c r="C1600" s="12">
        <v>307.26370536000002</v>
      </c>
      <c r="D1600" s="12">
        <v>8.32</v>
      </c>
    </row>
    <row r="1601" spans="1:4" x14ac:dyDescent="0.35">
      <c r="A1601" s="10" t="s">
        <v>1737</v>
      </c>
      <c r="B1601" s="12">
        <v>882.622409683</v>
      </c>
      <c r="C1601" s="12">
        <v>263.20110510399996</v>
      </c>
      <c r="D1601" s="12">
        <v>8.81</v>
      </c>
    </row>
    <row r="1602" spans="1:4" x14ac:dyDescent="0.35">
      <c r="A1602" s="10" t="s">
        <v>1738</v>
      </c>
      <c r="B1602" s="12">
        <v>882.622409683</v>
      </c>
      <c r="C1602" s="12">
        <v>291.23240523200002</v>
      </c>
      <c r="D1602" s="12">
        <v>8.81</v>
      </c>
    </row>
    <row r="1603" spans="1:4" x14ac:dyDescent="0.35">
      <c r="A1603" s="10" t="s">
        <v>1739</v>
      </c>
      <c r="B1603" s="12">
        <v>882.622409683</v>
      </c>
      <c r="C1603" s="12">
        <v>293.24805529600002</v>
      </c>
      <c r="D1603" s="12">
        <v>8.81</v>
      </c>
    </row>
    <row r="1604" spans="1:4" x14ac:dyDescent="0.35">
      <c r="A1604" s="10" t="s">
        <v>1740</v>
      </c>
      <c r="B1604" s="12">
        <v>882.622409683</v>
      </c>
      <c r="C1604" s="12">
        <v>307.26370536000002</v>
      </c>
      <c r="D1604" s="12">
        <v>8.81</v>
      </c>
    </row>
    <row r="1605" spans="1:4" x14ac:dyDescent="0.35">
      <c r="A1605" s="10" t="s">
        <v>1741</v>
      </c>
      <c r="B1605" s="12">
        <v>882.622409683</v>
      </c>
      <c r="C1605" s="12">
        <v>309.27935542400002</v>
      </c>
      <c r="D1605" s="12">
        <v>8.81</v>
      </c>
    </row>
    <row r="1606" spans="1:4" x14ac:dyDescent="0.35">
      <c r="A1606" s="10" t="s">
        <v>1742</v>
      </c>
      <c r="B1606" s="12">
        <v>882.622409683</v>
      </c>
      <c r="C1606" s="12">
        <v>337.31065555200001</v>
      </c>
      <c r="D1606" s="12">
        <v>8.81</v>
      </c>
    </row>
    <row r="1607" spans="1:4" x14ac:dyDescent="0.35">
      <c r="A1607" s="10" t="s">
        <v>1743</v>
      </c>
      <c r="B1607" s="12">
        <v>884.63805974699994</v>
      </c>
      <c r="C1607" s="12">
        <v>263.20110510399996</v>
      </c>
      <c r="D1607" s="12">
        <v>9.3999999999999986</v>
      </c>
    </row>
    <row r="1608" spans="1:4" x14ac:dyDescent="0.35">
      <c r="A1608" s="10" t="s">
        <v>1744</v>
      </c>
      <c r="B1608" s="12">
        <v>884.63805974699994</v>
      </c>
      <c r="C1608" s="12">
        <v>265.21675516800002</v>
      </c>
      <c r="D1608" s="12">
        <v>9.2999999999999989</v>
      </c>
    </row>
    <row r="1609" spans="1:4" x14ac:dyDescent="0.35">
      <c r="A1609" s="10" t="s">
        <v>1745</v>
      </c>
      <c r="B1609" s="12">
        <v>884.63805974699994</v>
      </c>
      <c r="C1609" s="12">
        <v>291.23240523200002</v>
      </c>
      <c r="D1609" s="12">
        <v>9.3999999999999986</v>
      </c>
    </row>
    <row r="1610" spans="1:4" x14ac:dyDescent="0.35">
      <c r="A1610" s="10" t="s">
        <v>1746</v>
      </c>
      <c r="B1610" s="12">
        <v>884.63805974699994</v>
      </c>
      <c r="C1610" s="12">
        <v>293.24805529600002</v>
      </c>
      <c r="D1610" s="12">
        <v>9.2999999999999989</v>
      </c>
    </row>
    <row r="1611" spans="1:4" x14ac:dyDescent="0.35">
      <c r="A1611" s="10" t="s">
        <v>1747</v>
      </c>
      <c r="B1611" s="12">
        <v>884.63805974699994</v>
      </c>
      <c r="C1611" s="12">
        <v>295.26370536000002</v>
      </c>
      <c r="D1611" s="12">
        <v>9.2999999999999989</v>
      </c>
    </row>
    <row r="1612" spans="1:4" x14ac:dyDescent="0.35">
      <c r="A1612" s="10" t="s">
        <v>1748</v>
      </c>
      <c r="B1612" s="12">
        <v>884.63805974699994</v>
      </c>
      <c r="C1612" s="12">
        <v>307.26370536000002</v>
      </c>
      <c r="D1612" s="12">
        <v>9.2999999999999989</v>
      </c>
    </row>
    <row r="1613" spans="1:4" x14ac:dyDescent="0.35">
      <c r="A1613" s="10" t="s">
        <v>1749</v>
      </c>
      <c r="B1613" s="12">
        <v>884.63805974699994</v>
      </c>
      <c r="C1613" s="12">
        <v>309.27935542400002</v>
      </c>
      <c r="D1613" s="12">
        <v>9.2999999999999989</v>
      </c>
    </row>
    <row r="1614" spans="1:4" x14ac:dyDescent="0.35">
      <c r="A1614" s="10" t="s">
        <v>1750</v>
      </c>
      <c r="B1614" s="12">
        <v>884.63805974699994</v>
      </c>
      <c r="C1614" s="12">
        <v>311.29500548800002</v>
      </c>
      <c r="D1614" s="12">
        <v>9.3999999999999986</v>
      </c>
    </row>
    <row r="1615" spans="1:4" x14ac:dyDescent="0.35">
      <c r="A1615" s="10" t="s">
        <v>1751</v>
      </c>
      <c r="B1615" s="12">
        <v>884.63805974699994</v>
      </c>
      <c r="C1615" s="12">
        <v>337.31065555200001</v>
      </c>
      <c r="D1615" s="12">
        <v>9.2999999999999989</v>
      </c>
    </row>
    <row r="1616" spans="1:4" x14ac:dyDescent="0.35">
      <c r="A1616" s="10" t="s">
        <v>1752</v>
      </c>
      <c r="B1616" s="12">
        <v>884.63805974699994</v>
      </c>
      <c r="C1616" s="12">
        <v>339.32630561600001</v>
      </c>
      <c r="D1616" s="12">
        <v>9.3999999999999986</v>
      </c>
    </row>
    <row r="1617" spans="1:4" x14ac:dyDescent="0.35">
      <c r="A1617" s="10" t="s">
        <v>1753</v>
      </c>
      <c r="B1617" s="12">
        <v>886.653709811</v>
      </c>
      <c r="C1617" s="12">
        <v>265.21675516800002</v>
      </c>
      <c r="D1617" s="12">
        <v>9.7899999999999991</v>
      </c>
    </row>
    <row r="1618" spans="1:4" x14ac:dyDescent="0.35">
      <c r="A1618" s="10" t="s">
        <v>1754</v>
      </c>
      <c r="B1618" s="12">
        <v>886.653709811</v>
      </c>
      <c r="C1618" s="12">
        <v>267.23240523200002</v>
      </c>
      <c r="D1618" s="12">
        <v>9.7899999999999991</v>
      </c>
    </row>
    <row r="1619" spans="1:4" x14ac:dyDescent="0.35">
      <c r="A1619" s="10" t="s">
        <v>1755</v>
      </c>
      <c r="B1619" s="12">
        <v>886.653709811</v>
      </c>
      <c r="C1619" s="12">
        <v>293.24805529600002</v>
      </c>
      <c r="D1619" s="12">
        <v>9.7899999999999991</v>
      </c>
    </row>
    <row r="1620" spans="1:4" x14ac:dyDescent="0.35">
      <c r="A1620" s="10" t="s">
        <v>1756</v>
      </c>
      <c r="B1620" s="12">
        <v>886.653709811</v>
      </c>
      <c r="C1620" s="12">
        <v>295.26370536000002</v>
      </c>
      <c r="D1620" s="12">
        <v>9.7899999999999991</v>
      </c>
    </row>
    <row r="1621" spans="1:4" x14ac:dyDescent="0.35">
      <c r="A1621" s="10" t="s">
        <v>1757</v>
      </c>
      <c r="B1621" s="12">
        <v>886.653709811</v>
      </c>
      <c r="C1621" s="12">
        <v>297.27935542400002</v>
      </c>
      <c r="D1621" s="12">
        <v>9.7899999999999991</v>
      </c>
    </row>
    <row r="1622" spans="1:4" x14ac:dyDescent="0.35">
      <c r="A1622" s="10" t="s">
        <v>1758</v>
      </c>
      <c r="B1622" s="12">
        <v>886.653709811</v>
      </c>
      <c r="C1622" s="12">
        <v>307.26370536000002</v>
      </c>
      <c r="D1622" s="12">
        <v>9.7899999999999991</v>
      </c>
    </row>
    <row r="1623" spans="1:4" x14ac:dyDescent="0.35">
      <c r="A1623" s="10" t="s">
        <v>1759</v>
      </c>
      <c r="B1623" s="12">
        <v>886.653709811</v>
      </c>
      <c r="C1623" s="12">
        <v>309.27935542400002</v>
      </c>
      <c r="D1623" s="12">
        <v>9.7899999999999991</v>
      </c>
    </row>
    <row r="1624" spans="1:4" x14ac:dyDescent="0.35">
      <c r="A1624" s="10" t="s">
        <v>1760</v>
      </c>
      <c r="B1624" s="12">
        <v>886.653709811</v>
      </c>
      <c r="C1624" s="12">
        <v>311.29500548800002</v>
      </c>
      <c r="D1624" s="12">
        <v>9.7899999999999991</v>
      </c>
    </row>
    <row r="1625" spans="1:4" x14ac:dyDescent="0.35">
      <c r="A1625" s="10" t="s">
        <v>1761</v>
      </c>
      <c r="B1625" s="12">
        <v>886.653709811</v>
      </c>
      <c r="C1625" s="12">
        <v>337.31065555200001</v>
      </c>
      <c r="D1625" s="12">
        <v>9.7899999999999991</v>
      </c>
    </row>
    <row r="1626" spans="1:4" x14ac:dyDescent="0.35">
      <c r="A1626" s="10" t="s">
        <v>1762</v>
      </c>
      <c r="B1626" s="12">
        <v>886.653709811</v>
      </c>
      <c r="C1626" s="12">
        <v>339.32630561600001</v>
      </c>
      <c r="D1626" s="12">
        <v>9.7899999999999991</v>
      </c>
    </row>
    <row r="1627" spans="1:4" x14ac:dyDescent="0.35">
      <c r="A1627" s="10" t="s">
        <v>1763</v>
      </c>
      <c r="B1627" s="12">
        <v>888.66935987499994</v>
      </c>
      <c r="C1627" s="12">
        <v>267.23240523200002</v>
      </c>
      <c r="D1627" s="12">
        <v>10.28</v>
      </c>
    </row>
    <row r="1628" spans="1:4" x14ac:dyDescent="0.35">
      <c r="A1628" s="10" t="s">
        <v>1764</v>
      </c>
      <c r="B1628" s="12">
        <v>888.66935987499994</v>
      </c>
      <c r="C1628" s="12">
        <v>269.24805529600002</v>
      </c>
      <c r="D1628" s="12">
        <v>10.28</v>
      </c>
    </row>
    <row r="1629" spans="1:4" x14ac:dyDescent="0.35">
      <c r="A1629" s="10" t="s">
        <v>1765</v>
      </c>
      <c r="B1629" s="12">
        <v>888.66935987499994</v>
      </c>
      <c r="C1629" s="12">
        <v>295.26370536000002</v>
      </c>
      <c r="D1629" s="12">
        <v>10.28</v>
      </c>
    </row>
    <row r="1630" spans="1:4" x14ac:dyDescent="0.35">
      <c r="A1630" s="10" t="s">
        <v>1766</v>
      </c>
      <c r="B1630" s="12">
        <v>888.66935987499994</v>
      </c>
      <c r="C1630" s="12">
        <v>297.27935542400002</v>
      </c>
      <c r="D1630" s="12">
        <v>10.28</v>
      </c>
    </row>
    <row r="1631" spans="1:4" x14ac:dyDescent="0.35">
      <c r="A1631" s="10" t="s">
        <v>1767</v>
      </c>
      <c r="B1631" s="12">
        <v>888.66935987499994</v>
      </c>
      <c r="C1631" s="12">
        <v>309.27935542400002</v>
      </c>
      <c r="D1631" s="12">
        <v>10.28</v>
      </c>
    </row>
    <row r="1632" spans="1:4" x14ac:dyDescent="0.35">
      <c r="A1632" s="10" t="s">
        <v>1768</v>
      </c>
      <c r="B1632" s="12">
        <v>888.66935987499994</v>
      </c>
      <c r="C1632" s="12">
        <v>311.29500548800002</v>
      </c>
      <c r="D1632" s="12">
        <v>10.28</v>
      </c>
    </row>
    <row r="1633" spans="1:4" x14ac:dyDescent="0.35">
      <c r="A1633" s="10" t="s">
        <v>1769</v>
      </c>
      <c r="B1633" s="12">
        <v>888.66935987499994</v>
      </c>
      <c r="C1633" s="12">
        <v>337.31065555200001</v>
      </c>
      <c r="D1633" s="12">
        <v>10.28</v>
      </c>
    </row>
    <row r="1634" spans="1:4" x14ac:dyDescent="0.35">
      <c r="A1634" s="10" t="s">
        <v>1770</v>
      </c>
      <c r="B1634" s="12">
        <v>888.66935987499994</v>
      </c>
      <c r="C1634" s="12">
        <v>339.32630561600001</v>
      </c>
      <c r="D1634" s="12">
        <v>10.28</v>
      </c>
    </row>
    <row r="1635" spans="1:4" x14ac:dyDescent="0.35">
      <c r="A1635" s="10" t="s">
        <v>1771</v>
      </c>
      <c r="B1635" s="12">
        <v>890.685009939</v>
      </c>
      <c r="C1635" s="12">
        <v>269.24805529600002</v>
      </c>
      <c r="D1635" s="12">
        <v>10.77</v>
      </c>
    </row>
    <row r="1636" spans="1:4" x14ac:dyDescent="0.35">
      <c r="A1636" s="10" t="s">
        <v>1772</v>
      </c>
      <c r="B1636" s="12">
        <v>890.685009939</v>
      </c>
      <c r="C1636" s="12">
        <v>297.27935542400002</v>
      </c>
      <c r="D1636" s="12">
        <v>10.77</v>
      </c>
    </row>
    <row r="1637" spans="1:4" x14ac:dyDescent="0.35">
      <c r="A1637" s="10" t="s">
        <v>1773</v>
      </c>
      <c r="B1637" s="12">
        <v>890.685009939</v>
      </c>
      <c r="C1637" s="12">
        <v>311.29500548800002</v>
      </c>
      <c r="D1637" s="12">
        <v>10.77</v>
      </c>
    </row>
    <row r="1638" spans="1:4" x14ac:dyDescent="0.35">
      <c r="A1638" s="10" t="s">
        <v>1774</v>
      </c>
      <c r="B1638" s="12">
        <v>890.685009939</v>
      </c>
      <c r="C1638" s="12">
        <v>339.32630561600001</v>
      </c>
      <c r="D1638" s="12">
        <v>10.77</v>
      </c>
    </row>
    <row r="1639" spans="1:4" x14ac:dyDescent="0.35">
      <c r="A1639" s="10" t="s">
        <v>1775</v>
      </c>
      <c r="B1639" s="12">
        <v>896.63805974699994</v>
      </c>
      <c r="C1639" s="12">
        <v>249.18545503999999</v>
      </c>
      <c r="D1639" s="12">
        <v>9.1300000000000008</v>
      </c>
    </row>
    <row r="1640" spans="1:4" x14ac:dyDescent="0.35">
      <c r="A1640" s="10" t="s">
        <v>1776</v>
      </c>
      <c r="B1640" s="12">
        <v>896.63805974699994</v>
      </c>
      <c r="C1640" s="12">
        <v>277.21675516800002</v>
      </c>
      <c r="D1640" s="12">
        <v>9.1300000000000008</v>
      </c>
    </row>
    <row r="1641" spans="1:4" x14ac:dyDescent="0.35">
      <c r="A1641" s="10" t="s">
        <v>1777</v>
      </c>
      <c r="B1641" s="12">
        <v>896.63805974699994</v>
      </c>
      <c r="C1641" s="12">
        <v>307.26370536000002</v>
      </c>
      <c r="D1641" s="12">
        <v>9.1300000000000008</v>
      </c>
    </row>
    <row r="1642" spans="1:4" x14ac:dyDescent="0.35">
      <c r="A1642" s="10" t="s">
        <v>1778</v>
      </c>
      <c r="B1642" s="12">
        <v>896.63805974699994</v>
      </c>
      <c r="C1642" s="12">
        <v>337.31065555200001</v>
      </c>
      <c r="D1642" s="12">
        <v>9.1300000000000008</v>
      </c>
    </row>
    <row r="1643" spans="1:4" x14ac:dyDescent="0.35">
      <c r="A1643" s="10" t="s">
        <v>1779</v>
      </c>
      <c r="B1643" s="12">
        <v>896.63805974699994</v>
      </c>
      <c r="C1643" s="12">
        <v>365.34195568000001</v>
      </c>
      <c r="D1643" s="12">
        <v>9.1300000000000008</v>
      </c>
    </row>
    <row r="1644" spans="1:4" x14ac:dyDescent="0.35">
      <c r="A1644" s="10" t="s">
        <v>1780</v>
      </c>
      <c r="B1644" s="12">
        <v>898.653709811</v>
      </c>
      <c r="C1644" s="12">
        <v>249.18545503999999</v>
      </c>
      <c r="D1644" s="12">
        <v>9.7199999999999989</v>
      </c>
    </row>
    <row r="1645" spans="1:4" x14ac:dyDescent="0.35">
      <c r="A1645" s="10" t="s">
        <v>1781</v>
      </c>
      <c r="B1645" s="12">
        <v>898.653709811</v>
      </c>
      <c r="C1645" s="12">
        <v>251.20110510399999</v>
      </c>
      <c r="D1645" s="12">
        <v>9.6199999999999992</v>
      </c>
    </row>
    <row r="1646" spans="1:4" x14ac:dyDescent="0.35">
      <c r="A1646" s="10" t="s">
        <v>1782</v>
      </c>
      <c r="B1646" s="12">
        <v>898.653709811</v>
      </c>
      <c r="C1646" s="12">
        <v>277.21675516800002</v>
      </c>
      <c r="D1646" s="12">
        <v>9.7199999999999989</v>
      </c>
    </row>
    <row r="1647" spans="1:4" x14ac:dyDescent="0.35">
      <c r="A1647" s="10" t="s">
        <v>1783</v>
      </c>
      <c r="B1647" s="12">
        <v>898.653709811</v>
      </c>
      <c r="C1647" s="12">
        <v>279.23240523200002</v>
      </c>
      <c r="D1647" s="12">
        <v>9.6199999999999992</v>
      </c>
    </row>
    <row r="1648" spans="1:4" x14ac:dyDescent="0.35">
      <c r="A1648" s="10" t="s">
        <v>1784</v>
      </c>
      <c r="B1648" s="12">
        <v>898.653709811</v>
      </c>
      <c r="C1648" s="12">
        <v>307.26370536000002</v>
      </c>
      <c r="D1648" s="12">
        <v>9.6199999999999992</v>
      </c>
    </row>
    <row r="1649" spans="1:4" x14ac:dyDescent="0.35">
      <c r="A1649" s="10" t="s">
        <v>1785</v>
      </c>
      <c r="B1649" s="12">
        <v>898.653709811</v>
      </c>
      <c r="C1649" s="12">
        <v>309.27935542400002</v>
      </c>
      <c r="D1649" s="12">
        <v>9.6199999999999992</v>
      </c>
    </row>
    <row r="1650" spans="1:4" x14ac:dyDescent="0.35">
      <c r="A1650" s="10" t="s">
        <v>1786</v>
      </c>
      <c r="B1650" s="12">
        <v>898.653709811</v>
      </c>
      <c r="C1650" s="12">
        <v>337.31065555200001</v>
      </c>
      <c r="D1650" s="12">
        <v>9.6199999999999992</v>
      </c>
    </row>
    <row r="1651" spans="1:4" x14ac:dyDescent="0.35">
      <c r="A1651" s="10" t="s">
        <v>1787</v>
      </c>
      <c r="B1651" s="12">
        <v>898.653709811</v>
      </c>
      <c r="C1651" s="12">
        <v>339.32630561600001</v>
      </c>
      <c r="D1651" s="12">
        <v>9.7199999999999989</v>
      </c>
    </row>
    <row r="1652" spans="1:4" x14ac:dyDescent="0.35">
      <c r="A1652" s="10" t="s">
        <v>1788</v>
      </c>
      <c r="B1652" s="12">
        <v>898.653709811</v>
      </c>
      <c r="C1652" s="12">
        <v>365.34195568000001</v>
      </c>
      <c r="D1652" s="12">
        <v>9.6199999999999992</v>
      </c>
    </row>
    <row r="1653" spans="1:4" x14ac:dyDescent="0.35">
      <c r="A1653" s="10" t="s">
        <v>1789</v>
      </c>
      <c r="B1653" s="12">
        <v>898.653709811</v>
      </c>
      <c r="C1653" s="12">
        <v>367.35760574400001</v>
      </c>
      <c r="D1653" s="12">
        <v>9.7199999999999989</v>
      </c>
    </row>
    <row r="1654" spans="1:4" x14ac:dyDescent="0.35">
      <c r="A1654" s="10" t="s">
        <v>1790</v>
      </c>
      <c r="B1654" s="12">
        <v>900.66935987499994</v>
      </c>
      <c r="C1654" s="12">
        <v>251.20110510399999</v>
      </c>
      <c r="D1654" s="12">
        <v>10.11</v>
      </c>
    </row>
    <row r="1655" spans="1:4" x14ac:dyDescent="0.35">
      <c r="A1655" s="10" t="s">
        <v>1791</v>
      </c>
      <c r="B1655" s="12">
        <v>900.66935987499994</v>
      </c>
      <c r="C1655" s="12">
        <v>253.21675516800002</v>
      </c>
      <c r="D1655" s="12">
        <v>10.11</v>
      </c>
    </row>
    <row r="1656" spans="1:4" x14ac:dyDescent="0.35">
      <c r="A1656" s="10" t="s">
        <v>1792</v>
      </c>
      <c r="B1656" s="12">
        <v>900.66935987499994</v>
      </c>
      <c r="C1656" s="12">
        <v>279.23240523200002</v>
      </c>
      <c r="D1656" s="12">
        <v>10.11</v>
      </c>
    </row>
    <row r="1657" spans="1:4" x14ac:dyDescent="0.35">
      <c r="A1657" s="10" t="s">
        <v>1793</v>
      </c>
      <c r="B1657" s="12">
        <v>900.66935987499994</v>
      </c>
      <c r="C1657" s="12">
        <v>281.24805529600002</v>
      </c>
      <c r="D1657" s="12">
        <v>10.11</v>
      </c>
    </row>
    <row r="1658" spans="1:4" x14ac:dyDescent="0.35">
      <c r="A1658" s="10" t="s">
        <v>1794</v>
      </c>
      <c r="B1658" s="12">
        <v>900.66935987499994</v>
      </c>
      <c r="C1658" s="12">
        <v>307.26370536000002</v>
      </c>
      <c r="D1658" s="12">
        <v>10.11</v>
      </c>
    </row>
    <row r="1659" spans="1:4" x14ac:dyDescent="0.35">
      <c r="A1659" s="10" t="s">
        <v>1795</v>
      </c>
      <c r="B1659" s="12">
        <v>900.66935987499994</v>
      </c>
      <c r="C1659" s="12">
        <v>309.27935542400002</v>
      </c>
      <c r="D1659" s="12">
        <v>10.11</v>
      </c>
    </row>
    <row r="1660" spans="1:4" x14ac:dyDescent="0.35">
      <c r="A1660" s="10" t="s">
        <v>1796</v>
      </c>
      <c r="B1660" s="12">
        <v>900.66935987499994</v>
      </c>
      <c r="C1660" s="12">
        <v>311.29500548800002</v>
      </c>
      <c r="D1660" s="12">
        <v>10.11</v>
      </c>
    </row>
    <row r="1661" spans="1:4" x14ac:dyDescent="0.35">
      <c r="A1661" s="10" t="s">
        <v>1797</v>
      </c>
      <c r="B1661" s="12">
        <v>900.66935987499994</v>
      </c>
      <c r="C1661" s="12">
        <v>337.31065555200001</v>
      </c>
      <c r="D1661" s="12">
        <v>10.11</v>
      </c>
    </row>
    <row r="1662" spans="1:4" x14ac:dyDescent="0.35">
      <c r="A1662" s="10" t="s">
        <v>1798</v>
      </c>
      <c r="B1662" s="12">
        <v>900.66935987499994</v>
      </c>
      <c r="C1662" s="12">
        <v>339.32630561600001</v>
      </c>
      <c r="D1662" s="12">
        <v>10.11</v>
      </c>
    </row>
    <row r="1663" spans="1:4" x14ac:dyDescent="0.35">
      <c r="A1663" s="10" t="s">
        <v>1799</v>
      </c>
      <c r="B1663" s="12">
        <v>900.66935987499994</v>
      </c>
      <c r="C1663" s="12">
        <v>365.34195568000001</v>
      </c>
      <c r="D1663" s="12">
        <v>10.11</v>
      </c>
    </row>
    <row r="1664" spans="1:4" x14ac:dyDescent="0.35">
      <c r="A1664" s="10" t="s">
        <v>1800</v>
      </c>
      <c r="B1664" s="12">
        <v>900.66935987499994</v>
      </c>
      <c r="C1664" s="12">
        <v>367.35760574400001</v>
      </c>
      <c r="D1664" s="12">
        <v>10.11</v>
      </c>
    </row>
    <row r="1665" spans="1:4" x14ac:dyDescent="0.35">
      <c r="A1665" s="10" t="s">
        <v>1801</v>
      </c>
      <c r="B1665" s="12">
        <v>902.685009939</v>
      </c>
      <c r="C1665" s="12">
        <v>253.21675516800002</v>
      </c>
      <c r="D1665" s="12">
        <v>10.6</v>
      </c>
    </row>
    <row r="1666" spans="1:4" x14ac:dyDescent="0.35">
      <c r="A1666" s="10" t="s">
        <v>1802</v>
      </c>
      <c r="B1666" s="12">
        <v>902.685009939</v>
      </c>
      <c r="C1666" s="12">
        <v>255.23240523200002</v>
      </c>
      <c r="D1666" s="12">
        <v>10.6</v>
      </c>
    </row>
    <row r="1667" spans="1:4" x14ac:dyDescent="0.35">
      <c r="A1667" s="10" t="s">
        <v>1803</v>
      </c>
      <c r="B1667" s="12">
        <v>902.685009939</v>
      </c>
      <c r="C1667" s="12">
        <v>281.24805529600002</v>
      </c>
      <c r="D1667" s="12">
        <v>10.6</v>
      </c>
    </row>
    <row r="1668" spans="1:4" x14ac:dyDescent="0.35">
      <c r="A1668" s="10" t="s">
        <v>1804</v>
      </c>
      <c r="B1668" s="12">
        <v>902.685009939</v>
      </c>
      <c r="C1668" s="12">
        <v>283.26370536000002</v>
      </c>
      <c r="D1668" s="12">
        <v>10.6</v>
      </c>
    </row>
    <row r="1669" spans="1:4" x14ac:dyDescent="0.35">
      <c r="A1669" s="10" t="s">
        <v>1805</v>
      </c>
      <c r="B1669" s="12">
        <v>902.685009939</v>
      </c>
      <c r="C1669" s="12">
        <v>309.27935542400002</v>
      </c>
      <c r="D1669" s="12">
        <v>10.6</v>
      </c>
    </row>
    <row r="1670" spans="1:4" x14ac:dyDescent="0.35">
      <c r="A1670" s="10" t="s">
        <v>1806</v>
      </c>
      <c r="B1670" s="12">
        <v>902.685009939</v>
      </c>
      <c r="C1670" s="12">
        <v>311.29500548800002</v>
      </c>
      <c r="D1670" s="12">
        <v>10.6</v>
      </c>
    </row>
    <row r="1671" spans="1:4" x14ac:dyDescent="0.35">
      <c r="A1671" s="10" t="s">
        <v>1807</v>
      </c>
      <c r="B1671" s="12">
        <v>902.685009939</v>
      </c>
      <c r="C1671" s="12">
        <v>337.31065555200001</v>
      </c>
      <c r="D1671" s="12">
        <v>10.6</v>
      </c>
    </row>
    <row r="1672" spans="1:4" x14ac:dyDescent="0.35">
      <c r="A1672" s="10" t="s">
        <v>1808</v>
      </c>
      <c r="B1672" s="12">
        <v>902.685009939</v>
      </c>
      <c r="C1672" s="12">
        <v>339.32630561600001</v>
      </c>
      <c r="D1672" s="12">
        <v>10.6</v>
      </c>
    </row>
    <row r="1673" spans="1:4" x14ac:dyDescent="0.35">
      <c r="A1673" s="10" t="s">
        <v>1809</v>
      </c>
      <c r="B1673" s="12">
        <v>902.685009939</v>
      </c>
      <c r="C1673" s="12">
        <v>365.34195568000001</v>
      </c>
      <c r="D1673" s="12">
        <v>10.6</v>
      </c>
    </row>
    <row r="1674" spans="1:4" x14ac:dyDescent="0.35">
      <c r="A1674" s="10" t="s">
        <v>1810</v>
      </c>
      <c r="B1674" s="12">
        <v>902.685009939</v>
      </c>
      <c r="C1674" s="12">
        <v>367.35760574400001</v>
      </c>
      <c r="D1674" s="12">
        <v>10.6</v>
      </c>
    </row>
    <row r="1675" spans="1:4" x14ac:dyDescent="0.35">
      <c r="A1675" s="10" t="s">
        <v>1811</v>
      </c>
      <c r="B1675" s="12">
        <v>904.70066000299994</v>
      </c>
      <c r="C1675" s="12">
        <v>255.23240523200002</v>
      </c>
      <c r="D1675" s="12">
        <v>11.09</v>
      </c>
    </row>
    <row r="1676" spans="1:4" x14ac:dyDescent="0.35">
      <c r="A1676" s="10" t="s">
        <v>1812</v>
      </c>
      <c r="B1676" s="12">
        <v>904.70066000299994</v>
      </c>
      <c r="C1676" s="12">
        <v>283.26370536000002</v>
      </c>
      <c r="D1676" s="12">
        <v>11.09</v>
      </c>
    </row>
    <row r="1677" spans="1:4" x14ac:dyDescent="0.35">
      <c r="A1677" s="10" t="s">
        <v>1813</v>
      </c>
      <c r="B1677" s="12">
        <v>904.70066000299994</v>
      </c>
      <c r="C1677" s="12">
        <v>311.29500548800002</v>
      </c>
      <c r="D1677" s="12">
        <v>11.09</v>
      </c>
    </row>
    <row r="1678" spans="1:4" x14ac:dyDescent="0.35">
      <c r="A1678" s="10" t="s">
        <v>1814</v>
      </c>
      <c r="B1678" s="12">
        <v>904.70066000299994</v>
      </c>
      <c r="C1678" s="12">
        <v>339.32630561600001</v>
      </c>
      <c r="D1678" s="12">
        <v>11.09</v>
      </c>
    </row>
    <row r="1679" spans="1:4" x14ac:dyDescent="0.35">
      <c r="A1679" s="11" t="s">
        <v>1815</v>
      </c>
      <c r="B1679" s="14">
        <v>904.70066000299994</v>
      </c>
      <c r="C1679" s="14">
        <v>367.35760574400001</v>
      </c>
      <c r="D1679" s="12">
        <v>11.09</v>
      </c>
    </row>
    <row r="1680" spans="1:4" x14ac:dyDescent="0.35">
      <c r="A1680" s="10" t="s">
        <v>1816</v>
      </c>
      <c r="B1680" s="12">
        <v>910.653709811</v>
      </c>
      <c r="C1680" s="12">
        <v>263.20110510399996</v>
      </c>
      <c r="D1680" s="12">
        <v>9.4499999999999975</v>
      </c>
    </row>
    <row r="1681" spans="1:4" x14ac:dyDescent="0.35">
      <c r="A1681" s="10" t="s">
        <v>1817</v>
      </c>
      <c r="B1681" s="12">
        <v>910.653709811</v>
      </c>
      <c r="C1681" s="12">
        <v>291.23240523200002</v>
      </c>
      <c r="D1681" s="12">
        <v>9.4499999999999975</v>
      </c>
    </row>
    <row r="1682" spans="1:4" x14ac:dyDescent="0.35">
      <c r="A1682" s="10" t="s">
        <v>1818</v>
      </c>
      <c r="B1682" s="12">
        <v>910.653709811</v>
      </c>
      <c r="C1682" s="12">
        <v>337.31065555200001</v>
      </c>
      <c r="D1682" s="12">
        <v>9.4499999999999975</v>
      </c>
    </row>
    <row r="1683" spans="1:4" x14ac:dyDescent="0.35">
      <c r="A1683" s="10" t="s">
        <v>1819</v>
      </c>
      <c r="B1683" s="12">
        <v>910.653709811</v>
      </c>
      <c r="C1683" s="12">
        <v>365.34195568000001</v>
      </c>
      <c r="D1683" s="12">
        <v>9.4499999999999975</v>
      </c>
    </row>
    <row r="1684" spans="1:4" x14ac:dyDescent="0.35">
      <c r="A1684" s="10" t="s">
        <v>1820</v>
      </c>
      <c r="B1684" s="12">
        <v>912.66935987499994</v>
      </c>
      <c r="C1684" s="12">
        <v>263.20110510399996</v>
      </c>
      <c r="D1684" s="12">
        <v>10.039999999999997</v>
      </c>
    </row>
    <row r="1685" spans="1:4" x14ac:dyDescent="0.35">
      <c r="A1685" s="10" t="s">
        <v>1821</v>
      </c>
      <c r="B1685" s="12">
        <v>912.66935987499994</v>
      </c>
      <c r="C1685" s="12">
        <v>265.21675516800002</v>
      </c>
      <c r="D1685" s="12">
        <v>9.9399999999999977</v>
      </c>
    </row>
    <row r="1686" spans="1:4" x14ac:dyDescent="0.35">
      <c r="A1686" s="10" t="s">
        <v>1822</v>
      </c>
      <c r="B1686" s="12">
        <v>912.66935987499994</v>
      </c>
      <c r="C1686" s="12">
        <v>291.23240523200002</v>
      </c>
      <c r="D1686" s="12">
        <v>10.039999999999997</v>
      </c>
    </row>
    <row r="1687" spans="1:4" x14ac:dyDescent="0.35">
      <c r="A1687" s="10" t="s">
        <v>1823</v>
      </c>
      <c r="B1687" s="12">
        <v>912.66935987499994</v>
      </c>
      <c r="C1687" s="12">
        <v>293.24805529600002</v>
      </c>
      <c r="D1687" s="12">
        <v>9.9399999999999977</v>
      </c>
    </row>
    <row r="1688" spans="1:4" x14ac:dyDescent="0.35">
      <c r="A1688" s="10" t="s">
        <v>1824</v>
      </c>
      <c r="B1688" s="12">
        <v>912.66935987499994</v>
      </c>
      <c r="C1688" s="12">
        <v>337.31065555200001</v>
      </c>
      <c r="D1688" s="12">
        <v>9.9399999999999977</v>
      </c>
    </row>
    <row r="1689" spans="1:4" x14ac:dyDescent="0.35">
      <c r="A1689" s="10" t="s">
        <v>1825</v>
      </c>
      <c r="B1689" s="12">
        <v>912.66935987499994</v>
      </c>
      <c r="C1689" s="12">
        <v>339.32630561600001</v>
      </c>
      <c r="D1689" s="12">
        <v>10.039999999999997</v>
      </c>
    </row>
    <row r="1690" spans="1:4" x14ac:dyDescent="0.35">
      <c r="A1690" s="10" t="s">
        <v>1826</v>
      </c>
      <c r="B1690" s="12">
        <v>912.66935987499994</v>
      </c>
      <c r="C1690" s="12">
        <v>365.34195568000001</v>
      </c>
      <c r="D1690" s="12">
        <v>9.9399999999999977</v>
      </c>
    </row>
    <row r="1691" spans="1:4" x14ac:dyDescent="0.35">
      <c r="A1691" s="10" t="s">
        <v>1827</v>
      </c>
      <c r="B1691" s="12">
        <v>912.66935987499994</v>
      </c>
      <c r="C1691" s="12">
        <v>367.35760574400001</v>
      </c>
      <c r="D1691" s="12">
        <v>10.039999999999997</v>
      </c>
    </row>
    <row r="1692" spans="1:4" x14ac:dyDescent="0.35">
      <c r="A1692" s="10" t="s">
        <v>1828</v>
      </c>
      <c r="B1692" s="12">
        <v>914.685009939</v>
      </c>
      <c r="C1692" s="12">
        <v>265.21675516800002</v>
      </c>
      <c r="D1692" s="12">
        <v>10.429999999999998</v>
      </c>
    </row>
    <row r="1693" spans="1:4" x14ac:dyDescent="0.35">
      <c r="A1693" s="10" t="s">
        <v>1829</v>
      </c>
      <c r="B1693" s="12">
        <v>914.685009939</v>
      </c>
      <c r="C1693" s="12">
        <v>267.23240523200002</v>
      </c>
      <c r="D1693" s="12">
        <v>10.429999999999998</v>
      </c>
    </row>
    <row r="1694" spans="1:4" x14ac:dyDescent="0.35">
      <c r="A1694" s="10" t="s">
        <v>1830</v>
      </c>
      <c r="B1694" s="12">
        <v>914.685009939</v>
      </c>
      <c r="C1694" s="12">
        <v>293.24805529600002</v>
      </c>
      <c r="D1694" s="12">
        <v>10.429999999999998</v>
      </c>
    </row>
    <row r="1695" spans="1:4" x14ac:dyDescent="0.35">
      <c r="A1695" s="10" t="s">
        <v>1831</v>
      </c>
      <c r="B1695" s="12">
        <v>914.685009939</v>
      </c>
      <c r="C1695" s="12">
        <v>295.26370536000002</v>
      </c>
      <c r="D1695" s="12">
        <v>10.429999999999998</v>
      </c>
    </row>
    <row r="1696" spans="1:4" x14ac:dyDescent="0.35">
      <c r="A1696" s="10" t="s">
        <v>1832</v>
      </c>
      <c r="B1696" s="12">
        <v>914.685009939</v>
      </c>
      <c r="C1696" s="12">
        <v>337.31065555200001</v>
      </c>
      <c r="D1696" s="12">
        <v>10.429999999999998</v>
      </c>
    </row>
    <row r="1697" spans="1:4" x14ac:dyDescent="0.35">
      <c r="A1697" s="10" t="s">
        <v>1833</v>
      </c>
      <c r="B1697" s="12">
        <v>914.685009939</v>
      </c>
      <c r="C1697" s="12">
        <v>339.32630561600001</v>
      </c>
      <c r="D1697" s="12">
        <v>10.429999999999998</v>
      </c>
    </row>
    <row r="1698" spans="1:4" x14ac:dyDescent="0.35">
      <c r="A1698" s="10" t="s">
        <v>1834</v>
      </c>
      <c r="B1698" s="12">
        <v>914.685009939</v>
      </c>
      <c r="C1698" s="12">
        <v>365.34195568000001</v>
      </c>
      <c r="D1698" s="12">
        <v>10.429999999999998</v>
      </c>
    </row>
    <row r="1699" spans="1:4" x14ac:dyDescent="0.35">
      <c r="A1699" s="10" t="s">
        <v>1835</v>
      </c>
      <c r="B1699" s="12">
        <v>914.685009939</v>
      </c>
      <c r="C1699" s="12">
        <v>367.35760574400001</v>
      </c>
      <c r="D1699" s="12">
        <v>10.429999999999998</v>
      </c>
    </row>
    <row r="1700" spans="1:4" x14ac:dyDescent="0.35">
      <c r="A1700" s="10" t="s">
        <v>1836</v>
      </c>
      <c r="B1700" s="12">
        <v>916.70066000299994</v>
      </c>
      <c r="C1700" s="12">
        <v>267.23240523200002</v>
      </c>
      <c r="D1700" s="12">
        <v>10.919999999999998</v>
      </c>
    </row>
    <row r="1701" spans="1:4" x14ac:dyDescent="0.35">
      <c r="A1701" s="10" t="s">
        <v>1837</v>
      </c>
      <c r="B1701" s="12">
        <v>916.70066000299994</v>
      </c>
      <c r="C1701" s="12">
        <v>269.24805529600002</v>
      </c>
      <c r="D1701" s="12">
        <v>10.919999999999998</v>
      </c>
    </row>
    <row r="1702" spans="1:4" x14ac:dyDescent="0.35">
      <c r="A1702" s="10" t="s">
        <v>1838</v>
      </c>
      <c r="B1702" s="12">
        <v>916.70066000299994</v>
      </c>
      <c r="C1702" s="12">
        <v>295.26370536000002</v>
      </c>
      <c r="D1702" s="12">
        <v>10.919999999999998</v>
      </c>
    </row>
    <row r="1703" spans="1:4" x14ac:dyDescent="0.35">
      <c r="A1703" s="10" t="s">
        <v>1839</v>
      </c>
      <c r="B1703" s="12">
        <v>916.70066000299994</v>
      </c>
      <c r="C1703" s="12">
        <v>297.27935542400002</v>
      </c>
      <c r="D1703" s="12">
        <v>10.919999999999998</v>
      </c>
    </row>
    <row r="1704" spans="1:4" x14ac:dyDescent="0.35">
      <c r="A1704" s="10" t="s">
        <v>1840</v>
      </c>
      <c r="B1704" s="12">
        <v>916.70066000299994</v>
      </c>
      <c r="C1704" s="12">
        <v>337.31065555200001</v>
      </c>
      <c r="D1704" s="12">
        <v>10.919999999999998</v>
      </c>
    </row>
    <row r="1705" spans="1:4" x14ac:dyDescent="0.35">
      <c r="A1705" s="10" t="s">
        <v>1841</v>
      </c>
      <c r="B1705" s="12">
        <v>916.70066000299994</v>
      </c>
      <c r="C1705" s="12">
        <v>339.32630561600001</v>
      </c>
      <c r="D1705" s="12">
        <v>10.919999999999998</v>
      </c>
    </row>
    <row r="1706" spans="1:4" x14ac:dyDescent="0.35">
      <c r="A1706" s="10" t="s">
        <v>1842</v>
      </c>
      <c r="B1706" s="12">
        <v>916.70066000299994</v>
      </c>
      <c r="C1706" s="12">
        <v>365.34195568000001</v>
      </c>
      <c r="D1706" s="12">
        <v>10.919999999999998</v>
      </c>
    </row>
    <row r="1707" spans="1:4" x14ac:dyDescent="0.35">
      <c r="A1707" s="10" t="s">
        <v>1843</v>
      </c>
      <c r="B1707" s="12">
        <v>916.70066000299994</v>
      </c>
      <c r="C1707" s="12">
        <v>367.35760574400001</v>
      </c>
      <c r="D1707" s="12">
        <v>10.919999999999998</v>
      </c>
    </row>
    <row r="1708" spans="1:4" x14ac:dyDescent="0.35">
      <c r="A1708" s="10" t="s">
        <v>1844</v>
      </c>
      <c r="B1708" s="12">
        <v>918.71631006699999</v>
      </c>
      <c r="C1708" s="12">
        <v>269.24805529600002</v>
      </c>
      <c r="D1708" s="12">
        <v>11.409999999999998</v>
      </c>
    </row>
    <row r="1709" spans="1:4" x14ac:dyDescent="0.35">
      <c r="A1709" s="10" t="s">
        <v>1845</v>
      </c>
      <c r="B1709" s="12">
        <v>918.71631006699999</v>
      </c>
      <c r="C1709" s="12">
        <v>297.27935542400002</v>
      </c>
      <c r="D1709" s="12">
        <v>11.409999999999998</v>
      </c>
    </row>
    <row r="1710" spans="1:4" x14ac:dyDescent="0.35">
      <c r="A1710" s="10" t="s">
        <v>1846</v>
      </c>
      <c r="B1710" s="12">
        <v>918.71631006699999</v>
      </c>
      <c r="C1710" s="12">
        <v>339.32630561600001</v>
      </c>
      <c r="D1710" s="12">
        <v>11.409999999999998</v>
      </c>
    </row>
    <row r="1711" spans="1:4" x14ac:dyDescent="0.35">
      <c r="A1711" s="10" t="s">
        <v>1847</v>
      </c>
      <c r="B1711" s="12">
        <v>918.71631006699999</v>
      </c>
      <c r="C1711" s="12">
        <v>367.35760574400001</v>
      </c>
      <c r="D1711" s="12">
        <v>11.409999999999998</v>
      </c>
    </row>
    <row r="1712" spans="1:4" x14ac:dyDescent="0.35">
      <c r="A1712" s="10" t="s">
        <v>1848</v>
      </c>
      <c r="B1712" s="12">
        <v>924.66935987499994</v>
      </c>
      <c r="C1712" s="12">
        <v>249.18545503999999</v>
      </c>
      <c r="D1712" s="12">
        <v>9.7699999999999978</v>
      </c>
    </row>
    <row r="1713" spans="1:4" x14ac:dyDescent="0.35">
      <c r="A1713" s="10" t="s">
        <v>1849</v>
      </c>
      <c r="B1713" s="12">
        <v>924.66935987499994</v>
      </c>
      <c r="C1713" s="12">
        <v>277.21675516800002</v>
      </c>
      <c r="D1713" s="12">
        <v>9.7699999999999978</v>
      </c>
    </row>
    <row r="1714" spans="1:4" x14ac:dyDescent="0.35">
      <c r="A1714" s="10" t="s">
        <v>1850</v>
      </c>
      <c r="B1714" s="12">
        <v>924.66935987499994</v>
      </c>
      <c r="C1714" s="12">
        <v>365.34195568000001</v>
      </c>
      <c r="D1714" s="12">
        <v>9.7699999999999978</v>
      </c>
    </row>
    <row r="1715" spans="1:4" x14ac:dyDescent="0.35">
      <c r="A1715" s="10" t="s">
        <v>1851</v>
      </c>
      <c r="B1715" s="12">
        <v>924.66935987499994</v>
      </c>
      <c r="C1715" s="12">
        <v>393.37325580800001</v>
      </c>
      <c r="D1715" s="12">
        <v>9.7699999999999978</v>
      </c>
    </row>
    <row r="1716" spans="1:4" x14ac:dyDescent="0.35">
      <c r="A1716" s="10" t="s">
        <v>1852</v>
      </c>
      <c r="B1716" s="12">
        <v>926.685009939</v>
      </c>
      <c r="C1716" s="12">
        <v>249.18545503999999</v>
      </c>
      <c r="D1716" s="12">
        <v>10.359999999999998</v>
      </c>
    </row>
    <row r="1717" spans="1:4" x14ac:dyDescent="0.35">
      <c r="A1717" s="10" t="s">
        <v>1853</v>
      </c>
      <c r="B1717" s="12">
        <v>926.685009939</v>
      </c>
      <c r="C1717" s="12">
        <v>251.20110510399999</v>
      </c>
      <c r="D1717" s="12">
        <v>10.259999999999998</v>
      </c>
    </row>
    <row r="1718" spans="1:4" x14ac:dyDescent="0.35">
      <c r="A1718" s="10" t="s">
        <v>1854</v>
      </c>
      <c r="B1718" s="12">
        <v>926.685009939</v>
      </c>
      <c r="C1718" s="12">
        <v>277.21675516800002</v>
      </c>
      <c r="D1718" s="12">
        <v>10.359999999999998</v>
      </c>
    </row>
    <row r="1719" spans="1:4" x14ac:dyDescent="0.35">
      <c r="A1719" s="10" t="s">
        <v>1855</v>
      </c>
      <c r="B1719" s="12">
        <v>926.685009939</v>
      </c>
      <c r="C1719" s="12">
        <v>279.23240523200002</v>
      </c>
      <c r="D1719" s="12">
        <v>10.259999999999998</v>
      </c>
    </row>
    <row r="1720" spans="1:4" x14ac:dyDescent="0.35">
      <c r="A1720" s="10" t="s">
        <v>1856</v>
      </c>
      <c r="B1720" s="12">
        <v>926.685009939</v>
      </c>
      <c r="C1720" s="12">
        <v>307.26370536000002</v>
      </c>
      <c r="D1720" s="12">
        <v>10.259999999999998</v>
      </c>
    </row>
    <row r="1721" spans="1:4" x14ac:dyDescent="0.35">
      <c r="A1721" s="10" t="s">
        <v>1857</v>
      </c>
      <c r="B1721" s="12">
        <v>926.685009939</v>
      </c>
      <c r="C1721" s="12">
        <v>337.31065555200001</v>
      </c>
      <c r="D1721" s="12">
        <v>10.259999999999998</v>
      </c>
    </row>
    <row r="1722" spans="1:4" x14ac:dyDescent="0.35">
      <c r="A1722" s="10" t="s">
        <v>1858</v>
      </c>
      <c r="B1722" s="12">
        <v>926.685009939</v>
      </c>
      <c r="C1722" s="12">
        <v>365.34195568000001</v>
      </c>
      <c r="D1722" s="12">
        <v>10.259999999999998</v>
      </c>
    </row>
    <row r="1723" spans="1:4" x14ac:dyDescent="0.35">
      <c r="A1723" s="10" t="s">
        <v>1859</v>
      </c>
      <c r="B1723" s="12">
        <v>926.685009939</v>
      </c>
      <c r="C1723" s="12">
        <v>367.35760574400001</v>
      </c>
      <c r="D1723" s="12">
        <v>10.359999999999998</v>
      </c>
    </row>
    <row r="1724" spans="1:4" x14ac:dyDescent="0.35">
      <c r="A1724" s="10" t="s">
        <v>1860</v>
      </c>
      <c r="B1724" s="12">
        <v>926.685009939</v>
      </c>
      <c r="C1724" s="12">
        <v>393.37325580800001</v>
      </c>
      <c r="D1724" s="12">
        <v>10.259999999999998</v>
      </c>
    </row>
    <row r="1725" spans="1:4" x14ac:dyDescent="0.35">
      <c r="A1725" s="10" t="s">
        <v>1861</v>
      </c>
      <c r="B1725" s="12">
        <v>926.685009939</v>
      </c>
      <c r="C1725" s="12">
        <v>395.38890587200001</v>
      </c>
      <c r="D1725" s="12">
        <v>10.359999999999998</v>
      </c>
    </row>
    <row r="1726" spans="1:4" x14ac:dyDescent="0.35">
      <c r="A1726" s="10" t="s">
        <v>1862</v>
      </c>
      <c r="B1726" s="12">
        <v>928.70066000299994</v>
      </c>
      <c r="C1726" s="12">
        <v>251.20110510399999</v>
      </c>
      <c r="D1726" s="12">
        <v>10.749999999999998</v>
      </c>
    </row>
    <row r="1727" spans="1:4" x14ac:dyDescent="0.35">
      <c r="A1727" s="10" t="s">
        <v>1863</v>
      </c>
      <c r="B1727" s="12">
        <v>928.70066000299994</v>
      </c>
      <c r="C1727" s="12">
        <v>253.21675516800002</v>
      </c>
      <c r="D1727" s="12">
        <v>10.749999999999998</v>
      </c>
    </row>
    <row r="1728" spans="1:4" x14ac:dyDescent="0.35">
      <c r="A1728" s="10" t="s">
        <v>1864</v>
      </c>
      <c r="B1728" s="12">
        <v>928.70066000299994</v>
      </c>
      <c r="C1728" s="12">
        <v>279.23240523200002</v>
      </c>
      <c r="D1728" s="12">
        <v>10.749999999999998</v>
      </c>
    </row>
    <row r="1729" spans="1:4" x14ac:dyDescent="0.35">
      <c r="A1729" s="10" t="s">
        <v>1865</v>
      </c>
      <c r="B1729" s="12">
        <v>928.70066000299994</v>
      </c>
      <c r="C1729" s="12">
        <v>281.24805529600002</v>
      </c>
      <c r="D1729" s="12">
        <v>10.749999999999998</v>
      </c>
    </row>
    <row r="1730" spans="1:4" x14ac:dyDescent="0.35">
      <c r="A1730" s="10" t="s">
        <v>1866</v>
      </c>
      <c r="B1730" s="12">
        <v>928.70066000299994</v>
      </c>
      <c r="C1730" s="12">
        <v>307.26370536000002</v>
      </c>
      <c r="D1730" s="12">
        <v>10.749999999999998</v>
      </c>
    </row>
    <row r="1731" spans="1:4" x14ac:dyDescent="0.35">
      <c r="A1731" s="10" t="s">
        <v>1867</v>
      </c>
      <c r="B1731" s="12">
        <v>928.70066000299994</v>
      </c>
      <c r="C1731" s="12">
        <v>309.27935542400002</v>
      </c>
      <c r="D1731" s="12">
        <v>10.749999999999998</v>
      </c>
    </row>
    <row r="1732" spans="1:4" x14ac:dyDescent="0.35">
      <c r="A1732" s="10" t="s">
        <v>1868</v>
      </c>
      <c r="B1732" s="12">
        <v>928.70066000299994</v>
      </c>
      <c r="C1732" s="12">
        <v>337.31065555200001</v>
      </c>
      <c r="D1732" s="12">
        <v>10.749999999999998</v>
      </c>
    </row>
    <row r="1733" spans="1:4" x14ac:dyDescent="0.35">
      <c r="A1733" s="10" t="s">
        <v>1869</v>
      </c>
      <c r="B1733" s="12">
        <v>928.70066000299994</v>
      </c>
      <c r="C1733" s="12">
        <v>339.32630561600001</v>
      </c>
      <c r="D1733" s="12">
        <v>10.749999999999998</v>
      </c>
    </row>
    <row r="1734" spans="1:4" x14ac:dyDescent="0.35">
      <c r="A1734" s="10" t="s">
        <v>1870</v>
      </c>
      <c r="B1734" s="12">
        <v>928.70066000299994</v>
      </c>
      <c r="C1734" s="12">
        <v>365.34195568000001</v>
      </c>
      <c r="D1734" s="12">
        <v>10.749999999999998</v>
      </c>
    </row>
    <row r="1735" spans="1:4" x14ac:dyDescent="0.35">
      <c r="A1735" s="10" t="s">
        <v>1871</v>
      </c>
      <c r="B1735" s="12">
        <v>928.70066000299994</v>
      </c>
      <c r="C1735" s="12">
        <v>367.35760574400001</v>
      </c>
      <c r="D1735" s="12">
        <v>10.749999999999998</v>
      </c>
    </row>
    <row r="1736" spans="1:4" x14ac:dyDescent="0.35">
      <c r="A1736" s="10" t="s">
        <v>1872</v>
      </c>
      <c r="B1736" s="12">
        <v>928.70066000299994</v>
      </c>
      <c r="C1736" s="12">
        <v>393.37325580800001</v>
      </c>
      <c r="D1736" s="12">
        <v>10.749999999999998</v>
      </c>
    </row>
    <row r="1737" spans="1:4" x14ac:dyDescent="0.35">
      <c r="A1737" s="10" t="s">
        <v>1873</v>
      </c>
      <c r="B1737" s="12">
        <v>928.70066000299994</v>
      </c>
      <c r="C1737" s="12">
        <v>395.38890587200001</v>
      </c>
      <c r="D1737" s="12">
        <v>10.749999999999998</v>
      </c>
    </row>
    <row r="1738" spans="1:4" x14ac:dyDescent="0.35">
      <c r="A1738" s="10" t="s">
        <v>1874</v>
      </c>
      <c r="B1738" s="12">
        <v>930.71631006699999</v>
      </c>
      <c r="C1738" s="12">
        <v>253.21675516800002</v>
      </c>
      <c r="D1738" s="12">
        <v>11.239999999999998</v>
      </c>
    </row>
    <row r="1739" spans="1:4" x14ac:dyDescent="0.35">
      <c r="A1739" s="10" t="s">
        <v>1875</v>
      </c>
      <c r="B1739" s="12">
        <v>930.71631006699999</v>
      </c>
      <c r="C1739" s="12">
        <v>255.23240523200002</v>
      </c>
      <c r="D1739" s="12">
        <v>11.239999999999998</v>
      </c>
    </row>
    <row r="1740" spans="1:4" x14ac:dyDescent="0.35">
      <c r="A1740" s="10" t="s">
        <v>1876</v>
      </c>
      <c r="B1740" s="12">
        <v>930.71631006699999</v>
      </c>
      <c r="C1740" s="12">
        <v>281.24805529600002</v>
      </c>
      <c r="D1740" s="12">
        <v>11.239999999999998</v>
      </c>
    </row>
    <row r="1741" spans="1:4" x14ac:dyDescent="0.35">
      <c r="A1741" s="10" t="s">
        <v>1877</v>
      </c>
      <c r="B1741" s="12">
        <v>930.71631006699999</v>
      </c>
      <c r="C1741" s="12">
        <v>283.26370536000002</v>
      </c>
      <c r="D1741" s="12">
        <v>11.239999999999998</v>
      </c>
    </row>
    <row r="1742" spans="1:4" x14ac:dyDescent="0.35">
      <c r="A1742" s="10" t="s">
        <v>1878</v>
      </c>
      <c r="B1742" s="12">
        <v>930.71631006699999</v>
      </c>
      <c r="C1742" s="12">
        <v>309.27935542400002</v>
      </c>
      <c r="D1742" s="12">
        <v>11.239999999999998</v>
      </c>
    </row>
    <row r="1743" spans="1:4" x14ac:dyDescent="0.35">
      <c r="A1743" s="10" t="s">
        <v>1879</v>
      </c>
      <c r="B1743" s="12">
        <v>930.71631006699999</v>
      </c>
      <c r="C1743" s="12">
        <v>311.29500548800002</v>
      </c>
      <c r="D1743" s="12">
        <v>11.239999999999998</v>
      </c>
    </row>
    <row r="1744" spans="1:4" x14ac:dyDescent="0.35">
      <c r="A1744" s="10" t="s">
        <v>1880</v>
      </c>
      <c r="B1744" s="12">
        <v>930.71631006699999</v>
      </c>
      <c r="C1744" s="12">
        <v>337.31065555200001</v>
      </c>
      <c r="D1744" s="12">
        <v>11.239999999999998</v>
      </c>
    </row>
    <row r="1745" spans="1:4" x14ac:dyDescent="0.35">
      <c r="A1745" s="10" t="s">
        <v>1881</v>
      </c>
      <c r="B1745" s="12">
        <v>930.71631006699999</v>
      </c>
      <c r="C1745" s="12">
        <v>339.32630561600001</v>
      </c>
      <c r="D1745" s="12">
        <v>11.239999999999998</v>
      </c>
    </row>
    <row r="1746" spans="1:4" x14ac:dyDescent="0.35">
      <c r="A1746" s="10" t="s">
        <v>1882</v>
      </c>
      <c r="B1746" s="12">
        <v>930.71631006699999</v>
      </c>
      <c r="C1746" s="12">
        <v>365.34195568000001</v>
      </c>
      <c r="D1746" s="12">
        <v>11.239999999999998</v>
      </c>
    </row>
    <row r="1747" spans="1:4" x14ac:dyDescent="0.35">
      <c r="A1747" s="10" t="s">
        <v>1883</v>
      </c>
      <c r="B1747" s="12">
        <v>930.71631006699999</v>
      </c>
      <c r="C1747" s="12">
        <v>367.35760574400001</v>
      </c>
      <c r="D1747" s="12">
        <v>11.239999999999998</v>
      </c>
    </row>
    <row r="1748" spans="1:4" x14ac:dyDescent="0.35">
      <c r="A1748" s="10" t="s">
        <v>1884</v>
      </c>
      <c r="B1748" s="12">
        <v>930.71631006699999</v>
      </c>
      <c r="C1748" s="12">
        <v>393.37325580800001</v>
      </c>
      <c r="D1748" s="12">
        <v>11.239999999999998</v>
      </c>
    </row>
    <row r="1749" spans="1:4" x14ac:dyDescent="0.35">
      <c r="A1749" s="10" t="s">
        <v>1885</v>
      </c>
      <c r="B1749" s="12">
        <v>930.71631006699999</v>
      </c>
      <c r="C1749" s="12">
        <v>395.38890587200001</v>
      </c>
      <c r="D1749" s="12">
        <v>11.239999999999998</v>
      </c>
    </row>
    <row r="1750" spans="1:4" x14ac:dyDescent="0.35">
      <c r="A1750" s="10" t="s">
        <v>1886</v>
      </c>
      <c r="B1750" s="12">
        <v>932.73196013099994</v>
      </c>
      <c r="C1750" s="12">
        <v>255.23240523200002</v>
      </c>
      <c r="D1750" s="12">
        <v>11.729999999999999</v>
      </c>
    </row>
    <row r="1751" spans="1:4" x14ac:dyDescent="0.35">
      <c r="A1751" s="10" t="s">
        <v>1887</v>
      </c>
      <c r="B1751" s="12">
        <v>932.73196013099994</v>
      </c>
      <c r="C1751" s="12">
        <v>283.26370536000002</v>
      </c>
      <c r="D1751" s="12">
        <v>11.729999999999999</v>
      </c>
    </row>
    <row r="1752" spans="1:4" x14ac:dyDescent="0.35">
      <c r="A1752" s="10" t="s">
        <v>1888</v>
      </c>
      <c r="B1752" s="12">
        <v>932.73196013099994</v>
      </c>
      <c r="C1752" s="12">
        <v>311.29500548800002</v>
      </c>
      <c r="D1752" s="12">
        <v>11.729999999999999</v>
      </c>
    </row>
    <row r="1753" spans="1:4" x14ac:dyDescent="0.35">
      <c r="A1753" s="10" t="s">
        <v>1889</v>
      </c>
      <c r="B1753" s="12">
        <v>932.73196013099994</v>
      </c>
      <c r="C1753" s="12">
        <v>339.32630561600001</v>
      </c>
      <c r="D1753" s="12">
        <v>11.729999999999999</v>
      </c>
    </row>
    <row r="1754" spans="1:4" x14ac:dyDescent="0.35">
      <c r="A1754" s="10" t="s">
        <v>1890</v>
      </c>
      <c r="B1754" s="12">
        <v>932.73196013099994</v>
      </c>
      <c r="C1754" s="12">
        <v>367.35760574400001</v>
      </c>
      <c r="D1754" s="12">
        <v>11.729999999999999</v>
      </c>
    </row>
    <row r="1755" spans="1:4" x14ac:dyDescent="0.35">
      <c r="A1755" s="10" t="s">
        <v>1891</v>
      </c>
      <c r="B1755" s="12">
        <v>932.73196013099994</v>
      </c>
      <c r="C1755" s="12">
        <v>395.38890587200001</v>
      </c>
      <c r="D1755" s="12">
        <v>11.729999999999999</v>
      </c>
    </row>
    <row r="1756" spans="1:4" x14ac:dyDescent="0.35">
      <c r="A1756" s="10" t="s">
        <v>1892</v>
      </c>
      <c r="B1756" s="12">
        <v>938.685009939</v>
      </c>
      <c r="C1756" s="12">
        <v>263.20110510399996</v>
      </c>
      <c r="D1756" s="12">
        <v>10.089999999999998</v>
      </c>
    </row>
    <row r="1757" spans="1:4" x14ac:dyDescent="0.35">
      <c r="A1757" s="10" t="s">
        <v>1893</v>
      </c>
      <c r="B1757" s="12">
        <v>938.685009939</v>
      </c>
      <c r="C1757" s="12">
        <v>291.23240523200002</v>
      </c>
      <c r="D1757" s="12">
        <v>10.089999999999998</v>
      </c>
    </row>
    <row r="1758" spans="1:4" x14ac:dyDescent="0.35">
      <c r="A1758" s="10" t="s">
        <v>1894</v>
      </c>
      <c r="B1758" s="12">
        <v>938.685009939</v>
      </c>
      <c r="C1758" s="12">
        <v>365.34195568000001</v>
      </c>
      <c r="D1758" s="12">
        <v>10.089999999999998</v>
      </c>
    </row>
    <row r="1759" spans="1:4" x14ac:dyDescent="0.35">
      <c r="A1759" s="10" t="s">
        <v>1895</v>
      </c>
      <c r="B1759" s="12">
        <v>938.685009939</v>
      </c>
      <c r="C1759" s="12">
        <v>393.37325580800001</v>
      </c>
      <c r="D1759" s="12">
        <v>10.089999999999998</v>
      </c>
    </row>
    <row r="1760" spans="1:4" x14ac:dyDescent="0.35">
      <c r="A1760" s="10" t="s">
        <v>1896</v>
      </c>
      <c r="B1760" s="12">
        <v>940.70066000299994</v>
      </c>
      <c r="C1760" s="12">
        <v>263.20110510399996</v>
      </c>
      <c r="D1760" s="12">
        <v>10.679999999999998</v>
      </c>
    </row>
    <row r="1761" spans="1:4" x14ac:dyDescent="0.35">
      <c r="A1761" s="10" t="s">
        <v>1897</v>
      </c>
      <c r="B1761" s="12">
        <v>940.70066000299994</v>
      </c>
      <c r="C1761" s="12">
        <v>265.21675516800002</v>
      </c>
      <c r="D1761" s="12">
        <v>10.579999999999998</v>
      </c>
    </row>
    <row r="1762" spans="1:4" x14ac:dyDescent="0.35">
      <c r="A1762" s="10" t="s">
        <v>1898</v>
      </c>
      <c r="B1762" s="12">
        <v>940.70066000299994</v>
      </c>
      <c r="C1762" s="12">
        <v>291.23240523200002</v>
      </c>
      <c r="D1762" s="12">
        <v>10.679999999999998</v>
      </c>
    </row>
    <row r="1763" spans="1:4" x14ac:dyDescent="0.35">
      <c r="A1763" s="10" t="s">
        <v>1899</v>
      </c>
      <c r="B1763" s="12">
        <v>940.70066000299994</v>
      </c>
      <c r="C1763" s="12">
        <v>293.24805529600002</v>
      </c>
      <c r="D1763" s="12">
        <v>10.579999999999998</v>
      </c>
    </row>
    <row r="1764" spans="1:4" x14ac:dyDescent="0.35">
      <c r="A1764" s="10" t="s">
        <v>1900</v>
      </c>
      <c r="B1764" s="12">
        <v>940.70066000299994</v>
      </c>
      <c r="C1764" s="12">
        <v>365.34195568000001</v>
      </c>
      <c r="D1764" s="12">
        <v>10.579999999999998</v>
      </c>
    </row>
    <row r="1765" spans="1:4" x14ac:dyDescent="0.35">
      <c r="A1765" s="10" t="s">
        <v>1901</v>
      </c>
      <c r="B1765" s="12">
        <v>940.70066000299994</v>
      </c>
      <c r="C1765" s="12">
        <v>367.35760574400001</v>
      </c>
      <c r="D1765" s="12">
        <v>10.679999999999998</v>
      </c>
    </row>
    <row r="1766" spans="1:4" x14ac:dyDescent="0.35">
      <c r="A1766" s="10" t="s">
        <v>1902</v>
      </c>
      <c r="B1766" s="12">
        <v>940.70066000299994</v>
      </c>
      <c r="C1766" s="12">
        <v>393.37325580800001</v>
      </c>
      <c r="D1766" s="12">
        <v>10.579999999999998</v>
      </c>
    </row>
    <row r="1767" spans="1:4" x14ac:dyDescent="0.35">
      <c r="A1767" s="10" t="s">
        <v>1903</v>
      </c>
      <c r="B1767" s="12">
        <v>940.70066000299994</v>
      </c>
      <c r="C1767" s="12">
        <v>395.38890587200001</v>
      </c>
      <c r="D1767" s="12">
        <v>10.679999999999998</v>
      </c>
    </row>
    <row r="1768" spans="1:4" x14ac:dyDescent="0.35">
      <c r="A1768" s="10" t="s">
        <v>1904</v>
      </c>
      <c r="B1768" s="12">
        <v>942.71631006699999</v>
      </c>
      <c r="C1768" s="12">
        <v>265.21675516800002</v>
      </c>
      <c r="D1768" s="12">
        <v>11.069999999999999</v>
      </c>
    </row>
    <row r="1769" spans="1:4" x14ac:dyDescent="0.35">
      <c r="A1769" s="10" t="s">
        <v>1905</v>
      </c>
      <c r="B1769" s="12">
        <v>942.71631006699999</v>
      </c>
      <c r="C1769" s="12">
        <v>267.23240523200002</v>
      </c>
      <c r="D1769" s="12">
        <v>11.069999999999999</v>
      </c>
    </row>
    <row r="1770" spans="1:4" x14ac:dyDescent="0.35">
      <c r="A1770" s="10" t="s">
        <v>1906</v>
      </c>
      <c r="B1770" s="12">
        <v>942.71631006699999</v>
      </c>
      <c r="C1770" s="12">
        <v>293.24805529600002</v>
      </c>
      <c r="D1770" s="12">
        <v>11.069999999999999</v>
      </c>
    </row>
    <row r="1771" spans="1:4" x14ac:dyDescent="0.35">
      <c r="A1771" s="10" t="s">
        <v>1907</v>
      </c>
      <c r="B1771" s="12">
        <v>942.71631006699999</v>
      </c>
      <c r="C1771" s="12">
        <v>295.26370536000002</v>
      </c>
      <c r="D1771" s="12">
        <v>11.069999999999999</v>
      </c>
    </row>
    <row r="1772" spans="1:4" x14ac:dyDescent="0.35">
      <c r="A1772" s="10" t="s">
        <v>1908</v>
      </c>
      <c r="B1772" s="12">
        <v>942.71631006699999</v>
      </c>
      <c r="C1772" s="12">
        <v>365.34195568000001</v>
      </c>
      <c r="D1772" s="12">
        <v>11.069999999999999</v>
      </c>
    </row>
    <row r="1773" spans="1:4" x14ac:dyDescent="0.35">
      <c r="A1773" s="10" t="s">
        <v>1909</v>
      </c>
      <c r="B1773" s="12">
        <v>942.71631006699999</v>
      </c>
      <c r="C1773" s="12">
        <v>367.35760574400001</v>
      </c>
      <c r="D1773" s="12">
        <v>11.069999999999999</v>
      </c>
    </row>
    <row r="1774" spans="1:4" x14ac:dyDescent="0.35">
      <c r="A1774" s="10" t="s">
        <v>1910</v>
      </c>
      <c r="B1774" s="12">
        <v>942.71631006699999</v>
      </c>
      <c r="C1774" s="12">
        <v>393.37325580800001</v>
      </c>
      <c r="D1774" s="12">
        <v>11.069999999999999</v>
      </c>
    </row>
    <row r="1775" spans="1:4" x14ac:dyDescent="0.35">
      <c r="A1775" s="10" t="s">
        <v>1911</v>
      </c>
      <c r="B1775" s="12">
        <v>942.71631006699999</v>
      </c>
      <c r="C1775" s="12">
        <v>395.38890587200001</v>
      </c>
      <c r="D1775" s="12">
        <v>11.069999999999999</v>
      </c>
    </row>
    <row r="1776" spans="1:4" x14ac:dyDescent="0.35">
      <c r="A1776" s="10" t="s">
        <v>1912</v>
      </c>
      <c r="B1776" s="12">
        <v>944.73196013099994</v>
      </c>
      <c r="C1776" s="12">
        <v>267.23240523200002</v>
      </c>
      <c r="D1776" s="12">
        <v>11.559999999999999</v>
      </c>
    </row>
    <row r="1777" spans="1:4" x14ac:dyDescent="0.35">
      <c r="A1777" s="10" t="s">
        <v>1913</v>
      </c>
      <c r="B1777" s="12">
        <v>944.73196013099994</v>
      </c>
      <c r="C1777" s="12">
        <v>269.24805529600002</v>
      </c>
      <c r="D1777" s="12">
        <v>11.559999999999999</v>
      </c>
    </row>
    <row r="1778" spans="1:4" x14ac:dyDescent="0.35">
      <c r="A1778" s="10" t="s">
        <v>1914</v>
      </c>
      <c r="B1778" s="12">
        <v>944.73196013099994</v>
      </c>
      <c r="C1778" s="12">
        <v>295.26370536000002</v>
      </c>
      <c r="D1778" s="12">
        <v>11.559999999999999</v>
      </c>
    </row>
    <row r="1779" spans="1:4" x14ac:dyDescent="0.35">
      <c r="A1779" s="10" t="s">
        <v>1915</v>
      </c>
      <c r="B1779" s="12">
        <v>944.73196013099994</v>
      </c>
      <c r="C1779" s="12">
        <v>297.27935542400002</v>
      </c>
      <c r="D1779" s="12">
        <v>11.559999999999999</v>
      </c>
    </row>
    <row r="1780" spans="1:4" x14ac:dyDescent="0.35">
      <c r="A1780" s="10" t="s">
        <v>1916</v>
      </c>
      <c r="B1780" s="12">
        <v>944.73196013099994</v>
      </c>
      <c r="C1780" s="12">
        <v>365.34195568000001</v>
      </c>
      <c r="D1780" s="12">
        <v>11.559999999999999</v>
      </c>
    </row>
    <row r="1781" spans="1:4" x14ac:dyDescent="0.35">
      <c r="A1781" s="10" t="s">
        <v>1917</v>
      </c>
      <c r="B1781" s="12">
        <v>944.73196013099994</v>
      </c>
      <c r="C1781" s="12">
        <v>367.35760574400001</v>
      </c>
      <c r="D1781" s="12">
        <v>11.559999999999999</v>
      </c>
    </row>
    <row r="1782" spans="1:4" x14ac:dyDescent="0.35">
      <c r="A1782" s="10" t="s">
        <v>1918</v>
      </c>
      <c r="B1782" s="12">
        <v>944.73196013099994</v>
      </c>
      <c r="C1782" s="12">
        <v>393.37325580800001</v>
      </c>
      <c r="D1782" s="12">
        <v>11.559999999999999</v>
      </c>
    </row>
    <row r="1783" spans="1:4" x14ac:dyDescent="0.35">
      <c r="A1783" s="10" t="s">
        <v>1919</v>
      </c>
      <c r="B1783" s="12">
        <v>944.73196013099994</v>
      </c>
      <c r="C1783" s="12">
        <v>395.38890587200001</v>
      </c>
      <c r="D1783" s="12">
        <v>11.559999999999999</v>
      </c>
    </row>
    <row r="1784" spans="1:4" x14ac:dyDescent="0.35">
      <c r="A1784" s="10" t="s">
        <v>1920</v>
      </c>
      <c r="B1784" s="12">
        <v>946.74761019499999</v>
      </c>
      <c r="C1784" s="12">
        <v>269.24805529600002</v>
      </c>
      <c r="D1784" s="12">
        <v>12.049999999999999</v>
      </c>
    </row>
    <row r="1785" spans="1:4" x14ac:dyDescent="0.35">
      <c r="A1785" s="10" t="s">
        <v>1921</v>
      </c>
      <c r="B1785" s="12">
        <v>946.74761019499999</v>
      </c>
      <c r="C1785" s="12">
        <v>297.27935542400002</v>
      </c>
      <c r="D1785" s="12">
        <v>12.049999999999999</v>
      </c>
    </row>
    <row r="1786" spans="1:4" x14ac:dyDescent="0.35">
      <c r="A1786" s="10" t="s">
        <v>1922</v>
      </c>
      <c r="B1786" s="12">
        <v>946.74761019499999</v>
      </c>
      <c r="C1786" s="12">
        <v>367.35760574400001</v>
      </c>
      <c r="D1786" s="12">
        <v>12.049999999999999</v>
      </c>
    </row>
    <row r="1787" spans="1:4" x14ac:dyDescent="0.35">
      <c r="A1787" s="10" t="s">
        <v>1923</v>
      </c>
      <c r="B1787" s="12">
        <v>946.74761019499999</v>
      </c>
      <c r="C1787" s="12">
        <v>395.38890587200001</v>
      </c>
      <c r="D1787" s="12">
        <v>12.049999999999999</v>
      </c>
    </row>
    <row r="1788" spans="1:4" x14ac:dyDescent="0.35">
      <c r="A1788" s="10" t="s">
        <v>1924</v>
      </c>
      <c r="B1788" s="12">
        <v>952.70066000299994</v>
      </c>
      <c r="C1788" s="12">
        <v>277.21675516800002</v>
      </c>
      <c r="D1788" s="12">
        <v>10.409999999999998</v>
      </c>
    </row>
    <row r="1789" spans="1:4" x14ac:dyDescent="0.35">
      <c r="A1789" s="10" t="s">
        <v>1925</v>
      </c>
      <c r="B1789" s="12">
        <v>952.70066000299994</v>
      </c>
      <c r="C1789" s="12">
        <v>393.37325580800001</v>
      </c>
      <c r="D1789" s="12">
        <v>10.409999999999998</v>
      </c>
    </row>
    <row r="1790" spans="1:4" x14ac:dyDescent="0.35">
      <c r="A1790" s="10" t="s">
        <v>1926</v>
      </c>
      <c r="B1790" s="12">
        <v>954.71631006699999</v>
      </c>
      <c r="C1790" s="12">
        <v>277.21675516800002</v>
      </c>
      <c r="D1790" s="12">
        <v>10.999999999999998</v>
      </c>
    </row>
    <row r="1791" spans="1:4" x14ac:dyDescent="0.35">
      <c r="A1791" s="10" t="s">
        <v>1927</v>
      </c>
      <c r="B1791" s="12">
        <v>954.71631006699999</v>
      </c>
      <c r="C1791" s="12">
        <v>279.23240523200002</v>
      </c>
      <c r="D1791" s="12">
        <v>10.899999999999999</v>
      </c>
    </row>
    <row r="1792" spans="1:4" x14ac:dyDescent="0.35">
      <c r="A1792" s="10" t="s">
        <v>1928</v>
      </c>
      <c r="B1792" s="12">
        <v>954.71631006699999</v>
      </c>
      <c r="C1792" s="12">
        <v>307.26370536000002</v>
      </c>
      <c r="D1792" s="12">
        <v>10.899999999999999</v>
      </c>
    </row>
    <row r="1793" spans="1:4" x14ac:dyDescent="0.35">
      <c r="A1793" s="10" t="s">
        <v>1929</v>
      </c>
      <c r="B1793" s="12">
        <v>954.71631006699999</v>
      </c>
      <c r="C1793" s="12">
        <v>365.34195568000001</v>
      </c>
      <c r="D1793" s="12">
        <v>10.899999999999999</v>
      </c>
    </row>
    <row r="1794" spans="1:4" x14ac:dyDescent="0.35">
      <c r="A1794" s="10" t="s">
        <v>1930</v>
      </c>
      <c r="B1794" s="12">
        <v>954.71631006699999</v>
      </c>
      <c r="C1794" s="12">
        <v>393.37325580800001</v>
      </c>
      <c r="D1794" s="12">
        <v>10.899999999999999</v>
      </c>
    </row>
    <row r="1795" spans="1:4" x14ac:dyDescent="0.35">
      <c r="A1795" s="10" t="s">
        <v>1931</v>
      </c>
      <c r="B1795" s="12">
        <v>954.71631006699999</v>
      </c>
      <c r="C1795" s="12">
        <v>395.38890587200001</v>
      </c>
      <c r="D1795" s="12">
        <v>10.999999999999998</v>
      </c>
    </row>
    <row r="1796" spans="1:4" x14ac:dyDescent="0.35">
      <c r="A1796" s="10" t="s">
        <v>1932</v>
      </c>
      <c r="B1796" s="12">
        <v>956.73196013099994</v>
      </c>
      <c r="C1796" s="12">
        <v>279.23240523200002</v>
      </c>
      <c r="D1796" s="12">
        <v>11.389999999999999</v>
      </c>
    </row>
    <row r="1797" spans="1:4" x14ac:dyDescent="0.35">
      <c r="A1797" s="10" t="s">
        <v>1933</v>
      </c>
      <c r="B1797" s="12">
        <v>956.73196013099994</v>
      </c>
      <c r="C1797" s="12">
        <v>281.24805529600002</v>
      </c>
      <c r="D1797" s="12">
        <v>11.389999999999999</v>
      </c>
    </row>
    <row r="1798" spans="1:4" x14ac:dyDescent="0.35">
      <c r="A1798" s="10" t="s">
        <v>1934</v>
      </c>
      <c r="B1798" s="12">
        <v>956.73196013099994</v>
      </c>
      <c r="C1798" s="12">
        <v>307.26370536000002</v>
      </c>
      <c r="D1798" s="12">
        <v>11.389999999999999</v>
      </c>
    </row>
    <row r="1799" spans="1:4" x14ac:dyDescent="0.35">
      <c r="A1799" s="10" t="s">
        <v>1935</v>
      </c>
      <c r="B1799" s="12">
        <v>956.73196013099994</v>
      </c>
      <c r="C1799" s="12">
        <v>309.27935542400002</v>
      </c>
      <c r="D1799" s="12">
        <v>11.389999999999999</v>
      </c>
    </row>
    <row r="1800" spans="1:4" x14ac:dyDescent="0.35">
      <c r="A1800" s="10" t="s">
        <v>1936</v>
      </c>
      <c r="B1800" s="12">
        <v>956.73196013099994</v>
      </c>
      <c r="C1800" s="12">
        <v>337.31065555200001</v>
      </c>
      <c r="D1800" s="12">
        <v>11.389999999999999</v>
      </c>
    </row>
    <row r="1801" spans="1:4" x14ac:dyDescent="0.35">
      <c r="A1801" s="10" t="s">
        <v>1937</v>
      </c>
      <c r="B1801" s="12">
        <v>956.73196013099994</v>
      </c>
      <c r="C1801" s="12">
        <v>365.34195568000001</v>
      </c>
      <c r="D1801" s="12">
        <v>11.389999999999999</v>
      </c>
    </row>
    <row r="1802" spans="1:4" x14ac:dyDescent="0.35">
      <c r="A1802" s="10" t="s">
        <v>1938</v>
      </c>
      <c r="B1802" s="12">
        <v>956.73196013099994</v>
      </c>
      <c r="C1802" s="12">
        <v>367.35760574400001</v>
      </c>
      <c r="D1802" s="12">
        <v>11.389999999999999</v>
      </c>
    </row>
    <row r="1803" spans="1:4" x14ac:dyDescent="0.35">
      <c r="A1803" s="10" t="s">
        <v>1939</v>
      </c>
      <c r="B1803" s="12">
        <v>956.73196013099994</v>
      </c>
      <c r="C1803" s="12">
        <v>393.37325580800001</v>
      </c>
      <c r="D1803" s="12">
        <v>11.389999999999999</v>
      </c>
    </row>
    <row r="1804" spans="1:4" x14ac:dyDescent="0.35">
      <c r="A1804" s="10" t="s">
        <v>1940</v>
      </c>
      <c r="B1804" s="12">
        <v>956.73196013099994</v>
      </c>
      <c r="C1804" s="12">
        <v>395.38890587200001</v>
      </c>
      <c r="D1804" s="12">
        <v>11.389999999999999</v>
      </c>
    </row>
    <row r="1805" spans="1:4" x14ac:dyDescent="0.35">
      <c r="A1805" s="10" t="s">
        <v>1941</v>
      </c>
      <c r="B1805" s="12">
        <v>958.74761019499999</v>
      </c>
      <c r="C1805" s="12">
        <v>281.24805529600002</v>
      </c>
      <c r="D1805" s="12">
        <v>11.879999999999999</v>
      </c>
    </row>
    <row r="1806" spans="1:4" x14ac:dyDescent="0.35">
      <c r="A1806" s="10" t="s">
        <v>1942</v>
      </c>
      <c r="B1806" s="12">
        <v>958.74761019499999</v>
      </c>
      <c r="C1806" s="12">
        <v>283.26370536000002</v>
      </c>
      <c r="D1806" s="12">
        <v>11.879999999999999</v>
      </c>
    </row>
    <row r="1807" spans="1:4" x14ac:dyDescent="0.35">
      <c r="A1807" s="10" t="s">
        <v>1943</v>
      </c>
      <c r="B1807" s="12">
        <v>958.74761019499999</v>
      </c>
      <c r="C1807" s="12">
        <v>309.27935542400002</v>
      </c>
      <c r="D1807" s="12">
        <v>11.879999999999999</v>
      </c>
    </row>
    <row r="1808" spans="1:4" x14ac:dyDescent="0.35">
      <c r="A1808" s="10" t="s">
        <v>1944</v>
      </c>
      <c r="B1808" s="12">
        <v>958.74761019499999</v>
      </c>
      <c r="C1808" s="12">
        <v>311.29500548800002</v>
      </c>
      <c r="D1808" s="12">
        <v>11.879999999999999</v>
      </c>
    </row>
    <row r="1809" spans="1:4" x14ac:dyDescent="0.35">
      <c r="A1809" s="10" t="s">
        <v>1945</v>
      </c>
      <c r="B1809" s="12">
        <v>958.74761019499999</v>
      </c>
      <c r="C1809" s="12">
        <v>337.31065555200001</v>
      </c>
      <c r="D1809" s="12">
        <v>11.879999999999999</v>
      </c>
    </row>
    <row r="1810" spans="1:4" x14ac:dyDescent="0.35">
      <c r="A1810" s="10" t="s">
        <v>1946</v>
      </c>
      <c r="B1810" s="12">
        <v>958.74761019499999</v>
      </c>
      <c r="C1810" s="12">
        <v>339.32630561600001</v>
      </c>
      <c r="D1810" s="12">
        <v>11.879999999999999</v>
      </c>
    </row>
    <row r="1811" spans="1:4" x14ac:dyDescent="0.35">
      <c r="A1811" s="10" t="s">
        <v>1947</v>
      </c>
      <c r="B1811" s="12">
        <v>958.74761019499999</v>
      </c>
      <c r="C1811" s="12">
        <v>365.34195568000001</v>
      </c>
      <c r="D1811" s="12">
        <v>11.879999999999999</v>
      </c>
    </row>
    <row r="1812" spans="1:4" x14ac:dyDescent="0.35">
      <c r="A1812" s="10" t="s">
        <v>1948</v>
      </c>
      <c r="B1812" s="12">
        <v>958.74761019499999</v>
      </c>
      <c r="C1812" s="12">
        <v>367.35760574400001</v>
      </c>
      <c r="D1812" s="12">
        <v>11.879999999999999</v>
      </c>
    </row>
    <row r="1813" spans="1:4" x14ac:dyDescent="0.35">
      <c r="A1813" s="10" t="s">
        <v>1949</v>
      </c>
      <c r="B1813" s="12">
        <v>958.74761019499999</v>
      </c>
      <c r="C1813" s="12">
        <v>393.37325580800001</v>
      </c>
      <c r="D1813" s="12">
        <v>11.879999999999999</v>
      </c>
    </row>
    <row r="1814" spans="1:4" x14ac:dyDescent="0.35">
      <c r="A1814" s="10" t="s">
        <v>1950</v>
      </c>
      <c r="B1814" s="12">
        <v>958.74761019499999</v>
      </c>
      <c r="C1814" s="12">
        <v>395.38890587200001</v>
      </c>
      <c r="D1814" s="12">
        <v>11.879999999999999</v>
      </c>
    </row>
    <row r="1815" spans="1:4" x14ac:dyDescent="0.35">
      <c r="A1815" s="10" t="s">
        <v>1951</v>
      </c>
      <c r="B1815" s="12">
        <v>960.76326025899994</v>
      </c>
      <c r="C1815" s="12">
        <v>283.26370536000002</v>
      </c>
      <c r="D1815" s="12">
        <v>12.37</v>
      </c>
    </row>
    <row r="1816" spans="1:4" x14ac:dyDescent="0.35">
      <c r="A1816" s="10" t="s">
        <v>1952</v>
      </c>
      <c r="B1816" s="12">
        <v>960.76326025899994</v>
      </c>
      <c r="C1816" s="12">
        <v>311.29500548800002</v>
      </c>
      <c r="D1816" s="12">
        <v>12.37</v>
      </c>
    </row>
    <row r="1817" spans="1:4" x14ac:dyDescent="0.35">
      <c r="A1817" s="10" t="s">
        <v>1953</v>
      </c>
      <c r="B1817" s="12">
        <v>960.76326025899994</v>
      </c>
      <c r="C1817" s="12">
        <v>339.32630561600001</v>
      </c>
      <c r="D1817" s="12">
        <v>12.37</v>
      </c>
    </row>
    <row r="1818" spans="1:4" x14ac:dyDescent="0.35">
      <c r="A1818" s="10" t="s">
        <v>1954</v>
      </c>
      <c r="B1818" s="12">
        <v>960.76326025899994</v>
      </c>
      <c r="C1818" s="12">
        <v>367.35760574400001</v>
      </c>
      <c r="D1818" s="12">
        <v>12.37</v>
      </c>
    </row>
    <row r="1819" spans="1:4" x14ac:dyDescent="0.35">
      <c r="A1819" s="10" t="s">
        <v>1955</v>
      </c>
      <c r="B1819" s="12">
        <v>960.76326025899994</v>
      </c>
      <c r="C1819" s="12">
        <v>395.38890587200001</v>
      </c>
      <c r="D1819" s="12">
        <v>12.37</v>
      </c>
    </row>
    <row r="1820" spans="1:4" x14ac:dyDescent="0.35">
      <c r="A1820" s="10" t="s">
        <v>1956</v>
      </c>
      <c r="B1820" s="12">
        <v>966.71631006699999</v>
      </c>
      <c r="C1820" s="12">
        <v>291.23240523200002</v>
      </c>
      <c r="D1820" s="12">
        <v>10.729999999999999</v>
      </c>
    </row>
    <row r="1821" spans="1:4" x14ac:dyDescent="0.35">
      <c r="A1821" s="10" t="s">
        <v>1957</v>
      </c>
      <c r="B1821" s="12">
        <v>966.71631006699999</v>
      </c>
      <c r="C1821" s="12">
        <v>393.37325580800001</v>
      </c>
      <c r="D1821" s="12">
        <v>10.729999999999999</v>
      </c>
    </row>
    <row r="1822" spans="1:4" x14ac:dyDescent="0.35">
      <c r="A1822" s="10" t="s">
        <v>1958</v>
      </c>
      <c r="B1822" s="12">
        <v>968.73196013099994</v>
      </c>
      <c r="C1822" s="12">
        <v>291.23240523200002</v>
      </c>
      <c r="D1822" s="12">
        <v>11.319999999999999</v>
      </c>
    </row>
    <row r="1823" spans="1:4" x14ac:dyDescent="0.35">
      <c r="A1823" s="10" t="s">
        <v>1959</v>
      </c>
      <c r="B1823" s="12">
        <v>968.73196013099994</v>
      </c>
      <c r="C1823" s="12">
        <v>293.24805529600002</v>
      </c>
      <c r="D1823" s="12">
        <v>11.219999999999999</v>
      </c>
    </row>
    <row r="1824" spans="1:4" x14ac:dyDescent="0.35">
      <c r="A1824" s="10" t="s">
        <v>1960</v>
      </c>
      <c r="B1824" s="12">
        <v>968.73196013099994</v>
      </c>
      <c r="C1824" s="12">
        <v>393.37325580800001</v>
      </c>
      <c r="D1824" s="12">
        <v>11.219999999999999</v>
      </c>
    </row>
    <row r="1825" spans="1:4" x14ac:dyDescent="0.35">
      <c r="A1825" s="10" t="s">
        <v>1961</v>
      </c>
      <c r="B1825" s="12">
        <v>968.73196013099994</v>
      </c>
      <c r="C1825" s="12">
        <v>395.38890587200001</v>
      </c>
      <c r="D1825" s="12">
        <v>11.319999999999999</v>
      </c>
    </row>
    <row r="1826" spans="1:4" x14ac:dyDescent="0.35">
      <c r="A1826" s="10" t="s">
        <v>1962</v>
      </c>
      <c r="B1826" s="12">
        <v>970.74761019499999</v>
      </c>
      <c r="C1826" s="12">
        <v>293.24805529600002</v>
      </c>
      <c r="D1826" s="12">
        <v>11.709999999999999</v>
      </c>
    </row>
    <row r="1827" spans="1:4" x14ac:dyDescent="0.35">
      <c r="A1827" s="10" t="s">
        <v>1963</v>
      </c>
      <c r="B1827" s="12">
        <v>970.74761019499999</v>
      </c>
      <c r="C1827" s="12">
        <v>295.26370536000002</v>
      </c>
      <c r="D1827" s="12">
        <v>11.709999999999999</v>
      </c>
    </row>
    <row r="1828" spans="1:4" x14ac:dyDescent="0.35">
      <c r="A1828" s="10" t="s">
        <v>1964</v>
      </c>
      <c r="B1828" s="12">
        <v>970.74761019499999</v>
      </c>
      <c r="C1828" s="12">
        <v>393.37325580800001</v>
      </c>
      <c r="D1828" s="12">
        <v>11.709999999999999</v>
      </c>
    </row>
    <row r="1829" spans="1:4" x14ac:dyDescent="0.35">
      <c r="A1829" s="10" t="s">
        <v>1965</v>
      </c>
      <c r="B1829" s="12">
        <v>970.74761019499999</v>
      </c>
      <c r="C1829" s="12">
        <v>395.38890587200001</v>
      </c>
      <c r="D1829" s="12">
        <v>11.709999999999999</v>
      </c>
    </row>
    <row r="1830" spans="1:4" x14ac:dyDescent="0.35">
      <c r="A1830" s="10" t="s">
        <v>1966</v>
      </c>
      <c r="B1830" s="12">
        <v>972.76326025899994</v>
      </c>
      <c r="C1830" s="12">
        <v>295.26370536000002</v>
      </c>
      <c r="D1830" s="12">
        <v>12.2</v>
      </c>
    </row>
    <row r="1831" spans="1:4" x14ac:dyDescent="0.35">
      <c r="A1831" s="10" t="s">
        <v>1967</v>
      </c>
      <c r="B1831" s="12">
        <v>972.76326025899994</v>
      </c>
      <c r="C1831" s="12">
        <v>297.27935542400002</v>
      </c>
      <c r="D1831" s="12">
        <v>12.2</v>
      </c>
    </row>
    <row r="1832" spans="1:4" x14ac:dyDescent="0.35">
      <c r="A1832" s="10" t="s">
        <v>1968</v>
      </c>
      <c r="B1832" s="12">
        <v>972.76326025899994</v>
      </c>
      <c r="C1832" s="12">
        <v>393.37325580800001</v>
      </c>
      <c r="D1832" s="12">
        <v>12.2</v>
      </c>
    </row>
    <row r="1833" spans="1:4" x14ac:dyDescent="0.35">
      <c r="A1833" s="10" t="s">
        <v>1969</v>
      </c>
      <c r="B1833" s="12">
        <v>972.76326025899994</v>
      </c>
      <c r="C1833" s="12">
        <v>395.38890587200001</v>
      </c>
      <c r="D1833" s="12">
        <v>12.2</v>
      </c>
    </row>
    <row r="1834" spans="1:4" x14ac:dyDescent="0.35">
      <c r="A1834" s="10" t="s">
        <v>1970</v>
      </c>
      <c r="B1834" s="12">
        <v>974.77891032299999</v>
      </c>
      <c r="C1834" s="12">
        <v>297.27935542400002</v>
      </c>
      <c r="D1834" s="12">
        <v>12.69</v>
      </c>
    </row>
    <row r="1835" spans="1:4" x14ac:dyDescent="0.35">
      <c r="A1835" s="10" t="s">
        <v>1971</v>
      </c>
      <c r="B1835" s="12">
        <v>974.77891032299999</v>
      </c>
      <c r="C1835" s="12">
        <v>395.38890587200001</v>
      </c>
      <c r="D1835" s="12">
        <v>12.69</v>
      </c>
    </row>
    <row r="1836" spans="1:4" x14ac:dyDescent="0.35">
      <c r="A1836" s="10" t="s">
        <v>1972</v>
      </c>
      <c r="B1836" s="12">
        <v>982.74761019499999</v>
      </c>
      <c r="C1836" s="12">
        <v>307.26370536000002</v>
      </c>
      <c r="D1836" s="12">
        <v>11.54</v>
      </c>
    </row>
    <row r="1837" spans="1:4" x14ac:dyDescent="0.35">
      <c r="A1837" s="10" t="s">
        <v>1973</v>
      </c>
      <c r="B1837" s="12">
        <v>982.74761019499999</v>
      </c>
      <c r="C1837" s="12">
        <v>393.37325580800001</v>
      </c>
      <c r="D1837" s="12">
        <v>11.54</v>
      </c>
    </row>
    <row r="1838" spans="1:4" x14ac:dyDescent="0.35">
      <c r="A1838" s="10" t="s">
        <v>1974</v>
      </c>
      <c r="B1838" s="12">
        <v>984.76326025899994</v>
      </c>
      <c r="C1838" s="12">
        <v>307.26370536000002</v>
      </c>
      <c r="D1838" s="12">
        <v>12.03</v>
      </c>
    </row>
    <row r="1839" spans="1:4" x14ac:dyDescent="0.35">
      <c r="A1839" s="10" t="s">
        <v>1975</v>
      </c>
      <c r="B1839" s="12">
        <v>984.76326025899994</v>
      </c>
      <c r="C1839" s="12">
        <v>309.27935542400002</v>
      </c>
      <c r="D1839" s="12">
        <v>12.03</v>
      </c>
    </row>
    <row r="1840" spans="1:4" x14ac:dyDescent="0.35">
      <c r="A1840" s="10" t="s">
        <v>1976</v>
      </c>
      <c r="B1840" s="12">
        <v>984.76326025899994</v>
      </c>
      <c r="C1840" s="12">
        <v>337.31065555200001</v>
      </c>
      <c r="D1840" s="12">
        <v>12.03</v>
      </c>
    </row>
    <row r="1841" spans="1:4" x14ac:dyDescent="0.35">
      <c r="A1841" s="10" t="s">
        <v>1977</v>
      </c>
      <c r="B1841" s="12">
        <v>984.76326025899994</v>
      </c>
      <c r="C1841" s="12">
        <v>365.34195568000001</v>
      </c>
      <c r="D1841" s="12">
        <v>12.03</v>
      </c>
    </row>
    <row r="1842" spans="1:4" x14ac:dyDescent="0.35">
      <c r="A1842" s="10" t="s">
        <v>1978</v>
      </c>
      <c r="B1842" s="12">
        <v>984.76326025899994</v>
      </c>
      <c r="C1842" s="12">
        <v>393.37325580800001</v>
      </c>
      <c r="D1842" s="12">
        <v>12.03</v>
      </c>
    </row>
    <row r="1843" spans="1:4" x14ac:dyDescent="0.35">
      <c r="A1843" s="10" t="s">
        <v>1979</v>
      </c>
      <c r="B1843" s="12">
        <v>984.76326025899994</v>
      </c>
      <c r="C1843" s="12">
        <v>395.38890587200001</v>
      </c>
      <c r="D1843" s="12">
        <v>12.03</v>
      </c>
    </row>
    <row r="1844" spans="1:4" x14ac:dyDescent="0.35">
      <c r="A1844" s="10" t="s">
        <v>1980</v>
      </c>
      <c r="B1844" s="12">
        <v>986.77891032299999</v>
      </c>
      <c r="C1844" s="12">
        <v>309.27935542400002</v>
      </c>
      <c r="D1844" s="12">
        <v>12.52</v>
      </c>
    </row>
    <row r="1845" spans="1:4" x14ac:dyDescent="0.35">
      <c r="A1845" s="10" t="s">
        <v>1981</v>
      </c>
      <c r="B1845" s="12">
        <v>986.77891032299999</v>
      </c>
      <c r="C1845" s="12">
        <v>311.29500548800002</v>
      </c>
      <c r="D1845" s="12">
        <v>12.52</v>
      </c>
    </row>
    <row r="1846" spans="1:4" x14ac:dyDescent="0.35">
      <c r="A1846" s="10" t="s">
        <v>1982</v>
      </c>
      <c r="B1846" s="12">
        <v>986.77891032299999</v>
      </c>
      <c r="C1846" s="12">
        <v>337.31065555200001</v>
      </c>
      <c r="D1846" s="12">
        <v>12.52</v>
      </c>
    </row>
    <row r="1847" spans="1:4" x14ac:dyDescent="0.35">
      <c r="A1847" s="10" t="s">
        <v>1983</v>
      </c>
      <c r="B1847" s="12">
        <v>986.77891032299999</v>
      </c>
      <c r="C1847" s="12">
        <v>339.32630561600001</v>
      </c>
      <c r="D1847" s="12">
        <v>12.52</v>
      </c>
    </row>
    <row r="1848" spans="1:4" x14ac:dyDescent="0.35">
      <c r="A1848" s="10" t="s">
        <v>1984</v>
      </c>
      <c r="B1848" s="12">
        <v>986.77891032299999</v>
      </c>
      <c r="C1848" s="12">
        <v>365.34195568000001</v>
      </c>
      <c r="D1848" s="12">
        <v>12.52</v>
      </c>
    </row>
    <row r="1849" spans="1:4" x14ac:dyDescent="0.35">
      <c r="A1849" s="10" t="s">
        <v>1985</v>
      </c>
      <c r="B1849" s="12">
        <v>986.77891032299999</v>
      </c>
      <c r="C1849" s="12">
        <v>367.35760574400001</v>
      </c>
      <c r="D1849" s="12">
        <v>12.52</v>
      </c>
    </row>
    <row r="1850" spans="1:4" x14ac:dyDescent="0.35">
      <c r="A1850" s="10" t="s">
        <v>1986</v>
      </c>
      <c r="B1850" s="12">
        <v>986.77891032299999</v>
      </c>
      <c r="C1850" s="12">
        <v>393.37325580800001</v>
      </c>
      <c r="D1850" s="12">
        <v>12.52</v>
      </c>
    </row>
    <row r="1851" spans="1:4" x14ac:dyDescent="0.35">
      <c r="A1851" s="10" t="s">
        <v>1987</v>
      </c>
      <c r="B1851" s="12">
        <v>986.77891032299999</v>
      </c>
      <c r="C1851" s="12">
        <v>395.38890587200001</v>
      </c>
      <c r="D1851" s="12">
        <v>12.52</v>
      </c>
    </row>
    <row r="1852" spans="1:4" x14ac:dyDescent="0.35">
      <c r="A1852" s="10" t="s">
        <v>1988</v>
      </c>
      <c r="B1852" s="12">
        <v>988.79456038699993</v>
      </c>
      <c r="C1852" s="12">
        <v>311.29500548800002</v>
      </c>
      <c r="D1852" s="12">
        <v>13.01</v>
      </c>
    </row>
    <row r="1853" spans="1:4" x14ac:dyDescent="0.35">
      <c r="A1853" s="10" t="s">
        <v>1989</v>
      </c>
      <c r="B1853" s="12">
        <v>988.79456038699993</v>
      </c>
      <c r="C1853" s="12">
        <v>339.32630561600001</v>
      </c>
      <c r="D1853" s="12">
        <v>13.01</v>
      </c>
    </row>
    <row r="1854" spans="1:4" x14ac:dyDescent="0.35">
      <c r="A1854" s="10" t="s">
        <v>1990</v>
      </c>
      <c r="B1854" s="12">
        <v>988.79456038699993</v>
      </c>
      <c r="C1854" s="12">
        <v>367.35760574400001</v>
      </c>
      <c r="D1854" s="12">
        <v>13.01</v>
      </c>
    </row>
    <row r="1855" spans="1:4" x14ac:dyDescent="0.35">
      <c r="A1855" s="10" t="s">
        <v>1991</v>
      </c>
      <c r="B1855" s="12">
        <v>988.79456038699993</v>
      </c>
      <c r="C1855" s="12">
        <v>395.38890587200001</v>
      </c>
      <c r="D1855" s="12">
        <v>13.01</v>
      </c>
    </row>
    <row r="1856" spans="1:4" x14ac:dyDescent="0.35">
      <c r="A1856" s="10" t="s">
        <v>1992</v>
      </c>
      <c r="B1856" s="12">
        <v>1012.7945603869999</v>
      </c>
      <c r="C1856" s="12">
        <v>337.31065555200001</v>
      </c>
      <c r="D1856" s="12">
        <v>12.67</v>
      </c>
    </row>
    <row r="1857" spans="1:4" x14ac:dyDescent="0.35">
      <c r="A1857" s="10" t="s">
        <v>1993</v>
      </c>
      <c r="B1857" s="12">
        <v>1012.7945603869999</v>
      </c>
      <c r="C1857" s="12">
        <v>365.34195568000001</v>
      </c>
      <c r="D1857" s="12">
        <v>12.67</v>
      </c>
    </row>
    <row r="1858" spans="1:4" x14ac:dyDescent="0.35">
      <c r="A1858" s="10" t="s">
        <v>1994</v>
      </c>
      <c r="B1858" s="12">
        <v>1012.7945603869999</v>
      </c>
      <c r="C1858" s="12">
        <v>393.37325580800001</v>
      </c>
      <c r="D1858" s="12">
        <v>12.67</v>
      </c>
    </row>
    <row r="1859" spans="1:4" x14ac:dyDescent="0.35">
      <c r="A1859" s="10" t="s">
        <v>1995</v>
      </c>
      <c r="B1859" s="12">
        <v>1014.810210451</v>
      </c>
      <c r="C1859" s="12">
        <v>337.31065555200001</v>
      </c>
      <c r="D1859" s="12">
        <v>13.16</v>
      </c>
    </row>
    <row r="1860" spans="1:4" x14ac:dyDescent="0.35">
      <c r="A1860" s="10" t="s">
        <v>1996</v>
      </c>
      <c r="B1860" s="12">
        <v>1014.810210451</v>
      </c>
      <c r="C1860" s="12">
        <v>339.32630561600001</v>
      </c>
      <c r="D1860" s="12">
        <v>13.16</v>
      </c>
    </row>
    <row r="1861" spans="1:4" x14ac:dyDescent="0.35">
      <c r="A1861" s="10" t="s">
        <v>1997</v>
      </c>
      <c r="B1861" s="12">
        <v>1014.810210451</v>
      </c>
      <c r="C1861" s="12">
        <v>365.34195568000001</v>
      </c>
      <c r="D1861" s="12">
        <v>13.16</v>
      </c>
    </row>
    <row r="1862" spans="1:4" x14ac:dyDescent="0.35">
      <c r="A1862" s="10" t="s">
        <v>1998</v>
      </c>
      <c r="B1862" s="12">
        <v>1014.810210451</v>
      </c>
      <c r="C1862" s="12">
        <v>367.35760574400001</v>
      </c>
      <c r="D1862" s="12">
        <v>13.16</v>
      </c>
    </row>
    <row r="1863" spans="1:4" x14ac:dyDescent="0.35">
      <c r="A1863" s="10" t="s">
        <v>1999</v>
      </c>
      <c r="B1863" s="12">
        <v>1014.810210451</v>
      </c>
      <c r="C1863" s="12">
        <v>393.37325580800001</v>
      </c>
      <c r="D1863" s="12">
        <v>13.16</v>
      </c>
    </row>
    <row r="1864" spans="1:4" x14ac:dyDescent="0.35">
      <c r="A1864" s="10" t="s">
        <v>2000</v>
      </c>
      <c r="B1864" s="12">
        <v>1014.810210451</v>
      </c>
      <c r="C1864" s="12">
        <v>395.38890587200001</v>
      </c>
      <c r="D1864" s="12">
        <v>13.16</v>
      </c>
    </row>
    <row r="1865" spans="1:4" x14ac:dyDescent="0.35">
      <c r="A1865" s="10" t="s">
        <v>2001</v>
      </c>
      <c r="B1865" s="12">
        <v>1016.8258605149999</v>
      </c>
      <c r="C1865" s="12">
        <v>339.32630561600001</v>
      </c>
      <c r="D1865" s="12">
        <v>13.65</v>
      </c>
    </row>
    <row r="1866" spans="1:4" x14ac:dyDescent="0.35">
      <c r="A1866" s="10" t="s">
        <v>2002</v>
      </c>
      <c r="B1866" s="12">
        <v>1016.8258605149999</v>
      </c>
      <c r="C1866" s="12">
        <v>367.35760574400001</v>
      </c>
      <c r="D1866" s="12">
        <v>13.65</v>
      </c>
    </row>
    <row r="1867" spans="1:4" x14ac:dyDescent="0.35">
      <c r="A1867" s="10" t="s">
        <v>2003</v>
      </c>
      <c r="B1867" s="12">
        <v>1016.8258605149999</v>
      </c>
      <c r="C1867" s="12">
        <v>395.38890587200001</v>
      </c>
      <c r="D1867" s="12">
        <v>13.65</v>
      </c>
    </row>
    <row r="1868" spans="1:4" x14ac:dyDescent="0.35">
      <c r="A1868" s="10" t="s">
        <v>2004</v>
      </c>
      <c r="B1868" s="12">
        <v>1040.8258605149999</v>
      </c>
      <c r="C1868" s="12">
        <v>365.34195568000001</v>
      </c>
      <c r="D1868" s="12">
        <v>13.309999999999999</v>
      </c>
    </row>
    <row r="1869" spans="1:4" x14ac:dyDescent="0.35">
      <c r="A1869" s="10" t="s">
        <v>2005</v>
      </c>
      <c r="B1869" s="12">
        <v>1040.8258605149999</v>
      </c>
      <c r="C1869" s="12">
        <v>393.37325580800001</v>
      </c>
      <c r="D1869" s="12">
        <v>13.309999999999999</v>
      </c>
    </row>
    <row r="1870" spans="1:4" x14ac:dyDescent="0.35">
      <c r="A1870" s="10" t="s">
        <v>2006</v>
      </c>
      <c r="B1870" s="12">
        <v>1042.841510579</v>
      </c>
      <c r="C1870" s="12">
        <v>365.34195568000001</v>
      </c>
      <c r="D1870" s="12">
        <v>13.799999999999999</v>
      </c>
    </row>
    <row r="1871" spans="1:4" x14ac:dyDescent="0.35">
      <c r="A1871" s="10" t="s">
        <v>2007</v>
      </c>
      <c r="B1871" s="12">
        <v>1042.841510579</v>
      </c>
      <c r="C1871" s="12">
        <v>367.35760574400001</v>
      </c>
      <c r="D1871" s="12">
        <v>13.799999999999999</v>
      </c>
    </row>
    <row r="1872" spans="1:4" x14ac:dyDescent="0.35">
      <c r="A1872" s="10" t="s">
        <v>2008</v>
      </c>
      <c r="B1872" s="12">
        <v>1042.841510579</v>
      </c>
      <c r="C1872" s="12">
        <v>393.37325580800001</v>
      </c>
      <c r="D1872" s="12">
        <v>13.799999999999999</v>
      </c>
    </row>
    <row r="1873" spans="1:4" x14ac:dyDescent="0.35">
      <c r="A1873" s="10" t="s">
        <v>2009</v>
      </c>
      <c r="B1873" s="12">
        <v>1042.841510579</v>
      </c>
      <c r="C1873" s="12">
        <v>395.38890587200001</v>
      </c>
      <c r="D1873" s="12">
        <v>13.799999999999999</v>
      </c>
    </row>
    <row r="1874" spans="1:4" x14ac:dyDescent="0.35">
      <c r="A1874" s="10" t="s">
        <v>2010</v>
      </c>
      <c r="B1874" s="12">
        <v>1044.857160643</v>
      </c>
      <c r="C1874" s="12">
        <v>367.35760574400001</v>
      </c>
      <c r="D1874" s="12">
        <v>14.29</v>
      </c>
    </row>
    <row r="1875" spans="1:4" x14ac:dyDescent="0.35">
      <c r="A1875" s="10" t="s">
        <v>2011</v>
      </c>
      <c r="B1875" s="12">
        <v>1044.857160643</v>
      </c>
      <c r="C1875" s="12">
        <v>395.38890587200001</v>
      </c>
      <c r="D1875" s="12">
        <v>14.29</v>
      </c>
    </row>
    <row r="1876" spans="1:4" x14ac:dyDescent="0.35">
      <c r="A1876" s="10" t="s">
        <v>2012</v>
      </c>
      <c r="B1876" s="12">
        <v>1068.8571606430003</v>
      </c>
      <c r="C1876" s="12">
        <v>393.37325580800001</v>
      </c>
      <c r="D1876" s="12">
        <v>13.95</v>
      </c>
    </row>
    <row r="1877" spans="1:4" x14ac:dyDescent="0.35">
      <c r="A1877" s="10" t="s">
        <v>2013</v>
      </c>
      <c r="B1877" s="12">
        <v>1070.8728107070001</v>
      </c>
      <c r="C1877" s="12">
        <v>393.37325580800001</v>
      </c>
      <c r="D1877" s="12">
        <v>14.44</v>
      </c>
    </row>
    <row r="1878" spans="1:4" x14ac:dyDescent="0.35">
      <c r="A1878" s="10" t="s">
        <v>2014</v>
      </c>
      <c r="B1878" s="12">
        <v>1070.8728107070001</v>
      </c>
      <c r="C1878" s="12">
        <v>395.38890587200001</v>
      </c>
      <c r="D1878" s="12">
        <v>14.44</v>
      </c>
    </row>
    <row r="1879" spans="1:4" x14ac:dyDescent="0.35">
      <c r="A1879" s="10" t="s">
        <v>2015</v>
      </c>
      <c r="B1879" s="12">
        <v>1072.8884607710002</v>
      </c>
      <c r="C1879" s="12">
        <v>395.38890587200001</v>
      </c>
      <c r="D1879" s="12">
        <v>14.93</v>
      </c>
    </row>
    <row r="1881" spans="1:4" x14ac:dyDescent="0.35">
      <c r="A1881" s="10" t="s">
        <v>2016</v>
      </c>
      <c r="B1881" s="12">
        <v>709.40805981400001</v>
      </c>
      <c r="C1881" s="12">
        <v>249.18545503999999</v>
      </c>
      <c r="D1881" s="12">
        <v>3.9499999999999997</v>
      </c>
    </row>
    <row r="1882" spans="1:4" x14ac:dyDescent="0.35">
      <c r="A1882" s="10" t="s">
        <v>2017</v>
      </c>
      <c r="B1882" s="12">
        <v>711.42370987799995</v>
      </c>
      <c r="C1882" s="12">
        <v>249.18545503999999</v>
      </c>
      <c r="D1882" s="12">
        <v>4.4399999999999995</v>
      </c>
    </row>
    <row r="1883" spans="1:4" x14ac:dyDescent="0.35">
      <c r="A1883" s="10" t="s">
        <v>2018</v>
      </c>
      <c r="B1883" s="12">
        <v>711.42370987799995</v>
      </c>
      <c r="C1883" s="12">
        <v>251.20110510399999</v>
      </c>
      <c r="D1883" s="12">
        <v>4.4399999999999995</v>
      </c>
    </row>
    <row r="1884" spans="1:4" x14ac:dyDescent="0.35">
      <c r="A1884" s="10" t="s">
        <v>2019</v>
      </c>
      <c r="B1884" s="12">
        <v>713.43935994200001</v>
      </c>
      <c r="C1884" s="12">
        <v>249.18545503999999</v>
      </c>
      <c r="D1884" s="12">
        <v>5.2099999999999991</v>
      </c>
    </row>
    <row r="1885" spans="1:4" x14ac:dyDescent="0.35">
      <c r="A1885" s="10" t="s">
        <v>2020</v>
      </c>
      <c r="B1885" s="12">
        <v>713.43935994200001</v>
      </c>
      <c r="C1885" s="12">
        <v>251.20110510399999</v>
      </c>
      <c r="D1885" s="12">
        <v>4.93</v>
      </c>
    </row>
    <row r="1886" spans="1:4" x14ac:dyDescent="0.35">
      <c r="A1886" s="10" t="s">
        <v>2021</v>
      </c>
      <c r="B1886" s="12">
        <v>713.43935994200001</v>
      </c>
      <c r="C1886" s="12">
        <v>253.21675516800002</v>
      </c>
      <c r="D1886" s="12">
        <v>5.2099999999999991</v>
      </c>
    </row>
    <row r="1887" spans="1:4" x14ac:dyDescent="0.35">
      <c r="A1887" s="10" t="s">
        <v>2022</v>
      </c>
      <c r="B1887" s="12">
        <v>715.45501000599995</v>
      </c>
      <c r="C1887" s="12">
        <v>249.18545503999999</v>
      </c>
      <c r="D1887" s="12">
        <v>5.42</v>
      </c>
    </row>
    <row r="1888" spans="1:4" x14ac:dyDescent="0.35">
      <c r="A1888" s="10" t="s">
        <v>2023</v>
      </c>
      <c r="B1888" s="12">
        <v>715.45501000599995</v>
      </c>
      <c r="C1888" s="12">
        <v>251.20110510399999</v>
      </c>
      <c r="D1888" s="12">
        <v>5.6999999999999993</v>
      </c>
    </row>
    <row r="1889" spans="1:4" x14ac:dyDescent="0.35">
      <c r="A1889" s="10" t="s">
        <v>2024</v>
      </c>
      <c r="B1889" s="12">
        <v>715.45501000599995</v>
      </c>
      <c r="C1889" s="12">
        <v>253.21675516800002</v>
      </c>
      <c r="D1889" s="12">
        <v>5.6999999999999993</v>
      </c>
    </row>
    <row r="1890" spans="1:4" x14ac:dyDescent="0.35">
      <c r="A1890" s="10" t="s">
        <v>2025</v>
      </c>
      <c r="B1890" s="12">
        <v>715.45501000599995</v>
      </c>
      <c r="C1890" s="12">
        <v>255.23240523200002</v>
      </c>
      <c r="D1890" s="12">
        <v>5.42</v>
      </c>
    </row>
    <row r="1891" spans="1:4" x14ac:dyDescent="0.35">
      <c r="A1891" s="10" t="s">
        <v>2026</v>
      </c>
      <c r="B1891" s="12">
        <v>717.47066006999989</v>
      </c>
      <c r="C1891" s="12">
        <v>251.20110510399999</v>
      </c>
      <c r="D1891" s="12">
        <v>5.9099999999999993</v>
      </c>
    </row>
    <row r="1892" spans="1:4" x14ac:dyDescent="0.35">
      <c r="A1892" s="10" t="s">
        <v>2027</v>
      </c>
      <c r="B1892" s="12">
        <v>717.47066006999989</v>
      </c>
      <c r="C1892" s="12">
        <v>253.21675516800002</v>
      </c>
      <c r="D1892" s="12">
        <v>6.1899999999999986</v>
      </c>
    </row>
    <row r="1893" spans="1:4" x14ac:dyDescent="0.35">
      <c r="A1893" s="10" t="s">
        <v>2028</v>
      </c>
      <c r="B1893" s="12">
        <v>717.47066006999989</v>
      </c>
      <c r="C1893" s="12">
        <v>255.23240523200002</v>
      </c>
      <c r="D1893" s="12">
        <v>5.9099999999999993</v>
      </c>
    </row>
    <row r="1894" spans="1:4" x14ac:dyDescent="0.35">
      <c r="A1894" s="10" t="s">
        <v>2029</v>
      </c>
      <c r="B1894" s="12">
        <v>719.48631013399995</v>
      </c>
      <c r="C1894" s="12">
        <v>253.21675516800002</v>
      </c>
      <c r="D1894" s="12">
        <v>6.6799999999999988</v>
      </c>
    </row>
    <row r="1895" spans="1:4" x14ac:dyDescent="0.35">
      <c r="A1895" s="10" t="s">
        <v>2030</v>
      </c>
      <c r="B1895" s="12">
        <v>719.48631013399995</v>
      </c>
      <c r="C1895" s="12">
        <v>255.23240523200002</v>
      </c>
      <c r="D1895" s="12">
        <v>6.6799999999999988</v>
      </c>
    </row>
    <row r="1896" spans="1:4" x14ac:dyDescent="0.35">
      <c r="A1896" s="10" t="s">
        <v>2031</v>
      </c>
      <c r="B1896" s="12">
        <v>721.50196019800001</v>
      </c>
      <c r="C1896" s="12">
        <v>255.23240523200002</v>
      </c>
      <c r="D1896" s="12">
        <v>6.89</v>
      </c>
    </row>
    <row r="1897" spans="1:4" x14ac:dyDescent="0.35">
      <c r="A1897" s="10" t="s">
        <v>2032</v>
      </c>
      <c r="B1897" s="12">
        <v>723.42370987799995</v>
      </c>
      <c r="C1897" s="12">
        <v>249.18545503999999</v>
      </c>
      <c r="D1897" s="12">
        <v>4.2700000000000005</v>
      </c>
    </row>
    <row r="1898" spans="1:4" x14ac:dyDescent="0.35">
      <c r="A1898" s="10" t="s">
        <v>2033</v>
      </c>
      <c r="B1898" s="12">
        <v>723.42370987799995</v>
      </c>
      <c r="C1898" s="12">
        <v>263.20110510399996</v>
      </c>
      <c r="D1898" s="12">
        <v>4.2700000000000005</v>
      </c>
    </row>
    <row r="1899" spans="1:4" x14ac:dyDescent="0.35">
      <c r="A1899" s="10" t="s">
        <v>2034</v>
      </c>
      <c r="B1899" s="12">
        <v>725.43935994200001</v>
      </c>
      <c r="C1899" s="12">
        <v>249.18545503999999</v>
      </c>
      <c r="D1899" s="12">
        <v>4.76</v>
      </c>
    </row>
    <row r="1900" spans="1:4" x14ac:dyDescent="0.35">
      <c r="A1900" s="10" t="s">
        <v>2035</v>
      </c>
      <c r="B1900" s="12">
        <v>725.43935994200001</v>
      </c>
      <c r="C1900" s="12">
        <v>251.20110510399999</v>
      </c>
      <c r="D1900" s="12">
        <v>4.76</v>
      </c>
    </row>
    <row r="1901" spans="1:4" x14ac:dyDescent="0.35">
      <c r="A1901" s="10" t="s">
        <v>2036</v>
      </c>
      <c r="B1901" s="12">
        <v>725.43935994200001</v>
      </c>
      <c r="C1901" s="12">
        <v>263.20110510399996</v>
      </c>
      <c r="D1901" s="12">
        <v>4.76</v>
      </c>
    </row>
    <row r="1902" spans="1:4" x14ac:dyDescent="0.35">
      <c r="A1902" s="10" t="s">
        <v>2037</v>
      </c>
      <c r="B1902" s="12">
        <v>725.43935994200001</v>
      </c>
      <c r="C1902" s="12">
        <v>265.21675516800002</v>
      </c>
      <c r="D1902" s="12">
        <v>4.76</v>
      </c>
    </row>
    <row r="1903" spans="1:4" x14ac:dyDescent="0.35">
      <c r="A1903" s="10" t="s">
        <v>2038</v>
      </c>
      <c r="B1903" s="12">
        <v>727.45501000599995</v>
      </c>
      <c r="C1903" s="12">
        <v>249.18545503999999</v>
      </c>
      <c r="D1903" s="12">
        <v>5.25</v>
      </c>
    </row>
    <row r="1904" spans="1:4" x14ac:dyDescent="0.35">
      <c r="A1904" s="10" t="s">
        <v>2039</v>
      </c>
      <c r="B1904" s="12">
        <v>727.45501000599995</v>
      </c>
      <c r="C1904" s="12">
        <v>251.20110510399999</v>
      </c>
      <c r="D1904" s="12">
        <v>5.25</v>
      </c>
    </row>
    <row r="1905" spans="1:4" x14ac:dyDescent="0.35">
      <c r="A1905" s="10" t="s">
        <v>2040</v>
      </c>
      <c r="B1905" s="12">
        <v>727.45501000599995</v>
      </c>
      <c r="C1905" s="12">
        <v>253.21675516800002</v>
      </c>
      <c r="D1905" s="12">
        <v>5.5299999999999994</v>
      </c>
    </row>
    <row r="1906" spans="1:4" x14ac:dyDescent="0.35">
      <c r="A1906" s="10" t="s">
        <v>2041</v>
      </c>
      <c r="B1906" s="12">
        <v>727.45501000599995</v>
      </c>
      <c r="C1906" s="12">
        <v>263.20110510399996</v>
      </c>
      <c r="D1906" s="12">
        <v>5.5299999999999994</v>
      </c>
    </row>
    <row r="1907" spans="1:4" x14ac:dyDescent="0.35">
      <c r="A1907" s="10" t="s">
        <v>2042</v>
      </c>
      <c r="B1907" s="12">
        <v>727.45501000599995</v>
      </c>
      <c r="C1907" s="12">
        <v>265.21675516800002</v>
      </c>
      <c r="D1907" s="12">
        <v>5.25</v>
      </c>
    </row>
    <row r="1908" spans="1:4" x14ac:dyDescent="0.35">
      <c r="A1908" s="10" t="s">
        <v>2043</v>
      </c>
      <c r="B1908" s="12">
        <v>727.45501000599995</v>
      </c>
      <c r="C1908" s="12">
        <v>267.23240523200002</v>
      </c>
      <c r="D1908" s="12">
        <v>5.25</v>
      </c>
    </row>
    <row r="1909" spans="1:4" x14ac:dyDescent="0.35">
      <c r="A1909" s="10" t="s">
        <v>2044</v>
      </c>
      <c r="B1909" s="12">
        <v>729.47066006999989</v>
      </c>
      <c r="C1909" s="12">
        <v>249.18545503999999</v>
      </c>
      <c r="D1909" s="12">
        <v>5.84</v>
      </c>
    </row>
    <row r="1910" spans="1:4" x14ac:dyDescent="0.35">
      <c r="A1910" s="10" t="s">
        <v>2045</v>
      </c>
      <c r="B1910" s="12">
        <v>729.47066006999989</v>
      </c>
      <c r="C1910" s="12">
        <v>251.20110510399999</v>
      </c>
      <c r="D1910" s="12">
        <v>5.74</v>
      </c>
    </row>
    <row r="1911" spans="1:4" x14ac:dyDescent="0.35">
      <c r="A1911" s="10" t="s">
        <v>2046</v>
      </c>
      <c r="B1911" s="12">
        <v>729.47066006999989</v>
      </c>
      <c r="C1911" s="12">
        <v>253.21675516800002</v>
      </c>
      <c r="D1911" s="12">
        <v>6.02</v>
      </c>
    </row>
    <row r="1912" spans="1:4" x14ac:dyDescent="0.35">
      <c r="A1912" s="10" t="s">
        <v>2047</v>
      </c>
      <c r="B1912" s="12">
        <v>729.47066006999989</v>
      </c>
      <c r="C1912" s="12">
        <v>255.23240523200002</v>
      </c>
      <c r="D1912" s="12">
        <v>5.74</v>
      </c>
    </row>
    <row r="1913" spans="1:4" x14ac:dyDescent="0.35">
      <c r="A1913" s="10" t="s">
        <v>2048</v>
      </c>
      <c r="B1913" s="12">
        <v>729.47066006999989</v>
      </c>
      <c r="C1913" s="12">
        <v>263.20110510399996</v>
      </c>
      <c r="D1913" s="12">
        <v>5.74</v>
      </c>
    </row>
    <row r="1914" spans="1:4" x14ac:dyDescent="0.35">
      <c r="A1914" s="10" t="s">
        <v>2049</v>
      </c>
      <c r="B1914" s="12">
        <v>729.47066006999989</v>
      </c>
      <c r="C1914" s="12">
        <v>265.21675516800002</v>
      </c>
      <c r="D1914" s="12">
        <v>6.02</v>
      </c>
    </row>
    <row r="1915" spans="1:4" x14ac:dyDescent="0.35">
      <c r="A1915" s="10" t="s">
        <v>2050</v>
      </c>
      <c r="B1915" s="12">
        <v>729.47066006999989</v>
      </c>
      <c r="C1915" s="12">
        <v>267.23240523200002</v>
      </c>
      <c r="D1915" s="12">
        <v>5.74</v>
      </c>
    </row>
    <row r="1916" spans="1:4" x14ac:dyDescent="0.35">
      <c r="A1916" s="10" t="s">
        <v>2051</v>
      </c>
      <c r="B1916" s="12">
        <v>729.47066006999989</v>
      </c>
      <c r="C1916" s="12">
        <v>269.24805529600002</v>
      </c>
      <c r="D1916" s="12">
        <v>5.84</v>
      </c>
    </row>
    <row r="1917" spans="1:4" x14ac:dyDescent="0.35">
      <c r="A1917" s="10" t="s">
        <v>2052</v>
      </c>
      <c r="B1917" s="12">
        <v>731.48631013399995</v>
      </c>
      <c r="C1917" s="12">
        <v>251.20110510399999</v>
      </c>
      <c r="D1917" s="12">
        <v>6.2299999999999995</v>
      </c>
    </row>
    <row r="1918" spans="1:4" x14ac:dyDescent="0.35">
      <c r="A1918" s="10" t="s">
        <v>2053</v>
      </c>
      <c r="B1918" s="12">
        <v>731.48631013399995</v>
      </c>
      <c r="C1918" s="12">
        <v>253.21675516800002</v>
      </c>
      <c r="D1918" s="12">
        <v>6.5099999999999989</v>
      </c>
    </row>
    <row r="1919" spans="1:4" x14ac:dyDescent="0.35">
      <c r="A1919" s="10" t="s">
        <v>2054</v>
      </c>
      <c r="B1919" s="12">
        <v>731.48631013399995</v>
      </c>
      <c r="C1919" s="12">
        <v>255.23240523200002</v>
      </c>
      <c r="D1919" s="12">
        <v>6.2299999999999995</v>
      </c>
    </row>
    <row r="1920" spans="1:4" x14ac:dyDescent="0.35">
      <c r="A1920" s="10" t="s">
        <v>2055</v>
      </c>
      <c r="B1920" s="12">
        <v>731.48631013399995</v>
      </c>
      <c r="C1920" s="12">
        <v>265.21675516800002</v>
      </c>
      <c r="D1920" s="12">
        <v>6.2299999999999995</v>
      </c>
    </row>
    <row r="1921" spans="1:4" x14ac:dyDescent="0.35">
      <c r="A1921" s="10" t="s">
        <v>2056</v>
      </c>
      <c r="B1921" s="12">
        <v>731.48631013399995</v>
      </c>
      <c r="C1921" s="12">
        <v>267.23240523200002</v>
      </c>
      <c r="D1921" s="12">
        <v>6.5099999999999989</v>
      </c>
    </row>
    <row r="1922" spans="1:4" x14ac:dyDescent="0.35">
      <c r="A1922" s="10" t="s">
        <v>2057</v>
      </c>
      <c r="B1922" s="12">
        <v>731.48631013399995</v>
      </c>
      <c r="C1922" s="12">
        <v>269.24805529600002</v>
      </c>
      <c r="D1922" s="12">
        <v>6.2299999999999995</v>
      </c>
    </row>
    <row r="1923" spans="1:4" x14ac:dyDescent="0.35">
      <c r="A1923" s="10" t="s">
        <v>2058</v>
      </c>
      <c r="B1923" s="12">
        <v>733.50196019800001</v>
      </c>
      <c r="C1923" s="12">
        <v>253.21675516800002</v>
      </c>
      <c r="D1923" s="12">
        <v>6.9999999999999991</v>
      </c>
    </row>
    <row r="1924" spans="1:4" x14ac:dyDescent="0.35">
      <c r="A1924" s="10" t="s">
        <v>2059</v>
      </c>
      <c r="B1924" s="12">
        <v>733.50196019800001</v>
      </c>
      <c r="C1924" s="12">
        <v>255.23240523200002</v>
      </c>
      <c r="D1924" s="12">
        <v>6.72</v>
      </c>
    </row>
    <row r="1925" spans="1:4" x14ac:dyDescent="0.35">
      <c r="A1925" s="10" t="s">
        <v>2060</v>
      </c>
      <c r="B1925" s="12">
        <v>733.50196019800001</v>
      </c>
      <c r="C1925" s="12">
        <v>267.23240523200002</v>
      </c>
      <c r="D1925" s="12">
        <v>6.72</v>
      </c>
    </row>
    <row r="1926" spans="1:4" x14ac:dyDescent="0.35">
      <c r="A1926" s="10" t="s">
        <v>2061</v>
      </c>
      <c r="B1926" s="12">
        <v>733.50196019800001</v>
      </c>
      <c r="C1926" s="12">
        <v>269.24805529600002</v>
      </c>
      <c r="D1926" s="12">
        <v>6.9999999999999991</v>
      </c>
    </row>
    <row r="1927" spans="1:4" x14ac:dyDescent="0.35">
      <c r="A1927" s="10" t="s">
        <v>2062</v>
      </c>
      <c r="B1927" s="12">
        <v>735.51761026199995</v>
      </c>
      <c r="C1927" s="12">
        <v>255.23240523200002</v>
      </c>
      <c r="D1927" s="12">
        <v>7.21</v>
      </c>
    </row>
    <row r="1928" spans="1:4" x14ac:dyDescent="0.35">
      <c r="A1928" s="10" t="s">
        <v>2063</v>
      </c>
      <c r="B1928" s="12">
        <v>735.51761026199995</v>
      </c>
      <c r="C1928" s="12">
        <v>269.24805529600002</v>
      </c>
      <c r="D1928" s="12">
        <v>7.21</v>
      </c>
    </row>
    <row r="1929" spans="1:4" x14ac:dyDescent="0.35">
      <c r="A1929" s="10" t="s">
        <v>2064</v>
      </c>
      <c r="B1929" s="12">
        <v>737.43935994200001</v>
      </c>
      <c r="C1929" s="12">
        <v>249.18545503999999</v>
      </c>
      <c r="D1929" s="12">
        <v>4.5900000000000007</v>
      </c>
    </row>
    <row r="1930" spans="1:4" x14ac:dyDescent="0.35">
      <c r="A1930" s="10" t="s">
        <v>2065</v>
      </c>
      <c r="B1930" s="12">
        <v>737.43935994200001</v>
      </c>
      <c r="C1930" s="12">
        <v>263.20110510399996</v>
      </c>
      <c r="D1930" s="12">
        <v>4.5900000000000007</v>
      </c>
    </row>
    <row r="1931" spans="1:4" x14ac:dyDescent="0.35">
      <c r="A1931" s="10" t="s">
        <v>2066</v>
      </c>
      <c r="B1931" s="12">
        <v>737.43935994200001</v>
      </c>
      <c r="C1931" s="12">
        <v>277.21675516800002</v>
      </c>
      <c r="D1931" s="12">
        <v>4.5900000000000007</v>
      </c>
    </row>
    <row r="1932" spans="1:4" x14ac:dyDescent="0.35">
      <c r="A1932" s="10" t="s">
        <v>2067</v>
      </c>
      <c r="B1932" s="12">
        <v>739.45501000599995</v>
      </c>
      <c r="C1932" s="12">
        <v>249.18545503999999</v>
      </c>
      <c r="D1932" s="12">
        <v>5.08</v>
      </c>
    </row>
    <row r="1933" spans="1:4" x14ac:dyDescent="0.35">
      <c r="A1933" s="10" t="s">
        <v>2068</v>
      </c>
      <c r="B1933" s="12">
        <v>739.45501000599995</v>
      </c>
      <c r="C1933" s="12">
        <v>251.20110510399999</v>
      </c>
      <c r="D1933" s="12">
        <v>5.08</v>
      </c>
    </row>
    <row r="1934" spans="1:4" x14ac:dyDescent="0.35">
      <c r="A1934" s="10" t="s">
        <v>2069</v>
      </c>
      <c r="B1934" s="12">
        <v>739.45501000599995</v>
      </c>
      <c r="C1934" s="12">
        <v>263.20110510399996</v>
      </c>
      <c r="D1934" s="12">
        <v>5.08</v>
      </c>
    </row>
    <row r="1935" spans="1:4" x14ac:dyDescent="0.35">
      <c r="A1935" s="10" t="s">
        <v>2070</v>
      </c>
      <c r="B1935" s="12">
        <v>739.45501000599995</v>
      </c>
      <c r="C1935" s="12">
        <v>265.21675516800002</v>
      </c>
      <c r="D1935" s="12">
        <v>5.08</v>
      </c>
    </row>
    <row r="1936" spans="1:4" x14ac:dyDescent="0.35">
      <c r="A1936" s="10" t="s">
        <v>2071</v>
      </c>
      <c r="B1936" s="12">
        <v>739.45501000599995</v>
      </c>
      <c r="C1936" s="12">
        <v>277.21675516800002</v>
      </c>
      <c r="D1936" s="12">
        <v>5.08</v>
      </c>
    </row>
    <row r="1937" spans="1:4" x14ac:dyDescent="0.35">
      <c r="A1937" s="10" t="s">
        <v>2072</v>
      </c>
      <c r="B1937" s="12">
        <v>739.45501000599995</v>
      </c>
      <c r="C1937" s="12">
        <v>279.23240523200002</v>
      </c>
      <c r="D1937" s="12">
        <v>5.08</v>
      </c>
    </row>
    <row r="1938" spans="1:4" x14ac:dyDescent="0.35">
      <c r="A1938" s="10" t="s">
        <v>2073</v>
      </c>
      <c r="B1938" s="12">
        <v>741.47066006999989</v>
      </c>
      <c r="C1938" s="12">
        <v>249.18545503999999</v>
      </c>
      <c r="D1938" s="12">
        <v>5.57</v>
      </c>
    </row>
    <row r="1939" spans="1:4" x14ac:dyDescent="0.35">
      <c r="A1939" s="10" t="s">
        <v>2074</v>
      </c>
      <c r="B1939" s="12">
        <v>741.47066006999989</v>
      </c>
      <c r="C1939" s="12">
        <v>251.20110510399999</v>
      </c>
      <c r="D1939" s="12">
        <v>5.57</v>
      </c>
    </row>
    <row r="1940" spans="1:4" x14ac:dyDescent="0.35">
      <c r="A1940" s="10" t="s">
        <v>2075</v>
      </c>
      <c r="B1940" s="12">
        <v>741.47066006999989</v>
      </c>
      <c r="C1940" s="12">
        <v>253.21675516800002</v>
      </c>
      <c r="D1940" s="12">
        <v>5.85</v>
      </c>
    </row>
    <row r="1941" spans="1:4" x14ac:dyDescent="0.35">
      <c r="A1941" s="10" t="s">
        <v>2076</v>
      </c>
      <c r="B1941" s="12">
        <v>741.47066006999989</v>
      </c>
      <c r="C1941" s="12">
        <v>263.20110510399996</v>
      </c>
      <c r="D1941" s="12">
        <v>5.57</v>
      </c>
    </row>
    <row r="1942" spans="1:4" x14ac:dyDescent="0.35">
      <c r="A1942" s="10" t="s">
        <v>2077</v>
      </c>
      <c r="B1942" s="12">
        <v>741.47066006999989</v>
      </c>
      <c r="C1942" s="12">
        <v>265.21675516800002</v>
      </c>
      <c r="D1942" s="12">
        <v>5.57</v>
      </c>
    </row>
    <row r="1943" spans="1:4" x14ac:dyDescent="0.35">
      <c r="A1943" s="10" t="s">
        <v>2078</v>
      </c>
      <c r="B1943" s="12">
        <v>741.47066006999989</v>
      </c>
      <c r="C1943" s="12">
        <v>267.23240523200002</v>
      </c>
      <c r="D1943" s="12">
        <v>5.57</v>
      </c>
    </row>
    <row r="1944" spans="1:4" x14ac:dyDescent="0.35">
      <c r="A1944" s="10" t="s">
        <v>2079</v>
      </c>
      <c r="B1944" s="12">
        <v>741.47066006999989</v>
      </c>
      <c r="C1944" s="12">
        <v>277.21675516800002</v>
      </c>
      <c r="D1944" s="12">
        <v>5.85</v>
      </c>
    </row>
    <row r="1945" spans="1:4" x14ac:dyDescent="0.35">
      <c r="A1945" s="10" t="s">
        <v>2080</v>
      </c>
      <c r="B1945" s="12">
        <v>741.47066006999989</v>
      </c>
      <c r="C1945" s="12">
        <v>279.23240523200002</v>
      </c>
      <c r="D1945" s="12">
        <v>5.57</v>
      </c>
    </row>
    <row r="1946" spans="1:4" x14ac:dyDescent="0.35">
      <c r="A1946" s="10" t="s">
        <v>2081</v>
      </c>
      <c r="B1946" s="12">
        <v>741.47066006999989</v>
      </c>
      <c r="C1946" s="12">
        <v>281.24805529600002</v>
      </c>
      <c r="D1946" s="12">
        <v>5.57</v>
      </c>
    </row>
    <row r="1947" spans="1:4" x14ac:dyDescent="0.35">
      <c r="A1947" s="10" t="s">
        <v>2082</v>
      </c>
      <c r="B1947" s="12">
        <v>743.48631013399995</v>
      </c>
      <c r="C1947" s="12">
        <v>249.18545503999999</v>
      </c>
      <c r="D1947" s="12">
        <v>6.16</v>
      </c>
    </row>
    <row r="1948" spans="1:4" x14ac:dyDescent="0.35">
      <c r="A1948" s="10" t="s">
        <v>2083</v>
      </c>
      <c r="B1948" s="12">
        <v>743.48631013399995</v>
      </c>
      <c r="C1948" s="12">
        <v>251.20110510399999</v>
      </c>
      <c r="D1948" s="12">
        <v>6.0600000000000005</v>
      </c>
    </row>
    <row r="1949" spans="1:4" x14ac:dyDescent="0.35">
      <c r="A1949" s="10" t="s">
        <v>2084</v>
      </c>
      <c r="B1949" s="12">
        <v>743.48631013399995</v>
      </c>
      <c r="C1949" s="12">
        <v>253.21675516800002</v>
      </c>
      <c r="D1949" s="12">
        <v>6.34</v>
      </c>
    </row>
    <row r="1950" spans="1:4" x14ac:dyDescent="0.35">
      <c r="A1950" s="10" t="s">
        <v>2085</v>
      </c>
      <c r="B1950" s="12">
        <v>743.48631013399995</v>
      </c>
      <c r="C1950" s="12">
        <v>255.23240523200002</v>
      </c>
      <c r="D1950" s="12">
        <v>6.0600000000000005</v>
      </c>
    </row>
    <row r="1951" spans="1:4" x14ac:dyDescent="0.35">
      <c r="A1951" s="10" t="s">
        <v>2086</v>
      </c>
      <c r="B1951" s="12">
        <v>743.48631013399995</v>
      </c>
      <c r="C1951" s="12">
        <v>263.20110510399996</v>
      </c>
      <c r="D1951" s="12">
        <v>6.16</v>
      </c>
    </row>
    <row r="1952" spans="1:4" x14ac:dyDescent="0.35">
      <c r="A1952" s="10" t="s">
        <v>2087</v>
      </c>
      <c r="B1952" s="12">
        <v>743.48631013399995</v>
      </c>
      <c r="C1952" s="12">
        <v>265.21675516800002</v>
      </c>
      <c r="D1952" s="12">
        <v>6.0600000000000005</v>
      </c>
    </row>
    <row r="1953" spans="1:4" x14ac:dyDescent="0.35">
      <c r="A1953" s="10" t="s">
        <v>2088</v>
      </c>
      <c r="B1953" s="12">
        <v>743.48631013399995</v>
      </c>
      <c r="C1953" s="12">
        <v>267.23240523200002</v>
      </c>
      <c r="D1953" s="12">
        <v>6.0600000000000005</v>
      </c>
    </row>
    <row r="1954" spans="1:4" x14ac:dyDescent="0.35">
      <c r="A1954" s="10" t="s">
        <v>2089</v>
      </c>
      <c r="B1954" s="12">
        <v>743.48631013399995</v>
      </c>
      <c r="C1954" s="12">
        <v>269.24805529600002</v>
      </c>
      <c r="D1954" s="12">
        <v>6.16</v>
      </c>
    </row>
    <row r="1955" spans="1:4" x14ac:dyDescent="0.35">
      <c r="A1955" s="10" t="s">
        <v>2090</v>
      </c>
      <c r="B1955" s="12">
        <v>743.48631013399995</v>
      </c>
      <c r="C1955" s="12">
        <v>277.21675516800002</v>
      </c>
      <c r="D1955" s="12">
        <v>6.0600000000000005</v>
      </c>
    </row>
    <row r="1956" spans="1:4" x14ac:dyDescent="0.35">
      <c r="A1956" s="10" t="s">
        <v>2091</v>
      </c>
      <c r="B1956" s="12">
        <v>743.48631013399995</v>
      </c>
      <c r="C1956" s="12">
        <v>279.23240523200002</v>
      </c>
      <c r="D1956" s="12">
        <v>6.34</v>
      </c>
    </row>
    <row r="1957" spans="1:4" x14ac:dyDescent="0.35">
      <c r="A1957" s="10" t="s">
        <v>2092</v>
      </c>
      <c r="B1957" s="12">
        <v>743.48631013399995</v>
      </c>
      <c r="C1957" s="12">
        <v>281.24805529600002</v>
      </c>
      <c r="D1957" s="12">
        <v>6.0600000000000005</v>
      </c>
    </row>
    <row r="1958" spans="1:4" x14ac:dyDescent="0.35">
      <c r="A1958" s="10" t="s">
        <v>2093</v>
      </c>
      <c r="B1958" s="12">
        <v>743.48631013399995</v>
      </c>
      <c r="C1958" s="12">
        <v>283.26370536000002</v>
      </c>
      <c r="D1958" s="12">
        <v>6.16</v>
      </c>
    </row>
    <row r="1959" spans="1:4" x14ac:dyDescent="0.35">
      <c r="A1959" s="10" t="s">
        <v>2094</v>
      </c>
      <c r="B1959" s="12">
        <v>745.50196019800001</v>
      </c>
      <c r="C1959" s="12">
        <v>251.20110510399999</v>
      </c>
      <c r="D1959" s="12">
        <v>6.55</v>
      </c>
    </row>
    <row r="1960" spans="1:4" x14ac:dyDescent="0.35">
      <c r="A1960" s="10" t="s">
        <v>2095</v>
      </c>
      <c r="B1960" s="12">
        <v>745.50196019800001</v>
      </c>
      <c r="C1960" s="12">
        <v>253.21675516800002</v>
      </c>
      <c r="D1960" s="12">
        <v>6.8299999999999992</v>
      </c>
    </row>
    <row r="1961" spans="1:4" x14ac:dyDescent="0.35">
      <c r="A1961" s="10" t="s">
        <v>2096</v>
      </c>
      <c r="B1961" s="12">
        <v>745.50196019800001</v>
      </c>
      <c r="C1961" s="12">
        <v>255.23240523200002</v>
      </c>
      <c r="D1961" s="12">
        <v>6.55</v>
      </c>
    </row>
    <row r="1962" spans="1:4" x14ac:dyDescent="0.35">
      <c r="A1962" s="10" t="s">
        <v>2097</v>
      </c>
      <c r="B1962" s="12">
        <v>745.50196019800001</v>
      </c>
      <c r="C1962" s="12">
        <v>265.21675516800002</v>
      </c>
      <c r="D1962" s="12">
        <v>6.55</v>
      </c>
    </row>
    <row r="1963" spans="1:4" x14ac:dyDescent="0.35">
      <c r="A1963" s="10" t="s">
        <v>2098</v>
      </c>
      <c r="B1963" s="12">
        <v>745.50196019800001</v>
      </c>
      <c r="C1963" s="12">
        <v>267.23240523200002</v>
      </c>
      <c r="D1963" s="12">
        <v>6.55</v>
      </c>
    </row>
    <row r="1964" spans="1:4" x14ac:dyDescent="0.35">
      <c r="A1964" s="10" t="s">
        <v>2099</v>
      </c>
      <c r="B1964" s="12">
        <v>745.50196019800001</v>
      </c>
      <c r="C1964" s="12">
        <v>269.24805529600002</v>
      </c>
      <c r="D1964" s="12">
        <v>6.55</v>
      </c>
    </row>
    <row r="1965" spans="1:4" x14ac:dyDescent="0.35">
      <c r="A1965" s="10" t="s">
        <v>2100</v>
      </c>
      <c r="B1965" s="12">
        <v>745.50196019800001</v>
      </c>
      <c r="C1965" s="12">
        <v>279.23240523200002</v>
      </c>
      <c r="D1965" s="12">
        <v>6.55</v>
      </c>
    </row>
    <row r="1966" spans="1:4" x14ac:dyDescent="0.35">
      <c r="A1966" s="10" t="s">
        <v>2101</v>
      </c>
      <c r="B1966" s="12">
        <v>745.50196019800001</v>
      </c>
      <c r="C1966" s="12">
        <v>281.24805529600002</v>
      </c>
      <c r="D1966" s="12">
        <v>6.8299999999999992</v>
      </c>
    </row>
    <row r="1967" spans="1:4" x14ac:dyDescent="0.35">
      <c r="A1967" s="10" t="s">
        <v>2102</v>
      </c>
      <c r="B1967" s="12">
        <v>745.50196019800001</v>
      </c>
      <c r="C1967" s="12">
        <v>283.26370536000002</v>
      </c>
      <c r="D1967" s="12">
        <v>6.55</v>
      </c>
    </row>
    <row r="1968" spans="1:4" x14ac:dyDescent="0.35">
      <c r="A1968" s="10" t="s">
        <v>2103</v>
      </c>
      <c r="B1968" s="12">
        <v>747.51761026199995</v>
      </c>
      <c r="C1968" s="12">
        <v>253.21675516800002</v>
      </c>
      <c r="D1968" s="12">
        <v>7.3199999999999994</v>
      </c>
    </row>
    <row r="1969" spans="1:4" x14ac:dyDescent="0.35">
      <c r="A1969" s="10" t="s">
        <v>2104</v>
      </c>
      <c r="B1969" s="12">
        <v>747.51761026199995</v>
      </c>
      <c r="C1969" s="12">
        <v>255.23240523200002</v>
      </c>
      <c r="D1969" s="12">
        <v>7.04</v>
      </c>
    </row>
    <row r="1970" spans="1:4" x14ac:dyDescent="0.35">
      <c r="A1970" s="10" t="s">
        <v>2105</v>
      </c>
      <c r="B1970" s="12">
        <v>747.51761026199995</v>
      </c>
      <c r="C1970" s="12">
        <v>267.23240523200002</v>
      </c>
      <c r="D1970" s="12">
        <v>7.04</v>
      </c>
    </row>
    <row r="1971" spans="1:4" x14ac:dyDescent="0.35">
      <c r="A1971" s="10" t="s">
        <v>2106</v>
      </c>
      <c r="B1971" s="12">
        <v>747.51761026199995</v>
      </c>
      <c r="C1971" s="12">
        <v>269.24805529600002</v>
      </c>
      <c r="D1971" s="12">
        <v>7.04</v>
      </c>
    </row>
    <row r="1972" spans="1:4" x14ac:dyDescent="0.35">
      <c r="A1972" s="10" t="s">
        <v>2107</v>
      </c>
      <c r="B1972" s="12">
        <v>747.51761026199995</v>
      </c>
      <c r="C1972" s="12">
        <v>281.24805529600002</v>
      </c>
      <c r="D1972" s="12">
        <v>7.04</v>
      </c>
    </row>
    <row r="1973" spans="1:4" x14ac:dyDescent="0.35">
      <c r="A1973" s="10" t="s">
        <v>2108</v>
      </c>
      <c r="B1973" s="12">
        <v>747.51761026199995</v>
      </c>
      <c r="C1973" s="12">
        <v>283.26370536000002</v>
      </c>
      <c r="D1973" s="12">
        <v>7.3199999999999994</v>
      </c>
    </row>
    <row r="1974" spans="1:4" x14ac:dyDescent="0.35">
      <c r="A1974" s="10" t="s">
        <v>2109</v>
      </c>
      <c r="B1974" s="12">
        <v>749.53326032599989</v>
      </c>
      <c r="C1974" s="12">
        <v>255.23240523200002</v>
      </c>
      <c r="D1974" s="12">
        <v>7.53</v>
      </c>
    </row>
    <row r="1975" spans="1:4" x14ac:dyDescent="0.35">
      <c r="A1975" s="10" t="s">
        <v>2110</v>
      </c>
      <c r="B1975" s="12">
        <v>749.53326032599989</v>
      </c>
      <c r="C1975" s="12">
        <v>269.24805529600002</v>
      </c>
      <c r="D1975" s="12">
        <v>7.53</v>
      </c>
    </row>
    <row r="1976" spans="1:4" x14ac:dyDescent="0.35">
      <c r="A1976" s="10" t="s">
        <v>2111</v>
      </c>
      <c r="B1976" s="12">
        <v>749.53326032599989</v>
      </c>
      <c r="C1976" s="12">
        <v>283.26370536000002</v>
      </c>
      <c r="D1976" s="12">
        <v>7.53</v>
      </c>
    </row>
    <row r="1977" spans="1:4" x14ac:dyDescent="0.35">
      <c r="A1977" s="10" t="s">
        <v>2112</v>
      </c>
      <c r="B1977" s="12">
        <v>751.45501000599995</v>
      </c>
      <c r="C1977" s="12">
        <v>249.18545503999999</v>
      </c>
      <c r="D1977" s="12">
        <v>4.910000000000001</v>
      </c>
    </row>
    <row r="1978" spans="1:4" x14ac:dyDescent="0.35">
      <c r="A1978" s="10" t="s">
        <v>2113</v>
      </c>
      <c r="B1978" s="12">
        <v>751.45501000599995</v>
      </c>
      <c r="C1978" s="12">
        <v>263.20110510399996</v>
      </c>
      <c r="D1978" s="12">
        <v>4.910000000000001</v>
      </c>
    </row>
    <row r="1979" spans="1:4" x14ac:dyDescent="0.35">
      <c r="A1979" s="10" t="s">
        <v>2114</v>
      </c>
      <c r="B1979" s="12">
        <v>751.45501000599995</v>
      </c>
      <c r="C1979" s="12">
        <v>277.21675516800002</v>
      </c>
      <c r="D1979" s="12">
        <v>4.910000000000001</v>
      </c>
    </row>
    <row r="1980" spans="1:4" x14ac:dyDescent="0.35">
      <c r="A1980" s="10" t="s">
        <v>2115</v>
      </c>
      <c r="B1980" s="12">
        <v>751.45501000599995</v>
      </c>
      <c r="C1980" s="12">
        <v>291.23240523200002</v>
      </c>
      <c r="D1980" s="12">
        <v>4.910000000000001</v>
      </c>
    </row>
    <row r="1981" spans="1:4" x14ac:dyDescent="0.35">
      <c r="A1981" s="10" t="s">
        <v>2116</v>
      </c>
      <c r="B1981" s="12">
        <v>753.47066006999989</v>
      </c>
      <c r="C1981" s="12">
        <v>249.18545503999999</v>
      </c>
      <c r="D1981" s="12">
        <v>5.4</v>
      </c>
    </row>
    <row r="1982" spans="1:4" x14ac:dyDescent="0.35">
      <c r="A1982" s="10" t="s">
        <v>2117</v>
      </c>
      <c r="B1982" s="12">
        <v>753.47066006999989</v>
      </c>
      <c r="C1982" s="12">
        <v>251.20110510399999</v>
      </c>
      <c r="D1982" s="12">
        <v>5.4</v>
      </c>
    </row>
    <row r="1983" spans="1:4" x14ac:dyDescent="0.35">
      <c r="A1983" s="10" t="s">
        <v>2118</v>
      </c>
      <c r="B1983" s="12">
        <v>753.47066006999989</v>
      </c>
      <c r="C1983" s="12">
        <v>263.20110510399996</v>
      </c>
      <c r="D1983" s="12">
        <v>5.4</v>
      </c>
    </row>
    <row r="1984" spans="1:4" x14ac:dyDescent="0.35">
      <c r="A1984" s="10" t="s">
        <v>2119</v>
      </c>
      <c r="B1984" s="12">
        <v>753.47066006999989</v>
      </c>
      <c r="C1984" s="12">
        <v>265.21675516800002</v>
      </c>
      <c r="D1984" s="12">
        <v>5.4</v>
      </c>
    </row>
    <row r="1985" spans="1:4" x14ac:dyDescent="0.35">
      <c r="A1985" s="10" t="s">
        <v>2120</v>
      </c>
      <c r="B1985" s="12">
        <v>753.47066006999989</v>
      </c>
      <c r="C1985" s="12">
        <v>277.21675516800002</v>
      </c>
      <c r="D1985" s="12">
        <v>5.4</v>
      </c>
    </row>
    <row r="1986" spans="1:4" x14ac:dyDescent="0.35">
      <c r="A1986" s="10" t="s">
        <v>2121</v>
      </c>
      <c r="B1986" s="12">
        <v>753.47066006999989</v>
      </c>
      <c r="C1986" s="12">
        <v>279.23240523200002</v>
      </c>
      <c r="D1986" s="12">
        <v>5.4</v>
      </c>
    </row>
    <row r="1987" spans="1:4" x14ac:dyDescent="0.35">
      <c r="A1987" s="10" t="s">
        <v>2122</v>
      </c>
      <c r="B1987" s="12">
        <v>753.47066006999989</v>
      </c>
      <c r="C1987" s="12">
        <v>291.23240523200002</v>
      </c>
      <c r="D1987" s="12">
        <v>5.4</v>
      </c>
    </row>
    <row r="1988" spans="1:4" x14ac:dyDescent="0.35">
      <c r="A1988" s="10" t="s">
        <v>2123</v>
      </c>
      <c r="B1988" s="12">
        <v>753.47066006999989</v>
      </c>
      <c r="C1988" s="12">
        <v>293.24805529600002</v>
      </c>
      <c r="D1988" s="12">
        <v>5.4</v>
      </c>
    </row>
    <row r="1989" spans="1:4" x14ac:dyDescent="0.35">
      <c r="A1989" s="10" t="s">
        <v>2124</v>
      </c>
      <c r="B1989" s="12">
        <v>755.48631013399995</v>
      </c>
      <c r="C1989" s="12">
        <v>249.18545503999999</v>
      </c>
      <c r="D1989" s="12">
        <v>5.8900000000000006</v>
      </c>
    </row>
    <row r="1990" spans="1:4" x14ac:dyDescent="0.35">
      <c r="A1990" s="10" t="s">
        <v>2125</v>
      </c>
      <c r="B1990" s="12">
        <v>755.48631013399995</v>
      </c>
      <c r="C1990" s="12">
        <v>251.20110510399999</v>
      </c>
      <c r="D1990" s="12">
        <v>5.8900000000000006</v>
      </c>
    </row>
    <row r="1991" spans="1:4" x14ac:dyDescent="0.35">
      <c r="A1991" s="10" t="s">
        <v>2126</v>
      </c>
      <c r="B1991" s="12">
        <v>755.48631013399995</v>
      </c>
      <c r="C1991" s="12">
        <v>253.21675516800002</v>
      </c>
      <c r="D1991" s="12">
        <v>6.17</v>
      </c>
    </row>
    <row r="1992" spans="1:4" x14ac:dyDescent="0.35">
      <c r="A1992" s="10" t="s">
        <v>2127</v>
      </c>
      <c r="B1992" s="12">
        <v>755.48631013399995</v>
      </c>
      <c r="C1992" s="12">
        <v>263.20110510399996</v>
      </c>
      <c r="D1992" s="12">
        <v>5.8900000000000006</v>
      </c>
    </row>
    <row r="1993" spans="1:4" x14ac:dyDescent="0.35">
      <c r="A1993" s="10" t="s">
        <v>2128</v>
      </c>
      <c r="B1993" s="12">
        <v>755.48631013399995</v>
      </c>
      <c r="C1993" s="12">
        <v>265.21675516800002</v>
      </c>
      <c r="D1993" s="12">
        <v>5.8900000000000006</v>
      </c>
    </row>
    <row r="1994" spans="1:4" x14ac:dyDescent="0.35">
      <c r="A1994" s="10" t="s">
        <v>2129</v>
      </c>
      <c r="B1994" s="12">
        <v>755.48631013399995</v>
      </c>
      <c r="C1994" s="12">
        <v>267.23240523200002</v>
      </c>
      <c r="D1994" s="12">
        <v>5.8900000000000006</v>
      </c>
    </row>
    <row r="1995" spans="1:4" x14ac:dyDescent="0.35">
      <c r="A1995" s="10" t="s">
        <v>2130</v>
      </c>
      <c r="B1995" s="12">
        <v>755.48631013399995</v>
      </c>
      <c r="C1995" s="12">
        <v>277.21675516800002</v>
      </c>
      <c r="D1995" s="12">
        <v>5.8900000000000006</v>
      </c>
    </row>
    <row r="1996" spans="1:4" x14ac:dyDescent="0.35">
      <c r="A1996" s="10" t="s">
        <v>2131</v>
      </c>
      <c r="B1996" s="12">
        <v>755.48631013399995</v>
      </c>
      <c r="C1996" s="12">
        <v>279.23240523200002</v>
      </c>
      <c r="D1996" s="12">
        <v>5.8900000000000006</v>
      </c>
    </row>
    <row r="1997" spans="1:4" x14ac:dyDescent="0.35">
      <c r="A1997" s="10" t="s">
        <v>2132</v>
      </c>
      <c r="B1997" s="12">
        <v>755.48631013399995</v>
      </c>
      <c r="C1997" s="12">
        <v>281.24805529600002</v>
      </c>
      <c r="D1997" s="12">
        <v>5.8900000000000006</v>
      </c>
    </row>
    <row r="1998" spans="1:4" x14ac:dyDescent="0.35">
      <c r="A1998" s="10" t="s">
        <v>2133</v>
      </c>
      <c r="B1998" s="12">
        <v>755.48631013399995</v>
      </c>
      <c r="C1998" s="12">
        <v>291.23240523200002</v>
      </c>
      <c r="D1998" s="12">
        <v>6.17</v>
      </c>
    </row>
    <row r="1999" spans="1:4" x14ac:dyDescent="0.35">
      <c r="A1999" s="10" t="s">
        <v>2134</v>
      </c>
      <c r="B1999" s="12">
        <v>755.48631013399995</v>
      </c>
      <c r="C1999" s="12">
        <v>293.24805529600002</v>
      </c>
      <c r="D1999" s="12">
        <v>5.8900000000000006</v>
      </c>
    </row>
    <row r="2000" spans="1:4" x14ac:dyDescent="0.35">
      <c r="A2000" s="10" t="s">
        <v>2135</v>
      </c>
      <c r="B2000" s="12">
        <v>755.48631013399995</v>
      </c>
      <c r="C2000" s="12">
        <v>295.26370536000002</v>
      </c>
      <c r="D2000" s="12">
        <v>5.8900000000000006</v>
      </c>
    </row>
    <row r="2001" spans="1:4" x14ac:dyDescent="0.35">
      <c r="A2001" s="10" t="s">
        <v>2136</v>
      </c>
      <c r="B2001" s="12">
        <v>757.50196019800001</v>
      </c>
      <c r="C2001" s="12">
        <v>249.18545503999999</v>
      </c>
      <c r="D2001" s="12">
        <v>6.48</v>
      </c>
    </row>
    <row r="2002" spans="1:4" x14ac:dyDescent="0.35">
      <c r="A2002" s="10" t="s">
        <v>2137</v>
      </c>
      <c r="B2002" s="12">
        <v>757.50196019800001</v>
      </c>
      <c r="C2002" s="12">
        <v>251.20110510399999</v>
      </c>
      <c r="D2002" s="12">
        <v>6.3800000000000008</v>
      </c>
    </row>
    <row r="2003" spans="1:4" x14ac:dyDescent="0.35">
      <c r="A2003" s="10" t="s">
        <v>2138</v>
      </c>
      <c r="B2003" s="12">
        <v>757.50196019800001</v>
      </c>
      <c r="C2003" s="12">
        <v>253.21675516800002</v>
      </c>
      <c r="D2003" s="12">
        <v>6.66</v>
      </c>
    </row>
    <row r="2004" spans="1:4" x14ac:dyDescent="0.35">
      <c r="A2004" s="10" t="s">
        <v>2139</v>
      </c>
      <c r="B2004" s="12">
        <v>757.50196019800001</v>
      </c>
      <c r="C2004" s="12">
        <v>255.23240523200002</v>
      </c>
      <c r="D2004" s="12">
        <v>6.3800000000000008</v>
      </c>
    </row>
    <row r="2005" spans="1:4" x14ac:dyDescent="0.35">
      <c r="A2005" s="10" t="s">
        <v>2140</v>
      </c>
      <c r="B2005" s="12">
        <v>757.50196019800001</v>
      </c>
      <c r="C2005" s="12">
        <v>263.20110510399996</v>
      </c>
      <c r="D2005" s="12">
        <v>6.48</v>
      </c>
    </row>
    <row r="2006" spans="1:4" x14ac:dyDescent="0.35">
      <c r="A2006" s="10" t="s">
        <v>2141</v>
      </c>
      <c r="B2006" s="12">
        <v>757.50196019800001</v>
      </c>
      <c r="C2006" s="12">
        <v>265.21675516800002</v>
      </c>
      <c r="D2006" s="12">
        <v>6.3800000000000008</v>
      </c>
    </row>
    <row r="2007" spans="1:4" x14ac:dyDescent="0.35">
      <c r="A2007" s="10" t="s">
        <v>2142</v>
      </c>
      <c r="B2007" s="12">
        <v>757.50196019800001</v>
      </c>
      <c r="C2007" s="12">
        <v>267.23240523200002</v>
      </c>
      <c r="D2007" s="12">
        <v>6.3800000000000008</v>
      </c>
    </row>
    <row r="2008" spans="1:4" x14ac:dyDescent="0.35">
      <c r="A2008" s="10" t="s">
        <v>2143</v>
      </c>
      <c r="B2008" s="12">
        <v>757.50196019800001</v>
      </c>
      <c r="C2008" s="12">
        <v>269.24805529600002</v>
      </c>
      <c r="D2008" s="12">
        <v>6.48</v>
      </c>
    </row>
    <row r="2009" spans="1:4" x14ac:dyDescent="0.35">
      <c r="A2009" s="10" t="s">
        <v>2144</v>
      </c>
      <c r="B2009" s="12">
        <v>757.50196019800001</v>
      </c>
      <c r="C2009" s="12">
        <v>277.21675516800002</v>
      </c>
      <c r="D2009" s="12">
        <v>6.48</v>
      </c>
    </row>
    <row r="2010" spans="1:4" x14ac:dyDescent="0.35">
      <c r="A2010" s="10" t="s">
        <v>2145</v>
      </c>
      <c r="B2010" s="12">
        <v>757.50196019800001</v>
      </c>
      <c r="C2010" s="12">
        <v>279.23240523200002</v>
      </c>
      <c r="D2010" s="12">
        <v>6.3800000000000008</v>
      </c>
    </row>
    <row r="2011" spans="1:4" x14ac:dyDescent="0.35">
      <c r="A2011" s="10" t="s">
        <v>2146</v>
      </c>
      <c r="B2011" s="12">
        <v>757.50196019800001</v>
      </c>
      <c r="C2011" s="12">
        <v>281.24805529600002</v>
      </c>
      <c r="D2011" s="12">
        <v>6.3800000000000008</v>
      </c>
    </row>
    <row r="2012" spans="1:4" x14ac:dyDescent="0.35">
      <c r="A2012" s="10" t="s">
        <v>2147</v>
      </c>
      <c r="B2012" s="12">
        <v>757.50196019800001</v>
      </c>
      <c r="C2012" s="12">
        <v>283.26370536000002</v>
      </c>
      <c r="D2012" s="12">
        <v>6.48</v>
      </c>
    </row>
    <row r="2013" spans="1:4" x14ac:dyDescent="0.35">
      <c r="A2013" s="10" t="s">
        <v>2148</v>
      </c>
      <c r="B2013" s="12">
        <v>757.50196019800001</v>
      </c>
      <c r="C2013" s="12">
        <v>291.23240523200002</v>
      </c>
      <c r="D2013" s="12">
        <v>6.3800000000000008</v>
      </c>
    </row>
    <row r="2014" spans="1:4" x14ac:dyDescent="0.35">
      <c r="A2014" s="10" t="s">
        <v>2149</v>
      </c>
      <c r="B2014" s="12">
        <v>757.50196019800001</v>
      </c>
      <c r="C2014" s="12">
        <v>293.24805529600002</v>
      </c>
      <c r="D2014" s="12">
        <v>6.66</v>
      </c>
    </row>
    <row r="2015" spans="1:4" x14ac:dyDescent="0.35">
      <c r="A2015" s="10" t="s">
        <v>2150</v>
      </c>
      <c r="B2015" s="12">
        <v>757.50196019800001</v>
      </c>
      <c r="C2015" s="12">
        <v>295.26370536000002</v>
      </c>
      <c r="D2015" s="12">
        <v>6.3800000000000008</v>
      </c>
    </row>
    <row r="2016" spans="1:4" x14ac:dyDescent="0.35">
      <c r="A2016" s="10" t="s">
        <v>2151</v>
      </c>
      <c r="B2016" s="12">
        <v>757.50196019800001</v>
      </c>
      <c r="C2016" s="12">
        <v>297.27935542400002</v>
      </c>
      <c r="D2016" s="12">
        <v>6.48</v>
      </c>
    </row>
    <row r="2017" spans="1:4" x14ac:dyDescent="0.35">
      <c r="A2017" s="10" t="s">
        <v>2152</v>
      </c>
      <c r="B2017" s="12">
        <v>759.51761026199995</v>
      </c>
      <c r="C2017" s="12">
        <v>251.20110510399999</v>
      </c>
      <c r="D2017" s="12">
        <v>6.87</v>
      </c>
    </row>
    <row r="2018" spans="1:4" x14ac:dyDescent="0.35">
      <c r="A2018" s="10" t="s">
        <v>2153</v>
      </c>
      <c r="B2018" s="12">
        <v>759.51761026199995</v>
      </c>
      <c r="C2018" s="12">
        <v>253.21675516800002</v>
      </c>
      <c r="D2018" s="12">
        <v>7.1499999999999995</v>
      </c>
    </row>
    <row r="2019" spans="1:4" x14ac:dyDescent="0.35">
      <c r="A2019" s="10" t="s">
        <v>2154</v>
      </c>
      <c r="B2019" s="12">
        <v>759.51761026199995</v>
      </c>
      <c r="C2019" s="12">
        <v>255.23240523200002</v>
      </c>
      <c r="D2019" s="12">
        <v>6.87</v>
      </c>
    </row>
    <row r="2020" spans="1:4" x14ac:dyDescent="0.35">
      <c r="A2020" s="10" t="s">
        <v>2155</v>
      </c>
      <c r="B2020" s="12">
        <v>759.51761026199995</v>
      </c>
      <c r="C2020" s="12">
        <v>265.21675516800002</v>
      </c>
      <c r="D2020" s="12">
        <v>6.87</v>
      </c>
    </row>
    <row r="2021" spans="1:4" x14ac:dyDescent="0.35">
      <c r="A2021" s="10" t="s">
        <v>2156</v>
      </c>
      <c r="B2021" s="12">
        <v>759.51761026199995</v>
      </c>
      <c r="C2021" s="12">
        <v>267.23240523200002</v>
      </c>
      <c r="D2021" s="12">
        <v>6.87</v>
      </c>
    </row>
    <row r="2022" spans="1:4" x14ac:dyDescent="0.35">
      <c r="A2022" s="10" t="s">
        <v>2157</v>
      </c>
      <c r="B2022" s="12">
        <v>759.51761026199995</v>
      </c>
      <c r="C2022" s="12">
        <v>269.24805529600002</v>
      </c>
      <c r="D2022" s="12">
        <v>6.87</v>
      </c>
    </row>
    <row r="2023" spans="1:4" x14ac:dyDescent="0.35">
      <c r="A2023" s="10" t="s">
        <v>2158</v>
      </c>
      <c r="B2023" s="12">
        <v>759.51761026199995</v>
      </c>
      <c r="C2023" s="12">
        <v>279.23240523200002</v>
      </c>
      <c r="D2023" s="12">
        <v>6.87</v>
      </c>
    </row>
    <row r="2024" spans="1:4" x14ac:dyDescent="0.35">
      <c r="A2024" s="10" t="s">
        <v>2159</v>
      </c>
      <c r="B2024" s="12">
        <v>759.51761026199995</v>
      </c>
      <c r="C2024" s="12">
        <v>281.24805529600002</v>
      </c>
      <c r="D2024" s="12">
        <v>6.87</v>
      </c>
    </row>
    <row r="2025" spans="1:4" x14ac:dyDescent="0.35">
      <c r="A2025" s="10" t="s">
        <v>2160</v>
      </c>
      <c r="B2025" s="12">
        <v>759.51761026199995</v>
      </c>
      <c r="C2025" s="12">
        <v>283.26370536000002</v>
      </c>
      <c r="D2025" s="12">
        <v>6.87</v>
      </c>
    </row>
    <row r="2026" spans="1:4" x14ac:dyDescent="0.35">
      <c r="A2026" s="10" t="s">
        <v>2161</v>
      </c>
      <c r="B2026" s="12">
        <v>759.51761026199995</v>
      </c>
      <c r="C2026" s="12">
        <v>293.24805529600002</v>
      </c>
      <c r="D2026" s="12">
        <v>6.87</v>
      </c>
    </row>
    <row r="2027" spans="1:4" x14ac:dyDescent="0.35">
      <c r="A2027" s="10" t="s">
        <v>2162</v>
      </c>
      <c r="B2027" s="12">
        <v>759.51761026199995</v>
      </c>
      <c r="C2027" s="12">
        <v>295.26370536000002</v>
      </c>
      <c r="D2027" s="12">
        <v>7.1499999999999995</v>
      </c>
    </row>
    <row r="2028" spans="1:4" x14ac:dyDescent="0.35">
      <c r="A2028" s="10" t="s">
        <v>2163</v>
      </c>
      <c r="B2028" s="12">
        <v>759.51761026199995</v>
      </c>
      <c r="C2028" s="12">
        <v>297.27935542400002</v>
      </c>
      <c r="D2028" s="12">
        <v>6.87</v>
      </c>
    </row>
    <row r="2029" spans="1:4" x14ac:dyDescent="0.35">
      <c r="A2029" s="10" t="s">
        <v>2164</v>
      </c>
      <c r="B2029" s="12">
        <v>761.53326032599989</v>
      </c>
      <c r="C2029" s="12">
        <v>253.21675516800002</v>
      </c>
      <c r="D2029" s="12">
        <v>7.64</v>
      </c>
    </row>
    <row r="2030" spans="1:4" x14ac:dyDescent="0.35">
      <c r="A2030" s="10" t="s">
        <v>2165</v>
      </c>
      <c r="B2030" s="12">
        <v>761.53326032599989</v>
      </c>
      <c r="C2030" s="12">
        <v>255.23240523200002</v>
      </c>
      <c r="D2030" s="12">
        <v>7.36</v>
      </c>
    </row>
    <row r="2031" spans="1:4" x14ac:dyDescent="0.35">
      <c r="A2031" s="10" t="s">
        <v>2166</v>
      </c>
      <c r="B2031" s="12">
        <v>761.53326032599989</v>
      </c>
      <c r="C2031" s="12">
        <v>267.23240523200002</v>
      </c>
      <c r="D2031" s="12">
        <v>7.36</v>
      </c>
    </row>
    <row r="2032" spans="1:4" x14ac:dyDescent="0.35">
      <c r="A2032" s="10" t="s">
        <v>2167</v>
      </c>
      <c r="B2032" s="12">
        <v>761.53326032599989</v>
      </c>
      <c r="C2032" s="12">
        <v>269.24805529600002</v>
      </c>
      <c r="D2032" s="12">
        <v>7.36</v>
      </c>
    </row>
    <row r="2033" spans="1:4" x14ac:dyDescent="0.35">
      <c r="A2033" s="10" t="s">
        <v>2168</v>
      </c>
      <c r="B2033" s="12">
        <v>761.53326032599989</v>
      </c>
      <c r="C2033" s="12">
        <v>281.24805529600002</v>
      </c>
      <c r="D2033" s="12">
        <v>7.36</v>
      </c>
    </row>
    <row r="2034" spans="1:4" x14ac:dyDescent="0.35">
      <c r="A2034" s="10" t="s">
        <v>2169</v>
      </c>
      <c r="B2034" s="12">
        <v>761.53326032599989</v>
      </c>
      <c r="C2034" s="12">
        <v>283.26370536000002</v>
      </c>
      <c r="D2034" s="12">
        <v>7.36</v>
      </c>
    </row>
    <row r="2035" spans="1:4" x14ac:dyDescent="0.35">
      <c r="A2035" s="10" t="s">
        <v>2170</v>
      </c>
      <c r="B2035" s="12">
        <v>761.53326032599989</v>
      </c>
      <c r="C2035" s="12">
        <v>295.26370536000002</v>
      </c>
      <c r="D2035" s="12">
        <v>7.36</v>
      </c>
    </row>
    <row r="2036" spans="1:4" x14ac:dyDescent="0.35">
      <c r="A2036" s="10" t="s">
        <v>2171</v>
      </c>
      <c r="B2036" s="12">
        <v>761.53326032599989</v>
      </c>
      <c r="C2036" s="12">
        <v>297.27935542400002</v>
      </c>
      <c r="D2036" s="12">
        <v>7.64</v>
      </c>
    </row>
    <row r="2037" spans="1:4" x14ac:dyDescent="0.35">
      <c r="A2037" s="10" t="s">
        <v>2172</v>
      </c>
      <c r="B2037" s="12">
        <v>763.54891038999995</v>
      </c>
      <c r="C2037" s="12">
        <v>255.23240523200002</v>
      </c>
      <c r="D2037" s="12">
        <v>7.8500000000000005</v>
      </c>
    </row>
    <row r="2038" spans="1:4" x14ac:dyDescent="0.35">
      <c r="A2038" s="10" t="s">
        <v>2173</v>
      </c>
      <c r="B2038" s="12">
        <v>763.54891038999995</v>
      </c>
      <c r="C2038" s="12">
        <v>269.24805529600002</v>
      </c>
      <c r="D2038" s="12">
        <v>7.8500000000000005</v>
      </c>
    </row>
    <row r="2039" spans="1:4" x14ac:dyDescent="0.35">
      <c r="A2039" s="10" t="s">
        <v>2174</v>
      </c>
      <c r="B2039" s="12">
        <v>763.54891038999995</v>
      </c>
      <c r="C2039" s="12">
        <v>283.26370536000002</v>
      </c>
      <c r="D2039" s="12">
        <v>7.8500000000000005</v>
      </c>
    </row>
    <row r="2040" spans="1:4" x14ac:dyDescent="0.35">
      <c r="A2040" s="10" t="s">
        <v>2175</v>
      </c>
      <c r="B2040" s="12">
        <v>763.54891038999995</v>
      </c>
      <c r="C2040" s="12">
        <v>297.27935542400002</v>
      </c>
      <c r="D2040" s="12">
        <v>7.8500000000000005</v>
      </c>
    </row>
    <row r="2041" spans="1:4" x14ac:dyDescent="0.35">
      <c r="A2041" s="10" t="s">
        <v>2176</v>
      </c>
      <c r="B2041" s="12">
        <v>765.47066006999989</v>
      </c>
      <c r="C2041" s="12">
        <v>263.20110510399996</v>
      </c>
      <c r="D2041" s="12">
        <v>5.2299999999999995</v>
      </c>
    </row>
    <row r="2042" spans="1:4" x14ac:dyDescent="0.35">
      <c r="A2042" s="10" t="s">
        <v>2177</v>
      </c>
      <c r="B2042" s="12">
        <v>765.47066006999989</v>
      </c>
      <c r="C2042" s="12">
        <v>277.21675516800002</v>
      </c>
      <c r="D2042" s="12">
        <v>5.2299999999999995</v>
      </c>
    </row>
    <row r="2043" spans="1:4" x14ac:dyDescent="0.35">
      <c r="A2043" s="10" t="s">
        <v>2178</v>
      </c>
      <c r="B2043" s="12">
        <v>765.47066006999989</v>
      </c>
      <c r="C2043" s="12">
        <v>291.23240523200002</v>
      </c>
      <c r="D2043" s="12">
        <v>5.2299999999999995</v>
      </c>
    </row>
    <row r="2044" spans="1:4" x14ac:dyDescent="0.35">
      <c r="A2044" s="10" t="s">
        <v>2179</v>
      </c>
      <c r="B2044" s="12">
        <v>767.48631013399995</v>
      </c>
      <c r="C2044" s="12">
        <v>249.18545503999999</v>
      </c>
      <c r="D2044" s="12">
        <v>5.7199999999999989</v>
      </c>
    </row>
    <row r="2045" spans="1:4" x14ac:dyDescent="0.35">
      <c r="A2045" s="10" t="s">
        <v>2180</v>
      </c>
      <c r="B2045" s="12">
        <v>767.48631013399995</v>
      </c>
      <c r="C2045" s="12">
        <v>263.20110510399996</v>
      </c>
      <c r="D2045" s="12">
        <v>5.7199999999999989</v>
      </c>
    </row>
    <row r="2046" spans="1:4" x14ac:dyDescent="0.35">
      <c r="A2046" s="10" t="s">
        <v>2181</v>
      </c>
      <c r="B2046" s="12">
        <v>767.48631013399995</v>
      </c>
      <c r="C2046" s="12">
        <v>265.21675516800002</v>
      </c>
      <c r="D2046" s="12">
        <v>5.7199999999999989</v>
      </c>
    </row>
    <row r="2047" spans="1:4" x14ac:dyDescent="0.35">
      <c r="A2047" s="10" t="s">
        <v>2182</v>
      </c>
      <c r="B2047" s="12">
        <v>767.48631013399995</v>
      </c>
      <c r="C2047" s="12">
        <v>277.21675516800002</v>
      </c>
      <c r="D2047" s="12">
        <v>5.7199999999999989</v>
      </c>
    </row>
    <row r="2048" spans="1:4" x14ac:dyDescent="0.35">
      <c r="A2048" s="10" t="s">
        <v>2183</v>
      </c>
      <c r="B2048" s="12">
        <v>767.48631013399995</v>
      </c>
      <c r="C2048" s="12">
        <v>279.23240523200002</v>
      </c>
      <c r="D2048" s="12">
        <v>5.7199999999999989</v>
      </c>
    </row>
    <row r="2049" spans="1:4" x14ac:dyDescent="0.35">
      <c r="A2049" s="10" t="s">
        <v>2184</v>
      </c>
      <c r="B2049" s="12">
        <v>767.48631013399995</v>
      </c>
      <c r="C2049" s="12">
        <v>291.23240523200002</v>
      </c>
      <c r="D2049" s="12">
        <v>5.7199999999999989</v>
      </c>
    </row>
    <row r="2050" spans="1:4" x14ac:dyDescent="0.35">
      <c r="A2050" s="10" t="s">
        <v>2185</v>
      </c>
      <c r="B2050" s="12">
        <v>767.48631013399995</v>
      </c>
      <c r="C2050" s="12">
        <v>293.24805529600002</v>
      </c>
      <c r="D2050" s="12">
        <v>5.7199999999999989</v>
      </c>
    </row>
    <row r="2051" spans="1:4" x14ac:dyDescent="0.35">
      <c r="A2051" s="10" t="s">
        <v>2186</v>
      </c>
      <c r="B2051" s="12">
        <v>767.48631013399995</v>
      </c>
      <c r="C2051" s="12">
        <v>307.26370536000002</v>
      </c>
      <c r="D2051" s="12">
        <v>5.7199999999999989</v>
      </c>
    </row>
    <row r="2052" spans="1:4" x14ac:dyDescent="0.35">
      <c r="A2052" s="10" t="s">
        <v>2187</v>
      </c>
      <c r="B2052" s="12">
        <v>769.50196019800001</v>
      </c>
      <c r="C2052" s="12">
        <v>249.18545503999999</v>
      </c>
      <c r="D2052" s="12">
        <v>6.2099999999999991</v>
      </c>
    </row>
    <row r="2053" spans="1:4" x14ac:dyDescent="0.35">
      <c r="A2053" s="10" t="s">
        <v>2188</v>
      </c>
      <c r="B2053" s="12">
        <v>769.50196019800001</v>
      </c>
      <c r="C2053" s="12">
        <v>251.20110510399999</v>
      </c>
      <c r="D2053" s="12">
        <v>6.2099999999999991</v>
      </c>
    </row>
    <row r="2054" spans="1:4" x14ac:dyDescent="0.35">
      <c r="A2054" s="10" t="s">
        <v>2189</v>
      </c>
      <c r="B2054" s="12">
        <v>769.50196019800001</v>
      </c>
      <c r="C2054" s="12">
        <v>263.20110510399996</v>
      </c>
      <c r="D2054" s="12">
        <v>6.2099999999999991</v>
      </c>
    </row>
    <row r="2055" spans="1:4" x14ac:dyDescent="0.35">
      <c r="A2055" s="10" t="s">
        <v>2190</v>
      </c>
      <c r="B2055" s="12">
        <v>769.50196019800001</v>
      </c>
      <c r="C2055" s="12">
        <v>265.21675516800002</v>
      </c>
      <c r="D2055" s="12">
        <v>6.2099999999999991</v>
      </c>
    </row>
    <row r="2056" spans="1:4" x14ac:dyDescent="0.35">
      <c r="A2056" s="10" t="s">
        <v>2191</v>
      </c>
      <c r="B2056" s="12">
        <v>769.50196019800001</v>
      </c>
      <c r="C2056" s="12">
        <v>267.23240523200002</v>
      </c>
      <c r="D2056" s="12">
        <v>6.2099999999999991</v>
      </c>
    </row>
    <row r="2057" spans="1:4" x14ac:dyDescent="0.35">
      <c r="A2057" s="10" t="s">
        <v>2192</v>
      </c>
      <c r="B2057" s="12">
        <v>769.50196019800001</v>
      </c>
      <c r="C2057" s="12">
        <v>277.21675516800002</v>
      </c>
      <c r="D2057" s="12">
        <v>6.2099999999999991</v>
      </c>
    </row>
    <row r="2058" spans="1:4" x14ac:dyDescent="0.35">
      <c r="A2058" s="10" t="s">
        <v>2193</v>
      </c>
      <c r="B2058" s="12">
        <v>769.50196019800001</v>
      </c>
      <c r="C2058" s="12">
        <v>279.23240523200002</v>
      </c>
      <c r="D2058" s="12">
        <v>6.2099999999999991</v>
      </c>
    </row>
    <row r="2059" spans="1:4" x14ac:dyDescent="0.35">
      <c r="A2059" s="10" t="s">
        <v>2194</v>
      </c>
      <c r="B2059" s="12">
        <v>769.50196019800001</v>
      </c>
      <c r="C2059" s="12">
        <v>281.24805529600002</v>
      </c>
      <c r="D2059" s="12">
        <v>6.2099999999999991</v>
      </c>
    </row>
    <row r="2060" spans="1:4" x14ac:dyDescent="0.35">
      <c r="A2060" s="10" t="s">
        <v>2195</v>
      </c>
      <c r="B2060" s="12">
        <v>769.50196019800001</v>
      </c>
      <c r="C2060" s="12">
        <v>291.23240523200002</v>
      </c>
      <c r="D2060" s="12">
        <v>6.2099999999999991</v>
      </c>
    </row>
    <row r="2061" spans="1:4" x14ac:dyDescent="0.35">
      <c r="A2061" s="10" t="s">
        <v>2196</v>
      </c>
      <c r="B2061" s="12">
        <v>769.50196019800001</v>
      </c>
      <c r="C2061" s="12">
        <v>293.24805529600002</v>
      </c>
      <c r="D2061" s="12">
        <v>6.2099999999999991</v>
      </c>
    </row>
    <row r="2062" spans="1:4" x14ac:dyDescent="0.35">
      <c r="A2062" s="10" t="s">
        <v>2197</v>
      </c>
      <c r="B2062" s="12">
        <v>769.50196019800001</v>
      </c>
      <c r="C2062" s="12">
        <v>295.26370536000002</v>
      </c>
      <c r="D2062" s="12">
        <v>6.2099999999999991</v>
      </c>
    </row>
    <row r="2063" spans="1:4" x14ac:dyDescent="0.35">
      <c r="A2063" s="10" t="s">
        <v>2198</v>
      </c>
      <c r="B2063" s="12">
        <v>769.50196019800001</v>
      </c>
      <c r="C2063" s="12">
        <v>307.26370536000002</v>
      </c>
      <c r="D2063" s="12">
        <v>6.2099999999999991</v>
      </c>
    </row>
    <row r="2064" spans="1:4" x14ac:dyDescent="0.35">
      <c r="A2064" s="10" t="s">
        <v>2199</v>
      </c>
      <c r="B2064" s="12">
        <v>769.50196019800001</v>
      </c>
      <c r="C2064" s="12">
        <v>309.27935542400002</v>
      </c>
      <c r="D2064" s="12">
        <v>6.2099999999999991</v>
      </c>
    </row>
    <row r="2065" spans="1:4" x14ac:dyDescent="0.35">
      <c r="A2065" s="10" t="s">
        <v>2200</v>
      </c>
      <c r="B2065" s="12">
        <v>771.51761026199995</v>
      </c>
      <c r="C2065" s="12">
        <v>249.18545503999999</v>
      </c>
      <c r="D2065" s="12">
        <v>6.7999999999999989</v>
      </c>
    </row>
    <row r="2066" spans="1:4" x14ac:dyDescent="0.35">
      <c r="A2066" s="10" t="s">
        <v>2201</v>
      </c>
      <c r="B2066" s="12">
        <v>771.51761026199995</v>
      </c>
      <c r="C2066" s="12">
        <v>251.20110510399999</v>
      </c>
      <c r="D2066" s="12">
        <v>6.6999999999999993</v>
      </c>
    </row>
    <row r="2067" spans="1:4" x14ac:dyDescent="0.35">
      <c r="A2067" s="10" t="s">
        <v>2202</v>
      </c>
      <c r="B2067" s="12">
        <v>771.51761026199995</v>
      </c>
      <c r="C2067" s="12">
        <v>253.21675516800002</v>
      </c>
      <c r="D2067" s="12">
        <v>6.9799999999999986</v>
      </c>
    </row>
    <row r="2068" spans="1:4" x14ac:dyDescent="0.35">
      <c r="A2068" s="10" t="s">
        <v>2203</v>
      </c>
      <c r="B2068" s="12">
        <v>771.51761026199995</v>
      </c>
      <c r="C2068" s="12">
        <v>263.20110510399996</v>
      </c>
      <c r="D2068" s="12">
        <v>6.7999999999999989</v>
      </c>
    </row>
    <row r="2069" spans="1:4" x14ac:dyDescent="0.35">
      <c r="A2069" s="10" t="s">
        <v>2204</v>
      </c>
      <c r="B2069" s="12">
        <v>771.51761026199995</v>
      </c>
      <c r="C2069" s="12">
        <v>265.21675516800002</v>
      </c>
      <c r="D2069" s="12">
        <v>6.6999999999999993</v>
      </c>
    </row>
    <row r="2070" spans="1:4" x14ac:dyDescent="0.35">
      <c r="A2070" s="10" t="s">
        <v>2205</v>
      </c>
      <c r="B2070" s="12">
        <v>771.51761026199995</v>
      </c>
      <c r="C2070" s="12">
        <v>267.23240523200002</v>
      </c>
      <c r="D2070" s="12">
        <v>6.6999999999999993</v>
      </c>
    </row>
    <row r="2071" spans="1:4" x14ac:dyDescent="0.35">
      <c r="A2071" s="10" t="s">
        <v>2206</v>
      </c>
      <c r="B2071" s="12">
        <v>771.51761026199995</v>
      </c>
      <c r="C2071" s="12">
        <v>269.24805529600002</v>
      </c>
      <c r="D2071" s="12">
        <v>6.7999999999999989</v>
      </c>
    </row>
    <row r="2072" spans="1:4" x14ac:dyDescent="0.35">
      <c r="A2072" s="10" t="s">
        <v>2207</v>
      </c>
      <c r="B2072" s="12">
        <v>771.51761026199995</v>
      </c>
      <c r="C2072" s="12">
        <v>277.21675516800002</v>
      </c>
      <c r="D2072" s="12">
        <v>6.7999999999999989</v>
      </c>
    </row>
    <row r="2073" spans="1:4" x14ac:dyDescent="0.35">
      <c r="A2073" s="10" t="s">
        <v>2208</v>
      </c>
      <c r="B2073" s="12">
        <v>771.51761026199995</v>
      </c>
      <c r="C2073" s="12">
        <v>279.23240523200002</v>
      </c>
      <c r="D2073" s="12">
        <v>6.6999999999999993</v>
      </c>
    </row>
    <row r="2074" spans="1:4" x14ac:dyDescent="0.35">
      <c r="A2074" s="10" t="s">
        <v>2209</v>
      </c>
      <c r="B2074" s="12">
        <v>771.51761026199995</v>
      </c>
      <c r="C2074" s="12">
        <v>281.24805529600002</v>
      </c>
      <c r="D2074" s="12">
        <v>6.6999999999999993</v>
      </c>
    </row>
    <row r="2075" spans="1:4" x14ac:dyDescent="0.35">
      <c r="A2075" s="10" t="s">
        <v>2210</v>
      </c>
      <c r="B2075" s="12">
        <v>771.51761026199995</v>
      </c>
      <c r="C2075" s="12">
        <v>283.26370536000002</v>
      </c>
      <c r="D2075" s="12">
        <v>6.7999999999999989</v>
      </c>
    </row>
    <row r="2076" spans="1:4" x14ac:dyDescent="0.35">
      <c r="A2076" s="10" t="s">
        <v>2211</v>
      </c>
      <c r="B2076" s="12">
        <v>771.51761026199995</v>
      </c>
      <c r="C2076" s="12">
        <v>291.23240523200002</v>
      </c>
      <c r="D2076" s="12">
        <v>6.7999999999999989</v>
      </c>
    </row>
    <row r="2077" spans="1:4" x14ac:dyDescent="0.35">
      <c r="A2077" s="10" t="s">
        <v>2212</v>
      </c>
      <c r="B2077" s="12">
        <v>771.51761026199995</v>
      </c>
      <c r="C2077" s="12">
        <v>293.24805529600002</v>
      </c>
      <c r="D2077" s="12">
        <v>6.6999999999999993</v>
      </c>
    </row>
    <row r="2078" spans="1:4" x14ac:dyDescent="0.35">
      <c r="A2078" s="10" t="s">
        <v>2213</v>
      </c>
      <c r="B2078" s="12">
        <v>771.51761026199995</v>
      </c>
      <c r="C2078" s="12">
        <v>295.26370536000002</v>
      </c>
      <c r="D2078" s="12">
        <v>6.6999999999999993</v>
      </c>
    </row>
    <row r="2079" spans="1:4" x14ac:dyDescent="0.35">
      <c r="A2079" s="10" t="s">
        <v>2214</v>
      </c>
      <c r="B2079" s="12">
        <v>771.51761026199995</v>
      </c>
      <c r="C2079" s="12">
        <v>297.27935542400002</v>
      </c>
      <c r="D2079" s="12">
        <v>6.7999999999999989</v>
      </c>
    </row>
    <row r="2080" spans="1:4" x14ac:dyDescent="0.35">
      <c r="A2080" s="10" t="s">
        <v>2215</v>
      </c>
      <c r="B2080" s="12">
        <v>771.51761026199995</v>
      </c>
      <c r="C2080" s="12">
        <v>307.26370536000002</v>
      </c>
      <c r="D2080" s="12">
        <v>6.9799999999999986</v>
      </c>
    </row>
    <row r="2081" spans="1:4" x14ac:dyDescent="0.35">
      <c r="A2081" s="10" t="s">
        <v>2216</v>
      </c>
      <c r="B2081" s="12">
        <v>771.51761026199995</v>
      </c>
      <c r="C2081" s="12">
        <v>309.27935542400002</v>
      </c>
      <c r="D2081" s="12">
        <v>6.6999999999999993</v>
      </c>
    </row>
    <row r="2082" spans="1:4" x14ac:dyDescent="0.35">
      <c r="A2082" s="10" t="s">
        <v>2217</v>
      </c>
      <c r="B2082" s="12">
        <v>771.51761026199995</v>
      </c>
      <c r="C2082" s="12">
        <v>311.29500548800002</v>
      </c>
      <c r="D2082" s="12">
        <v>6.7999999999999989</v>
      </c>
    </row>
    <row r="2083" spans="1:4" x14ac:dyDescent="0.35">
      <c r="A2083" s="10" t="s">
        <v>2218</v>
      </c>
      <c r="B2083" s="12">
        <v>773.53326032599989</v>
      </c>
      <c r="C2083" s="12">
        <v>251.20110510399999</v>
      </c>
      <c r="D2083" s="12">
        <v>7.1899999999999986</v>
      </c>
    </row>
    <row r="2084" spans="1:4" x14ac:dyDescent="0.35">
      <c r="A2084" s="10" t="s">
        <v>2219</v>
      </c>
      <c r="B2084" s="12">
        <v>773.53326032599989</v>
      </c>
      <c r="C2084" s="12">
        <v>253.21675516800002</v>
      </c>
      <c r="D2084" s="12">
        <v>7.469999999999998</v>
      </c>
    </row>
    <row r="2085" spans="1:4" x14ac:dyDescent="0.35">
      <c r="A2085" s="10" t="s">
        <v>2220</v>
      </c>
      <c r="B2085" s="12">
        <v>773.53326032599989</v>
      </c>
      <c r="C2085" s="12">
        <v>255.23240523200002</v>
      </c>
      <c r="D2085" s="12">
        <v>7.1899999999999986</v>
      </c>
    </row>
    <row r="2086" spans="1:4" x14ac:dyDescent="0.35">
      <c r="A2086" s="10" t="s">
        <v>2221</v>
      </c>
      <c r="B2086" s="12">
        <v>773.53326032599989</v>
      </c>
      <c r="C2086" s="12">
        <v>265.21675516800002</v>
      </c>
      <c r="D2086" s="12">
        <v>7.1899999999999986</v>
      </c>
    </row>
    <row r="2087" spans="1:4" x14ac:dyDescent="0.35">
      <c r="A2087" s="10" t="s">
        <v>2222</v>
      </c>
      <c r="B2087" s="12">
        <v>773.53326032599989</v>
      </c>
      <c r="C2087" s="12">
        <v>267.23240523200002</v>
      </c>
      <c r="D2087" s="12">
        <v>7.1899999999999986</v>
      </c>
    </row>
    <row r="2088" spans="1:4" x14ac:dyDescent="0.35">
      <c r="A2088" s="10" t="s">
        <v>2223</v>
      </c>
      <c r="B2088" s="12">
        <v>773.53326032599989</v>
      </c>
      <c r="C2088" s="12">
        <v>269.24805529600002</v>
      </c>
      <c r="D2088" s="12">
        <v>7.1899999999999986</v>
      </c>
    </row>
    <row r="2089" spans="1:4" x14ac:dyDescent="0.35">
      <c r="A2089" s="10" t="s">
        <v>2224</v>
      </c>
      <c r="B2089" s="12">
        <v>773.53326032599989</v>
      </c>
      <c r="C2089" s="12">
        <v>279.23240523200002</v>
      </c>
      <c r="D2089" s="12">
        <v>7.1899999999999986</v>
      </c>
    </row>
    <row r="2090" spans="1:4" x14ac:dyDescent="0.35">
      <c r="A2090" s="10" t="s">
        <v>2225</v>
      </c>
      <c r="B2090" s="12">
        <v>773.53326032599989</v>
      </c>
      <c r="C2090" s="12">
        <v>281.24805529600002</v>
      </c>
      <c r="D2090" s="12">
        <v>7.1899999999999986</v>
      </c>
    </row>
    <row r="2091" spans="1:4" x14ac:dyDescent="0.35">
      <c r="A2091" s="10" t="s">
        <v>2226</v>
      </c>
      <c r="B2091" s="12">
        <v>773.53326032599989</v>
      </c>
      <c r="C2091" s="12">
        <v>283.26370536000002</v>
      </c>
      <c r="D2091" s="12">
        <v>7.1899999999999986</v>
      </c>
    </row>
    <row r="2092" spans="1:4" x14ac:dyDescent="0.35">
      <c r="A2092" s="10" t="s">
        <v>2227</v>
      </c>
      <c r="B2092" s="12">
        <v>773.53326032599989</v>
      </c>
      <c r="C2092" s="12">
        <v>293.24805529600002</v>
      </c>
      <c r="D2092" s="12">
        <v>7.1899999999999986</v>
      </c>
    </row>
    <row r="2093" spans="1:4" x14ac:dyDescent="0.35">
      <c r="A2093" s="10" t="s">
        <v>2228</v>
      </c>
      <c r="B2093" s="12">
        <v>773.53326032599989</v>
      </c>
      <c r="C2093" s="12">
        <v>295.26370536000002</v>
      </c>
      <c r="D2093" s="12">
        <v>7.1899999999999986</v>
      </c>
    </row>
    <row r="2094" spans="1:4" x14ac:dyDescent="0.35">
      <c r="A2094" s="10" t="s">
        <v>2229</v>
      </c>
      <c r="B2094" s="12">
        <v>773.53326032599989</v>
      </c>
      <c r="C2094" s="12">
        <v>297.27935542400002</v>
      </c>
      <c r="D2094" s="12">
        <v>7.1899999999999986</v>
      </c>
    </row>
    <row r="2095" spans="1:4" x14ac:dyDescent="0.35">
      <c r="A2095" s="10" t="s">
        <v>2230</v>
      </c>
      <c r="B2095" s="12">
        <v>773.53326032599989</v>
      </c>
      <c r="C2095" s="12">
        <v>307.26370536000002</v>
      </c>
      <c r="D2095" s="12">
        <v>7.1899999999999986</v>
      </c>
    </row>
    <row r="2096" spans="1:4" x14ac:dyDescent="0.35">
      <c r="A2096" s="10" t="s">
        <v>2231</v>
      </c>
      <c r="B2096" s="12">
        <v>773.53326032599989</v>
      </c>
      <c r="C2096" s="12">
        <v>309.27935542400002</v>
      </c>
      <c r="D2096" s="12">
        <v>7.469999999999998</v>
      </c>
    </row>
    <row r="2097" spans="1:4" x14ac:dyDescent="0.35">
      <c r="A2097" s="10" t="s">
        <v>2232</v>
      </c>
      <c r="B2097" s="12">
        <v>773.53326032599989</v>
      </c>
      <c r="C2097" s="12">
        <v>311.29500548800002</v>
      </c>
      <c r="D2097" s="12">
        <v>7.1899999999999986</v>
      </c>
    </row>
    <row r="2098" spans="1:4" x14ac:dyDescent="0.35">
      <c r="A2098" s="10" t="s">
        <v>2233</v>
      </c>
      <c r="B2098" s="12">
        <v>775.54891038999995</v>
      </c>
      <c r="C2098" s="12">
        <v>253.21675516800002</v>
      </c>
      <c r="D2098" s="12">
        <v>7.9599999999999982</v>
      </c>
    </row>
    <row r="2099" spans="1:4" x14ac:dyDescent="0.35">
      <c r="A2099" s="10" t="s">
        <v>2234</v>
      </c>
      <c r="B2099" s="12">
        <v>775.54891038999995</v>
      </c>
      <c r="C2099" s="12">
        <v>255.23240523200002</v>
      </c>
      <c r="D2099" s="12">
        <v>7.6799999999999988</v>
      </c>
    </row>
    <row r="2100" spans="1:4" x14ac:dyDescent="0.35">
      <c r="A2100" s="10" t="s">
        <v>2235</v>
      </c>
      <c r="B2100" s="12">
        <v>775.54891038999995</v>
      </c>
      <c r="C2100" s="12">
        <v>267.23240523200002</v>
      </c>
      <c r="D2100" s="12">
        <v>7.6799999999999988</v>
      </c>
    </row>
    <row r="2101" spans="1:4" x14ac:dyDescent="0.35">
      <c r="A2101" s="10" t="s">
        <v>2236</v>
      </c>
      <c r="B2101" s="12">
        <v>775.54891038999995</v>
      </c>
      <c r="C2101" s="12">
        <v>269.24805529600002</v>
      </c>
      <c r="D2101" s="12">
        <v>7.6799999999999988</v>
      </c>
    </row>
    <row r="2102" spans="1:4" x14ac:dyDescent="0.35">
      <c r="A2102" s="10" t="s">
        <v>2237</v>
      </c>
      <c r="B2102" s="12">
        <v>775.54891038999995</v>
      </c>
      <c r="C2102" s="12">
        <v>281.24805529600002</v>
      </c>
      <c r="D2102" s="12">
        <v>7.6799999999999988</v>
      </c>
    </row>
    <row r="2103" spans="1:4" x14ac:dyDescent="0.35">
      <c r="A2103" s="10" t="s">
        <v>2238</v>
      </c>
      <c r="B2103" s="12">
        <v>775.54891038999995</v>
      </c>
      <c r="C2103" s="12">
        <v>283.26370536000002</v>
      </c>
      <c r="D2103" s="12">
        <v>7.6799999999999988</v>
      </c>
    </row>
    <row r="2104" spans="1:4" x14ac:dyDescent="0.35">
      <c r="A2104" s="10" t="s">
        <v>2239</v>
      </c>
      <c r="B2104" s="12">
        <v>775.54891038999995</v>
      </c>
      <c r="C2104" s="12">
        <v>295.26370536000002</v>
      </c>
      <c r="D2104" s="12">
        <v>7.6799999999999988</v>
      </c>
    </row>
    <row r="2105" spans="1:4" x14ac:dyDescent="0.35">
      <c r="A2105" s="10" t="s">
        <v>2240</v>
      </c>
      <c r="B2105" s="12">
        <v>775.54891038999995</v>
      </c>
      <c r="C2105" s="12">
        <v>297.27935542400002</v>
      </c>
      <c r="D2105" s="12">
        <v>7.6799999999999988</v>
      </c>
    </row>
    <row r="2106" spans="1:4" x14ac:dyDescent="0.35">
      <c r="A2106" s="10" t="s">
        <v>2241</v>
      </c>
      <c r="B2106" s="12">
        <v>775.54891038999995</v>
      </c>
      <c r="C2106" s="12">
        <v>309.27935542400002</v>
      </c>
      <c r="D2106" s="12">
        <v>7.6799999999999988</v>
      </c>
    </row>
    <row r="2107" spans="1:4" x14ac:dyDescent="0.35">
      <c r="A2107" s="10" t="s">
        <v>2242</v>
      </c>
      <c r="B2107" s="12">
        <v>775.54891038999995</v>
      </c>
      <c r="C2107" s="12">
        <v>311.29500548800002</v>
      </c>
      <c r="D2107" s="12">
        <v>7.9599999999999982</v>
      </c>
    </row>
    <row r="2108" spans="1:4" x14ac:dyDescent="0.35">
      <c r="A2108" s="10" t="s">
        <v>2243</v>
      </c>
      <c r="B2108" s="12">
        <v>777.564560454</v>
      </c>
      <c r="C2108" s="12">
        <v>255.23240523200002</v>
      </c>
      <c r="D2108" s="12">
        <v>8.17</v>
      </c>
    </row>
    <row r="2109" spans="1:4" x14ac:dyDescent="0.35">
      <c r="A2109" s="10" t="s">
        <v>2244</v>
      </c>
      <c r="B2109" s="12">
        <v>777.564560454</v>
      </c>
      <c r="C2109" s="12">
        <v>269.24805529600002</v>
      </c>
      <c r="D2109" s="12">
        <v>8.17</v>
      </c>
    </row>
    <row r="2110" spans="1:4" x14ac:dyDescent="0.35">
      <c r="A2110" s="10" t="s">
        <v>2245</v>
      </c>
      <c r="B2110" s="12">
        <v>777.564560454</v>
      </c>
      <c r="C2110" s="12">
        <v>283.26370536000002</v>
      </c>
      <c r="D2110" s="12">
        <v>8.17</v>
      </c>
    </row>
    <row r="2111" spans="1:4" x14ac:dyDescent="0.35">
      <c r="A2111" s="10" t="s">
        <v>2246</v>
      </c>
      <c r="B2111" s="12">
        <v>777.564560454</v>
      </c>
      <c r="C2111" s="12">
        <v>297.27935542400002</v>
      </c>
      <c r="D2111" s="12">
        <v>8.17</v>
      </c>
    </row>
    <row r="2112" spans="1:4" x14ac:dyDescent="0.35">
      <c r="A2112" s="10" t="s">
        <v>2247</v>
      </c>
      <c r="B2112" s="12">
        <v>777.564560454</v>
      </c>
      <c r="C2112" s="12">
        <v>311.29500548800002</v>
      </c>
      <c r="D2112" s="12">
        <v>8.17</v>
      </c>
    </row>
    <row r="2113" spans="1:4" x14ac:dyDescent="0.35">
      <c r="A2113" s="10" t="s">
        <v>2248</v>
      </c>
      <c r="B2113" s="12">
        <v>779.48631013399995</v>
      </c>
      <c r="C2113" s="12">
        <v>277.21675516800002</v>
      </c>
      <c r="D2113" s="12">
        <v>5.55</v>
      </c>
    </row>
    <row r="2114" spans="1:4" x14ac:dyDescent="0.35">
      <c r="A2114" s="10" t="s">
        <v>2249</v>
      </c>
      <c r="B2114" s="12">
        <v>779.48631013399995</v>
      </c>
      <c r="C2114" s="12">
        <v>291.23240523200002</v>
      </c>
      <c r="D2114" s="12">
        <v>5.55</v>
      </c>
    </row>
    <row r="2115" spans="1:4" x14ac:dyDescent="0.35">
      <c r="A2115" s="10" t="s">
        <v>2250</v>
      </c>
      <c r="B2115" s="12">
        <v>781.50196019800001</v>
      </c>
      <c r="C2115" s="12">
        <v>263.20110510399996</v>
      </c>
      <c r="D2115" s="12">
        <v>6.0399999999999991</v>
      </c>
    </row>
    <row r="2116" spans="1:4" x14ac:dyDescent="0.35">
      <c r="A2116" s="10" t="s">
        <v>2251</v>
      </c>
      <c r="B2116" s="12">
        <v>781.50196019800001</v>
      </c>
      <c r="C2116" s="12">
        <v>277.21675516800002</v>
      </c>
      <c r="D2116" s="12">
        <v>6.0399999999999991</v>
      </c>
    </row>
    <row r="2117" spans="1:4" x14ac:dyDescent="0.35">
      <c r="A2117" s="10" t="s">
        <v>2252</v>
      </c>
      <c r="B2117" s="12">
        <v>781.50196019800001</v>
      </c>
      <c r="C2117" s="12">
        <v>279.23240523200002</v>
      </c>
      <c r="D2117" s="12">
        <v>6.0399999999999991</v>
      </c>
    </row>
    <row r="2118" spans="1:4" x14ac:dyDescent="0.35">
      <c r="A2118" s="10" t="s">
        <v>2253</v>
      </c>
      <c r="B2118" s="12">
        <v>781.50196019800001</v>
      </c>
      <c r="C2118" s="12">
        <v>291.23240523200002</v>
      </c>
      <c r="D2118" s="12">
        <v>6.0399999999999991</v>
      </c>
    </row>
    <row r="2119" spans="1:4" x14ac:dyDescent="0.35">
      <c r="A2119" s="10" t="s">
        <v>2254</v>
      </c>
      <c r="B2119" s="12">
        <v>781.50196019800001</v>
      </c>
      <c r="C2119" s="12">
        <v>293.24805529600002</v>
      </c>
      <c r="D2119" s="12">
        <v>6.0399999999999991</v>
      </c>
    </row>
    <row r="2120" spans="1:4" x14ac:dyDescent="0.35">
      <c r="A2120" s="10" t="s">
        <v>2255</v>
      </c>
      <c r="B2120" s="12">
        <v>781.50196019800001</v>
      </c>
      <c r="C2120" s="12">
        <v>307.26370536000002</v>
      </c>
      <c r="D2120" s="12">
        <v>6.0399999999999991</v>
      </c>
    </row>
    <row r="2121" spans="1:4" x14ac:dyDescent="0.35">
      <c r="A2121" s="10" t="s">
        <v>2256</v>
      </c>
      <c r="B2121" s="12">
        <v>783.51761026199995</v>
      </c>
      <c r="C2121" s="12">
        <v>263.20110510399996</v>
      </c>
      <c r="D2121" s="12">
        <v>6.5299999999999994</v>
      </c>
    </row>
    <row r="2122" spans="1:4" x14ac:dyDescent="0.35">
      <c r="A2122" s="10" t="s">
        <v>2257</v>
      </c>
      <c r="B2122" s="12">
        <v>783.51761026199995</v>
      </c>
      <c r="C2122" s="12">
        <v>265.21675516800002</v>
      </c>
      <c r="D2122" s="12">
        <v>6.5299999999999994</v>
      </c>
    </row>
    <row r="2123" spans="1:4" x14ac:dyDescent="0.35">
      <c r="A2123" s="10" t="s">
        <v>2258</v>
      </c>
      <c r="B2123" s="12">
        <v>783.51761026199995</v>
      </c>
      <c r="C2123" s="12">
        <v>277.21675516800002</v>
      </c>
      <c r="D2123" s="12">
        <v>6.5299999999999994</v>
      </c>
    </row>
    <row r="2124" spans="1:4" x14ac:dyDescent="0.35">
      <c r="A2124" s="10" t="s">
        <v>2259</v>
      </c>
      <c r="B2124" s="12">
        <v>783.51761026199995</v>
      </c>
      <c r="C2124" s="12">
        <v>279.23240523200002</v>
      </c>
      <c r="D2124" s="12">
        <v>6.5299999999999994</v>
      </c>
    </row>
    <row r="2125" spans="1:4" x14ac:dyDescent="0.35">
      <c r="A2125" s="10" t="s">
        <v>2260</v>
      </c>
      <c r="B2125" s="12">
        <v>783.51761026199995</v>
      </c>
      <c r="C2125" s="12">
        <v>281.24805529600002</v>
      </c>
      <c r="D2125" s="12">
        <v>6.5299999999999994</v>
      </c>
    </row>
    <row r="2126" spans="1:4" x14ac:dyDescent="0.35">
      <c r="A2126" s="10" t="s">
        <v>2261</v>
      </c>
      <c r="B2126" s="12">
        <v>783.51761026199995</v>
      </c>
      <c r="C2126" s="12">
        <v>291.23240523200002</v>
      </c>
      <c r="D2126" s="12">
        <v>6.5299999999999994</v>
      </c>
    </row>
    <row r="2127" spans="1:4" x14ac:dyDescent="0.35">
      <c r="A2127" s="10" t="s">
        <v>2262</v>
      </c>
      <c r="B2127" s="12">
        <v>783.51761026199995</v>
      </c>
      <c r="C2127" s="12">
        <v>293.24805529600002</v>
      </c>
      <c r="D2127" s="12">
        <v>6.5299999999999994</v>
      </c>
    </row>
    <row r="2128" spans="1:4" x14ac:dyDescent="0.35">
      <c r="A2128" s="10" t="s">
        <v>2263</v>
      </c>
      <c r="B2128" s="12">
        <v>783.51761026199995</v>
      </c>
      <c r="C2128" s="12">
        <v>295.26370536000002</v>
      </c>
      <c r="D2128" s="12">
        <v>6.5299999999999994</v>
      </c>
    </row>
    <row r="2129" spans="1:4" x14ac:dyDescent="0.35">
      <c r="A2129" s="10" t="s">
        <v>2264</v>
      </c>
      <c r="B2129" s="12">
        <v>783.51761026199995</v>
      </c>
      <c r="C2129" s="12">
        <v>307.26370536000002</v>
      </c>
      <c r="D2129" s="12">
        <v>6.5299999999999994</v>
      </c>
    </row>
    <row r="2130" spans="1:4" x14ac:dyDescent="0.35">
      <c r="A2130" s="10" t="s">
        <v>2265</v>
      </c>
      <c r="B2130" s="12">
        <v>783.51761026199995</v>
      </c>
      <c r="C2130" s="12">
        <v>309.27935542400002</v>
      </c>
      <c r="D2130" s="12">
        <v>6.5299999999999994</v>
      </c>
    </row>
    <row r="2131" spans="1:4" x14ac:dyDescent="0.35">
      <c r="A2131" s="10" t="s">
        <v>2266</v>
      </c>
      <c r="B2131" s="12">
        <v>785.53326032599989</v>
      </c>
      <c r="C2131" s="12">
        <v>263.20110510399996</v>
      </c>
      <c r="D2131" s="12">
        <v>7.1199999999999983</v>
      </c>
    </row>
    <row r="2132" spans="1:4" x14ac:dyDescent="0.35">
      <c r="A2132" s="10" t="s">
        <v>2267</v>
      </c>
      <c r="B2132" s="12">
        <v>785.53326032599989</v>
      </c>
      <c r="C2132" s="12">
        <v>265.21675516800002</v>
      </c>
      <c r="D2132" s="12">
        <v>7.0199999999999987</v>
      </c>
    </row>
    <row r="2133" spans="1:4" x14ac:dyDescent="0.35">
      <c r="A2133" s="10" t="s">
        <v>2268</v>
      </c>
      <c r="B2133" s="12">
        <v>785.53326032599989</v>
      </c>
      <c r="C2133" s="12">
        <v>267.23240523200002</v>
      </c>
      <c r="D2133" s="12">
        <v>7.0199999999999987</v>
      </c>
    </row>
    <row r="2134" spans="1:4" x14ac:dyDescent="0.35">
      <c r="A2134" s="10" t="s">
        <v>2269</v>
      </c>
      <c r="B2134" s="12">
        <v>785.53326032599989</v>
      </c>
      <c r="C2134" s="12">
        <v>277.21675516800002</v>
      </c>
      <c r="D2134" s="12">
        <v>7.1199999999999983</v>
      </c>
    </row>
    <row r="2135" spans="1:4" x14ac:dyDescent="0.35">
      <c r="A2135" s="10" t="s">
        <v>2270</v>
      </c>
      <c r="B2135" s="12">
        <v>785.53326032599989</v>
      </c>
      <c r="C2135" s="12">
        <v>279.23240523200002</v>
      </c>
      <c r="D2135" s="12">
        <v>7.0199999999999987</v>
      </c>
    </row>
    <row r="2136" spans="1:4" x14ac:dyDescent="0.35">
      <c r="A2136" s="10" t="s">
        <v>2271</v>
      </c>
      <c r="B2136" s="12">
        <v>785.53326032599989</v>
      </c>
      <c r="C2136" s="12">
        <v>281.24805529600002</v>
      </c>
      <c r="D2136" s="12">
        <v>7.0199999999999987</v>
      </c>
    </row>
    <row r="2137" spans="1:4" x14ac:dyDescent="0.35">
      <c r="A2137" s="10" t="s">
        <v>2272</v>
      </c>
      <c r="B2137" s="12">
        <v>785.53326032599989</v>
      </c>
      <c r="C2137" s="12">
        <v>283.26370536000002</v>
      </c>
      <c r="D2137" s="12">
        <v>7.1199999999999983</v>
      </c>
    </row>
    <row r="2138" spans="1:4" x14ac:dyDescent="0.35">
      <c r="A2138" s="10" t="s">
        <v>2273</v>
      </c>
      <c r="B2138" s="12">
        <v>785.53326032599989</v>
      </c>
      <c r="C2138" s="12">
        <v>291.23240523200002</v>
      </c>
      <c r="D2138" s="12">
        <v>7.1199999999999983</v>
      </c>
    </row>
    <row r="2139" spans="1:4" x14ac:dyDescent="0.35">
      <c r="A2139" s="10" t="s">
        <v>2274</v>
      </c>
      <c r="B2139" s="12">
        <v>785.53326032599989</v>
      </c>
      <c r="C2139" s="12">
        <v>293.24805529600002</v>
      </c>
      <c r="D2139" s="12">
        <v>7.0199999999999987</v>
      </c>
    </row>
    <row r="2140" spans="1:4" x14ac:dyDescent="0.35">
      <c r="A2140" s="10" t="s">
        <v>2275</v>
      </c>
      <c r="B2140" s="12">
        <v>785.53326032599989</v>
      </c>
      <c r="C2140" s="12">
        <v>295.26370536000002</v>
      </c>
      <c r="D2140" s="12">
        <v>7.0199999999999987</v>
      </c>
    </row>
    <row r="2141" spans="1:4" x14ac:dyDescent="0.35">
      <c r="A2141" s="10" t="s">
        <v>2276</v>
      </c>
      <c r="B2141" s="12">
        <v>785.53326032599989</v>
      </c>
      <c r="C2141" s="12">
        <v>297.27935542400002</v>
      </c>
      <c r="D2141" s="12">
        <v>7.1199999999999983</v>
      </c>
    </row>
    <row r="2142" spans="1:4" x14ac:dyDescent="0.35">
      <c r="A2142" s="10" t="s">
        <v>2277</v>
      </c>
      <c r="B2142" s="12">
        <v>785.53326032599989</v>
      </c>
      <c r="C2142" s="12">
        <v>307.26370536000002</v>
      </c>
      <c r="D2142" s="12">
        <v>7.0199999999999987</v>
      </c>
    </row>
    <row r="2143" spans="1:4" x14ac:dyDescent="0.35">
      <c r="A2143" s="10" t="s">
        <v>2278</v>
      </c>
      <c r="B2143" s="12">
        <v>785.53326032599989</v>
      </c>
      <c r="C2143" s="12">
        <v>309.27935542400002</v>
      </c>
      <c r="D2143" s="12">
        <v>7.0199999999999987</v>
      </c>
    </row>
    <row r="2144" spans="1:4" x14ac:dyDescent="0.35">
      <c r="A2144" s="10" t="s">
        <v>2279</v>
      </c>
      <c r="B2144" s="12">
        <v>785.53326032599989</v>
      </c>
      <c r="C2144" s="12">
        <v>311.29500548800002</v>
      </c>
      <c r="D2144" s="12">
        <v>7.1199999999999983</v>
      </c>
    </row>
    <row r="2145" spans="1:4" x14ac:dyDescent="0.35">
      <c r="A2145" s="10" t="s">
        <v>2280</v>
      </c>
      <c r="B2145" s="12">
        <v>787.54891038999995</v>
      </c>
      <c r="C2145" s="12">
        <v>265.21675516800002</v>
      </c>
      <c r="D2145" s="12">
        <v>7.5099999999999989</v>
      </c>
    </row>
    <row r="2146" spans="1:4" x14ac:dyDescent="0.35">
      <c r="A2146" s="10" t="s">
        <v>2281</v>
      </c>
      <c r="B2146" s="12">
        <v>787.54891038999995</v>
      </c>
      <c r="C2146" s="12">
        <v>267.23240523200002</v>
      </c>
      <c r="D2146" s="12">
        <v>7.5099999999999989</v>
      </c>
    </row>
    <row r="2147" spans="1:4" x14ac:dyDescent="0.35">
      <c r="A2147" s="10" t="s">
        <v>2282</v>
      </c>
      <c r="B2147" s="12">
        <v>787.54891038999995</v>
      </c>
      <c r="C2147" s="12">
        <v>269.24805529600002</v>
      </c>
      <c r="D2147" s="12">
        <v>7.5099999999999989</v>
      </c>
    </row>
    <row r="2148" spans="1:4" x14ac:dyDescent="0.35">
      <c r="A2148" s="10" t="s">
        <v>2283</v>
      </c>
      <c r="B2148" s="12">
        <v>787.54891038999995</v>
      </c>
      <c r="C2148" s="12">
        <v>279.23240523200002</v>
      </c>
      <c r="D2148" s="12">
        <v>7.5099999999999989</v>
      </c>
    </row>
    <row r="2149" spans="1:4" x14ac:dyDescent="0.35">
      <c r="A2149" s="10" t="s">
        <v>2284</v>
      </c>
      <c r="B2149" s="12">
        <v>787.54891038999995</v>
      </c>
      <c r="C2149" s="12">
        <v>281.24805529600002</v>
      </c>
      <c r="D2149" s="12">
        <v>7.5099999999999989</v>
      </c>
    </row>
    <row r="2150" spans="1:4" x14ac:dyDescent="0.35">
      <c r="A2150" s="10" t="s">
        <v>2285</v>
      </c>
      <c r="B2150" s="12">
        <v>787.54891038999995</v>
      </c>
      <c r="C2150" s="12">
        <v>283.26370536000002</v>
      </c>
      <c r="D2150" s="12">
        <v>7.5099999999999989</v>
      </c>
    </row>
    <row r="2151" spans="1:4" x14ac:dyDescent="0.35">
      <c r="A2151" s="10" t="s">
        <v>2286</v>
      </c>
      <c r="B2151" s="12">
        <v>787.54891038999995</v>
      </c>
      <c r="C2151" s="12">
        <v>293.24805529600002</v>
      </c>
      <c r="D2151" s="12">
        <v>7.5099999999999989</v>
      </c>
    </row>
    <row r="2152" spans="1:4" x14ac:dyDescent="0.35">
      <c r="A2152" s="10" t="s">
        <v>2287</v>
      </c>
      <c r="B2152" s="12">
        <v>787.54891038999995</v>
      </c>
      <c r="C2152" s="12">
        <v>295.26370536000002</v>
      </c>
      <c r="D2152" s="12">
        <v>7.5099999999999989</v>
      </c>
    </row>
    <row r="2153" spans="1:4" x14ac:dyDescent="0.35">
      <c r="A2153" s="10" t="s">
        <v>2288</v>
      </c>
      <c r="B2153" s="12">
        <v>787.54891038999995</v>
      </c>
      <c r="C2153" s="12">
        <v>297.27935542400002</v>
      </c>
      <c r="D2153" s="12">
        <v>7.5099999999999989</v>
      </c>
    </row>
    <row r="2154" spans="1:4" x14ac:dyDescent="0.35">
      <c r="A2154" s="10" t="s">
        <v>2289</v>
      </c>
      <c r="B2154" s="12">
        <v>787.54891038999995</v>
      </c>
      <c r="C2154" s="12">
        <v>307.26370536000002</v>
      </c>
      <c r="D2154" s="12">
        <v>7.5099999999999989</v>
      </c>
    </row>
    <row r="2155" spans="1:4" x14ac:dyDescent="0.35">
      <c r="A2155" s="10" t="s">
        <v>2290</v>
      </c>
      <c r="B2155" s="12">
        <v>787.54891038999995</v>
      </c>
      <c r="C2155" s="12">
        <v>309.27935542400002</v>
      </c>
      <c r="D2155" s="12">
        <v>7.5099999999999989</v>
      </c>
    </row>
    <row r="2156" spans="1:4" x14ac:dyDescent="0.35">
      <c r="A2156" s="10" t="s">
        <v>2291</v>
      </c>
      <c r="B2156" s="12">
        <v>787.54891038999995</v>
      </c>
      <c r="C2156" s="12">
        <v>311.29500548800002</v>
      </c>
      <c r="D2156" s="12">
        <v>7.5099999999999989</v>
      </c>
    </row>
    <row r="2157" spans="1:4" x14ac:dyDescent="0.35">
      <c r="A2157" s="10" t="s">
        <v>2292</v>
      </c>
      <c r="B2157" s="12">
        <v>789.564560454</v>
      </c>
      <c r="C2157" s="12">
        <v>267.23240523200002</v>
      </c>
      <c r="D2157" s="12">
        <v>7.9999999999999991</v>
      </c>
    </row>
    <row r="2158" spans="1:4" x14ac:dyDescent="0.35">
      <c r="A2158" s="10" t="s">
        <v>2293</v>
      </c>
      <c r="B2158" s="12">
        <v>789.564560454</v>
      </c>
      <c r="C2158" s="12">
        <v>269.24805529600002</v>
      </c>
      <c r="D2158" s="12">
        <v>7.9999999999999991</v>
      </c>
    </row>
    <row r="2159" spans="1:4" x14ac:dyDescent="0.35">
      <c r="A2159" s="10" t="s">
        <v>2294</v>
      </c>
      <c r="B2159" s="12">
        <v>789.564560454</v>
      </c>
      <c r="C2159" s="12">
        <v>281.24805529600002</v>
      </c>
      <c r="D2159" s="12">
        <v>7.9999999999999991</v>
      </c>
    </row>
    <row r="2160" spans="1:4" x14ac:dyDescent="0.35">
      <c r="A2160" s="10" t="s">
        <v>2295</v>
      </c>
      <c r="B2160" s="12">
        <v>789.564560454</v>
      </c>
      <c r="C2160" s="12">
        <v>283.26370536000002</v>
      </c>
      <c r="D2160" s="12">
        <v>7.9999999999999991</v>
      </c>
    </row>
    <row r="2161" spans="1:4" x14ac:dyDescent="0.35">
      <c r="A2161" s="10" t="s">
        <v>2296</v>
      </c>
      <c r="B2161" s="12">
        <v>789.564560454</v>
      </c>
      <c r="C2161" s="12">
        <v>295.26370536000002</v>
      </c>
      <c r="D2161" s="12">
        <v>7.9999999999999991</v>
      </c>
    </row>
    <row r="2162" spans="1:4" x14ac:dyDescent="0.35">
      <c r="A2162" s="10" t="s">
        <v>2297</v>
      </c>
      <c r="B2162" s="12">
        <v>789.564560454</v>
      </c>
      <c r="C2162" s="12">
        <v>297.27935542400002</v>
      </c>
      <c r="D2162" s="12">
        <v>7.9999999999999991</v>
      </c>
    </row>
    <row r="2163" spans="1:4" x14ac:dyDescent="0.35">
      <c r="A2163" s="10" t="s">
        <v>2298</v>
      </c>
      <c r="B2163" s="12">
        <v>789.564560454</v>
      </c>
      <c r="C2163" s="12">
        <v>309.27935542400002</v>
      </c>
      <c r="D2163" s="12">
        <v>7.9999999999999991</v>
      </c>
    </row>
    <row r="2164" spans="1:4" x14ac:dyDescent="0.35">
      <c r="A2164" s="10" t="s">
        <v>2299</v>
      </c>
      <c r="B2164" s="12">
        <v>789.564560454</v>
      </c>
      <c r="C2164" s="12">
        <v>311.29500548800002</v>
      </c>
      <c r="D2164" s="12">
        <v>7.9999999999999991</v>
      </c>
    </row>
    <row r="2165" spans="1:4" x14ac:dyDescent="0.35">
      <c r="A2165" s="10" t="s">
        <v>2300</v>
      </c>
      <c r="B2165" s="12">
        <v>791.58021051799994</v>
      </c>
      <c r="C2165" s="12">
        <v>269.24805529600002</v>
      </c>
      <c r="D2165" s="12">
        <v>8.49</v>
      </c>
    </row>
    <row r="2166" spans="1:4" x14ac:dyDescent="0.35">
      <c r="A2166" s="10" t="s">
        <v>2301</v>
      </c>
      <c r="B2166" s="12">
        <v>791.58021051799994</v>
      </c>
      <c r="C2166" s="12">
        <v>283.26370536000002</v>
      </c>
      <c r="D2166" s="12">
        <v>8.49</v>
      </c>
    </row>
    <row r="2167" spans="1:4" x14ac:dyDescent="0.35">
      <c r="A2167" s="10" t="s">
        <v>2302</v>
      </c>
      <c r="B2167" s="12">
        <v>791.58021051799994</v>
      </c>
      <c r="C2167" s="12">
        <v>297.27935542400002</v>
      </c>
      <c r="D2167" s="12">
        <v>8.49</v>
      </c>
    </row>
    <row r="2168" spans="1:4" x14ac:dyDescent="0.35">
      <c r="A2168" s="10" t="s">
        <v>2303</v>
      </c>
      <c r="B2168" s="12">
        <v>791.58021051799994</v>
      </c>
      <c r="C2168" s="12">
        <v>311.29500548800002</v>
      </c>
      <c r="D2168" s="12">
        <v>8.49</v>
      </c>
    </row>
    <row r="2169" spans="1:4" x14ac:dyDescent="0.35">
      <c r="A2169" s="10" t="s">
        <v>2304</v>
      </c>
      <c r="B2169" s="12">
        <v>793.50196019800001</v>
      </c>
      <c r="C2169" s="12">
        <v>291.23240523200002</v>
      </c>
      <c r="D2169" s="12">
        <v>5.87</v>
      </c>
    </row>
    <row r="2170" spans="1:4" x14ac:dyDescent="0.35">
      <c r="A2170" s="10" t="s">
        <v>2305</v>
      </c>
      <c r="B2170" s="12">
        <v>795.51761026199995</v>
      </c>
      <c r="C2170" s="12">
        <v>277.21675516800002</v>
      </c>
      <c r="D2170" s="12">
        <v>6.3599999999999994</v>
      </c>
    </row>
    <row r="2171" spans="1:4" x14ac:dyDescent="0.35">
      <c r="A2171" s="10" t="s">
        <v>2306</v>
      </c>
      <c r="B2171" s="12">
        <v>795.51761026199995</v>
      </c>
      <c r="C2171" s="12">
        <v>291.23240523200002</v>
      </c>
      <c r="D2171" s="12">
        <v>6.3599999999999994</v>
      </c>
    </row>
    <row r="2172" spans="1:4" x14ac:dyDescent="0.35">
      <c r="A2172" s="10" t="s">
        <v>2307</v>
      </c>
      <c r="B2172" s="12">
        <v>795.51761026199995</v>
      </c>
      <c r="C2172" s="12">
        <v>293.24805529600002</v>
      </c>
      <c r="D2172" s="12">
        <v>6.3599999999999994</v>
      </c>
    </row>
    <row r="2173" spans="1:4" x14ac:dyDescent="0.35">
      <c r="A2173" s="10" t="s">
        <v>2308</v>
      </c>
      <c r="B2173" s="12">
        <v>795.51761026199995</v>
      </c>
      <c r="C2173" s="12">
        <v>307.26370536000002</v>
      </c>
      <c r="D2173" s="12">
        <v>6.3599999999999994</v>
      </c>
    </row>
    <row r="2174" spans="1:4" x14ac:dyDescent="0.35">
      <c r="A2174" s="10" t="s">
        <v>2309</v>
      </c>
      <c r="B2174" s="12">
        <v>797.53326032599989</v>
      </c>
      <c r="C2174" s="12">
        <v>249.18545503999999</v>
      </c>
      <c r="D2174" s="12">
        <v>6.85</v>
      </c>
    </row>
    <row r="2175" spans="1:4" x14ac:dyDescent="0.35">
      <c r="A2175" s="10" t="s">
        <v>2310</v>
      </c>
      <c r="B2175" s="12">
        <v>797.53326032599989</v>
      </c>
      <c r="C2175" s="12">
        <v>277.21675516800002</v>
      </c>
      <c r="D2175" s="12">
        <v>6.85</v>
      </c>
    </row>
    <row r="2176" spans="1:4" x14ac:dyDescent="0.35">
      <c r="A2176" s="10" t="s">
        <v>2311</v>
      </c>
      <c r="B2176" s="12">
        <v>797.53326032599989</v>
      </c>
      <c r="C2176" s="12">
        <v>279.23240523200002</v>
      </c>
      <c r="D2176" s="12">
        <v>6.85</v>
      </c>
    </row>
    <row r="2177" spans="1:4" x14ac:dyDescent="0.35">
      <c r="A2177" s="10" t="s">
        <v>2312</v>
      </c>
      <c r="B2177" s="12">
        <v>797.53326032599989</v>
      </c>
      <c r="C2177" s="12">
        <v>291.23240523200002</v>
      </c>
      <c r="D2177" s="12">
        <v>6.85</v>
      </c>
    </row>
    <row r="2178" spans="1:4" x14ac:dyDescent="0.35">
      <c r="A2178" s="10" t="s">
        <v>2313</v>
      </c>
      <c r="B2178" s="12">
        <v>797.53326032599989</v>
      </c>
      <c r="C2178" s="12">
        <v>293.24805529600002</v>
      </c>
      <c r="D2178" s="12">
        <v>6.85</v>
      </c>
    </row>
    <row r="2179" spans="1:4" x14ac:dyDescent="0.35">
      <c r="A2179" s="10" t="s">
        <v>2314</v>
      </c>
      <c r="B2179" s="12">
        <v>797.53326032599989</v>
      </c>
      <c r="C2179" s="12">
        <v>295.26370536000002</v>
      </c>
      <c r="D2179" s="12">
        <v>6.85</v>
      </c>
    </row>
    <row r="2180" spans="1:4" x14ac:dyDescent="0.35">
      <c r="A2180" s="10" t="s">
        <v>2315</v>
      </c>
      <c r="B2180" s="12">
        <v>797.53326032599989</v>
      </c>
      <c r="C2180" s="12">
        <v>307.26370536000002</v>
      </c>
      <c r="D2180" s="12">
        <v>6.85</v>
      </c>
    </row>
    <row r="2181" spans="1:4" x14ac:dyDescent="0.35">
      <c r="A2181" s="10" t="s">
        <v>2316</v>
      </c>
      <c r="B2181" s="12">
        <v>797.53326032599989</v>
      </c>
      <c r="C2181" s="12">
        <v>309.27935542400002</v>
      </c>
      <c r="D2181" s="12">
        <v>6.85</v>
      </c>
    </row>
    <row r="2182" spans="1:4" x14ac:dyDescent="0.35">
      <c r="A2182" s="10" t="s">
        <v>2317</v>
      </c>
      <c r="B2182" s="12">
        <v>797.53326032599989</v>
      </c>
      <c r="C2182" s="12">
        <v>337.31065555200001</v>
      </c>
      <c r="D2182" s="12">
        <v>6.85</v>
      </c>
    </row>
    <row r="2183" spans="1:4" x14ac:dyDescent="0.35">
      <c r="A2183" s="10" t="s">
        <v>2318</v>
      </c>
      <c r="B2183" s="12">
        <v>799.54891038999995</v>
      </c>
      <c r="C2183" s="12">
        <v>249.18545503999999</v>
      </c>
      <c r="D2183" s="12">
        <v>7.4399999999999986</v>
      </c>
    </row>
    <row r="2184" spans="1:4" x14ac:dyDescent="0.35">
      <c r="A2184" s="10" t="s">
        <v>2319</v>
      </c>
      <c r="B2184" s="12">
        <v>799.54891038999995</v>
      </c>
      <c r="C2184" s="12">
        <v>251.20110510399999</v>
      </c>
      <c r="D2184" s="12">
        <v>7.339999999999999</v>
      </c>
    </row>
    <row r="2185" spans="1:4" x14ac:dyDescent="0.35">
      <c r="A2185" s="10" t="s">
        <v>2320</v>
      </c>
      <c r="B2185" s="12">
        <v>799.54891038999995</v>
      </c>
      <c r="C2185" s="12">
        <v>277.21675516800002</v>
      </c>
      <c r="D2185" s="12">
        <v>7.4399999999999986</v>
      </c>
    </row>
    <row r="2186" spans="1:4" x14ac:dyDescent="0.35">
      <c r="A2186" s="10" t="s">
        <v>2321</v>
      </c>
      <c r="B2186" s="12">
        <v>799.54891038999995</v>
      </c>
      <c r="C2186" s="12">
        <v>279.23240523200002</v>
      </c>
      <c r="D2186" s="12">
        <v>7.339999999999999</v>
      </c>
    </row>
    <row r="2187" spans="1:4" x14ac:dyDescent="0.35">
      <c r="A2187" s="10" t="s">
        <v>2322</v>
      </c>
      <c r="B2187" s="12">
        <v>799.54891038999995</v>
      </c>
      <c r="C2187" s="12">
        <v>281.24805529600002</v>
      </c>
      <c r="D2187" s="12">
        <v>7.339999999999999</v>
      </c>
    </row>
    <row r="2188" spans="1:4" x14ac:dyDescent="0.35">
      <c r="A2188" s="10" t="s">
        <v>2323</v>
      </c>
      <c r="B2188" s="12">
        <v>799.54891038999995</v>
      </c>
      <c r="C2188" s="12">
        <v>291.23240523200002</v>
      </c>
      <c r="D2188" s="12">
        <v>7.4399999999999986</v>
      </c>
    </row>
    <row r="2189" spans="1:4" x14ac:dyDescent="0.35">
      <c r="A2189" s="10" t="s">
        <v>2324</v>
      </c>
      <c r="B2189" s="12">
        <v>799.54891038999995</v>
      </c>
      <c r="C2189" s="12">
        <v>293.24805529600002</v>
      </c>
      <c r="D2189" s="12">
        <v>7.339999999999999</v>
      </c>
    </row>
    <row r="2190" spans="1:4" x14ac:dyDescent="0.35">
      <c r="A2190" s="10" t="s">
        <v>2325</v>
      </c>
      <c r="B2190" s="12">
        <v>799.54891038999995</v>
      </c>
      <c r="C2190" s="12">
        <v>295.26370536000002</v>
      </c>
      <c r="D2190" s="12">
        <v>7.339999999999999</v>
      </c>
    </row>
    <row r="2191" spans="1:4" x14ac:dyDescent="0.35">
      <c r="A2191" s="10" t="s">
        <v>2326</v>
      </c>
      <c r="B2191" s="12">
        <v>799.54891038999995</v>
      </c>
      <c r="C2191" s="12">
        <v>297.27935542400002</v>
      </c>
      <c r="D2191" s="12">
        <v>7.4399999999999986</v>
      </c>
    </row>
    <row r="2192" spans="1:4" x14ac:dyDescent="0.35">
      <c r="A2192" s="10" t="s">
        <v>2327</v>
      </c>
      <c r="B2192" s="12">
        <v>799.54891038999995</v>
      </c>
      <c r="C2192" s="12">
        <v>307.26370536000002</v>
      </c>
      <c r="D2192" s="12">
        <v>7.339999999999999</v>
      </c>
    </row>
    <row r="2193" spans="1:4" x14ac:dyDescent="0.35">
      <c r="A2193" s="10" t="s">
        <v>2328</v>
      </c>
      <c r="B2193" s="12">
        <v>799.54891038999995</v>
      </c>
      <c r="C2193" s="12">
        <v>309.27935542400002</v>
      </c>
      <c r="D2193" s="12">
        <v>7.339999999999999</v>
      </c>
    </row>
    <row r="2194" spans="1:4" x14ac:dyDescent="0.35">
      <c r="A2194" s="10" t="s">
        <v>2329</v>
      </c>
      <c r="B2194" s="12">
        <v>799.54891038999995</v>
      </c>
      <c r="C2194" s="12">
        <v>311.29500548800002</v>
      </c>
      <c r="D2194" s="12">
        <v>7.4399999999999986</v>
      </c>
    </row>
    <row r="2195" spans="1:4" x14ac:dyDescent="0.35">
      <c r="A2195" s="10" t="s">
        <v>2330</v>
      </c>
      <c r="B2195" s="12">
        <v>799.54891038999995</v>
      </c>
      <c r="C2195" s="12">
        <v>337.31065555200001</v>
      </c>
      <c r="D2195" s="12">
        <v>7.339999999999999</v>
      </c>
    </row>
    <row r="2196" spans="1:4" x14ac:dyDescent="0.35">
      <c r="A2196" s="10" t="s">
        <v>2331</v>
      </c>
      <c r="B2196" s="12">
        <v>799.54891038999995</v>
      </c>
      <c r="C2196" s="12">
        <v>339.32630561600001</v>
      </c>
      <c r="D2196" s="12">
        <v>7.4399999999999986</v>
      </c>
    </row>
    <row r="2197" spans="1:4" x14ac:dyDescent="0.35">
      <c r="A2197" s="10" t="s">
        <v>2332</v>
      </c>
      <c r="B2197" s="12">
        <v>801.564560454</v>
      </c>
      <c r="C2197" s="12">
        <v>251.20110510399999</v>
      </c>
      <c r="D2197" s="12">
        <v>7.8299999999999992</v>
      </c>
    </row>
    <row r="2198" spans="1:4" x14ac:dyDescent="0.35">
      <c r="A2198" s="10" t="s">
        <v>2333</v>
      </c>
      <c r="B2198" s="12">
        <v>801.564560454</v>
      </c>
      <c r="C2198" s="12">
        <v>253.21675516800002</v>
      </c>
      <c r="D2198" s="12">
        <v>8.11</v>
      </c>
    </row>
    <row r="2199" spans="1:4" x14ac:dyDescent="0.35">
      <c r="A2199" s="10" t="s">
        <v>2334</v>
      </c>
      <c r="B2199" s="12">
        <v>801.564560454</v>
      </c>
      <c r="C2199" s="12">
        <v>279.23240523200002</v>
      </c>
      <c r="D2199" s="12">
        <v>7.8299999999999992</v>
      </c>
    </row>
    <row r="2200" spans="1:4" x14ac:dyDescent="0.35">
      <c r="A2200" s="10" t="s">
        <v>2335</v>
      </c>
      <c r="B2200" s="12">
        <v>801.564560454</v>
      </c>
      <c r="C2200" s="12">
        <v>281.24805529600002</v>
      </c>
      <c r="D2200" s="12">
        <v>7.8299999999999992</v>
      </c>
    </row>
    <row r="2201" spans="1:4" x14ac:dyDescent="0.35">
      <c r="A2201" s="10" t="s">
        <v>2336</v>
      </c>
      <c r="B2201" s="12">
        <v>801.564560454</v>
      </c>
      <c r="C2201" s="12">
        <v>283.26370536000002</v>
      </c>
      <c r="D2201" s="12">
        <v>7.8299999999999992</v>
      </c>
    </row>
    <row r="2202" spans="1:4" x14ac:dyDescent="0.35">
      <c r="A2202" s="10" t="s">
        <v>2337</v>
      </c>
      <c r="B2202" s="12">
        <v>801.564560454</v>
      </c>
      <c r="C2202" s="12">
        <v>293.24805529600002</v>
      </c>
      <c r="D2202" s="12">
        <v>7.8299999999999992</v>
      </c>
    </row>
    <row r="2203" spans="1:4" x14ac:dyDescent="0.35">
      <c r="A2203" s="10" t="s">
        <v>2338</v>
      </c>
      <c r="B2203" s="12">
        <v>801.564560454</v>
      </c>
      <c r="C2203" s="12">
        <v>295.26370536000002</v>
      </c>
      <c r="D2203" s="12">
        <v>7.8299999999999992</v>
      </c>
    </row>
    <row r="2204" spans="1:4" x14ac:dyDescent="0.35">
      <c r="A2204" s="10" t="s">
        <v>2339</v>
      </c>
      <c r="B2204" s="12">
        <v>801.564560454</v>
      </c>
      <c r="C2204" s="12">
        <v>297.27935542400002</v>
      </c>
      <c r="D2204" s="12">
        <v>7.8299999999999992</v>
      </c>
    </row>
    <row r="2205" spans="1:4" x14ac:dyDescent="0.35">
      <c r="A2205" s="10" t="s">
        <v>2340</v>
      </c>
      <c r="B2205" s="12">
        <v>801.564560454</v>
      </c>
      <c r="C2205" s="12">
        <v>307.26370536000002</v>
      </c>
      <c r="D2205" s="12">
        <v>7.8299999999999992</v>
      </c>
    </row>
    <row r="2206" spans="1:4" x14ac:dyDescent="0.35">
      <c r="A2206" s="10" t="s">
        <v>2341</v>
      </c>
      <c r="B2206" s="12">
        <v>801.564560454</v>
      </c>
      <c r="C2206" s="12">
        <v>309.27935542400002</v>
      </c>
      <c r="D2206" s="12">
        <v>7.8299999999999992</v>
      </c>
    </row>
    <row r="2207" spans="1:4" x14ac:dyDescent="0.35">
      <c r="A2207" s="10" t="s">
        <v>2342</v>
      </c>
      <c r="B2207" s="12">
        <v>801.564560454</v>
      </c>
      <c r="C2207" s="12">
        <v>311.29500548800002</v>
      </c>
      <c r="D2207" s="12">
        <v>7.8299999999999992</v>
      </c>
    </row>
    <row r="2208" spans="1:4" x14ac:dyDescent="0.35">
      <c r="A2208" s="10" t="s">
        <v>2343</v>
      </c>
      <c r="B2208" s="12">
        <v>801.564560454</v>
      </c>
      <c r="C2208" s="12">
        <v>337.31065555200001</v>
      </c>
      <c r="D2208" s="12">
        <v>8.11</v>
      </c>
    </row>
    <row r="2209" spans="1:4" x14ac:dyDescent="0.35">
      <c r="A2209" s="10" t="s">
        <v>2344</v>
      </c>
      <c r="B2209" s="12">
        <v>801.564560454</v>
      </c>
      <c r="C2209" s="12">
        <v>339.32630561600001</v>
      </c>
      <c r="D2209" s="12">
        <v>7.8299999999999992</v>
      </c>
    </row>
    <row r="2210" spans="1:4" x14ac:dyDescent="0.35">
      <c r="A2210" s="10" t="s">
        <v>2345</v>
      </c>
      <c r="B2210" s="12">
        <v>803.58021051799994</v>
      </c>
      <c r="C2210" s="12">
        <v>253.21675516800002</v>
      </c>
      <c r="D2210" s="12">
        <v>8.6</v>
      </c>
    </row>
    <row r="2211" spans="1:4" x14ac:dyDescent="0.35">
      <c r="A2211" s="10" t="s">
        <v>2346</v>
      </c>
      <c r="B2211" s="12">
        <v>803.58021051799994</v>
      </c>
      <c r="C2211" s="12">
        <v>255.23240523200002</v>
      </c>
      <c r="D2211" s="12">
        <v>8.32</v>
      </c>
    </row>
    <row r="2212" spans="1:4" x14ac:dyDescent="0.35">
      <c r="A2212" s="10" t="s">
        <v>2347</v>
      </c>
      <c r="B2212" s="12">
        <v>803.58021051799994</v>
      </c>
      <c r="C2212" s="12">
        <v>281.24805529600002</v>
      </c>
      <c r="D2212" s="12">
        <v>8.32</v>
      </c>
    </row>
    <row r="2213" spans="1:4" x14ac:dyDescent="0.35">
      <c r="A2213" s="10" t="s">
        <v>2348</v>
      </c>
      <c r="B2213" s="12">
        <v>803.58021051799994</v>
      </c>
      <c r="C2213" s="12">
        <v>283.26370536000002</v>
      </c>
      <c r="D2213" s="12">
        <v>8.32</v>
      </c>
    </row>
    <row r="2214" spans="1:4" x14ac:dyDescent="0.35">
      <c r="A2214" s="10" t="s">
        <v>2349</v>
      </c>
      <c r="B2214" s="12">
        <v>803.58021051799994</v>
      </c>
      <c r="C2214" s="12">
        <v>295.26370536000002</v>
      </c>
      <c r="D2214" s="12">
        <v>8.32</v>
      </c>
    </row>
    <row r="2215" spans="1:4" x14ac:dyDescent="0.35">
      <c r="A2215" s="10" t="s">
        <v>2350</v>
      </c>
      <c r="B2215" s="12">
        <v>803.58021051799994</v>
      </c>
      <c r="C2215" s="12">
        <v>297.27935542400002</v>
      </c>
      <c r="D2215" s="12">
        <v>8.32</v>
      </c>
    </row>
    <row r="2216" spans="1:4" x14ac:dyDescent="0.35">
      <c r="A2216" s="10" t="s">
        <v>2351</v>
      </c>
      <c r="B2216" s="12">
        <v>803.58021051799994</v>
      </c>
      <c r="C2216" s="12">
        <v>309.27935542400002</v>
      </c>
      <c r="D2216" s="12">
        <v>8.32</v>
      </c>
    </row>
    <row r="2217" spans="1:4" x14ac:dyDescent="0.35">
      <c r="A2217" s="10" t="s">
        <v>2352</v>
      </c>
      <c r="B2217" s="12">
        <v>803.58021051799994</v>
      </c>
      <c r="C2217" s="12">
        <v>311.29500548800002</v>
      </c>
      <c r="D2217" s="12">
        <v>8.32</v>
      </c>
    </row>
    <row r="2218" spans="1:4" x14ac:dyDescent="0.35">
      <c r="A2218" s="10" t="s">
        <v>2353</v>
      </c>
      <c r="B2218" s="12">
        <v>803.58021051799994</v>
      </c>
      <c r="C2218" s="12">
        <v>337.31065555200001</v>
      </c>
      <c r="D2218" s="12">
        <v>8.32</v>
      </c>
    </row>
    <row r="2219" spans="1:4" x14ac:dyDescent="0.35">
      <c r="A2219" s="10" t="s">
        <v>2354</v>
      </c>
      <c r="B2219" s="12">
        <v>803.58021051799994</v>
      </c>
      <c r="C2219" s="12">
        <v>339.32630561600001</v>
      </c>
      <c r="D2219" s="12">
        <v>8.6</v>
      </c>
    </row>
    <row r="2220" spans="1:4" x14ac:dyDescent="0.35">
      <c r="A2220" s="10" t="s">
        <v>2355</v>
      </c>
      <c r="B2220" s="12">
        <v>805.595860582</v>
      </c>
      <c r="C2220" s="12">
        <v>255.23240523200002</v>
      </c>
      <c r="D2220" s="12">
        <v>8.81</v>
      </c>
    </row>
    <row r="2221" spans="1:4" x14ac:dyDescent="0.35">
      <c r="A2221" s="10" t="s">
        <v>2356</v>
      </c>
      <c r="B2221" s="12">
        <v>805.595860582</v>
      </c>
      <c r="C2221" s="12">
        <v>283.26370536000002</v>
      </c>
      <c r="D2221" s="12">
        <v>8.81</v>
      </c>
    </row>
    <row r="2222" spans="1:4" x14ac:dyDescent="0.35">
      <c r="A2222" s="10" t="s">
        <v>2357</v>
      </c>
      <c r="B2222" s="12">
        <v>805.595860582</v>
      </c>
      <c r="C2222" s="12">
        <v>297.27935542400002</v>
      </c>
      <c r="D2222" s="12">
        <v>8.81</v>
      </c>
    </row>
    <row r="2223" spans="1:4" x14ac:dyDescent="0.35">
      <c r="A2223" s="10" t="s">
        <v>2358</v>
      </c>
      <c r="B2223" s="12">
        <v>805.595860582</v>
      </c>
      <c r="C2223" s="12">
        <v>311.29500548800002</v>
      </c>
      <c r="D2223" s="12">
        <v>8.81</v>
      </c>
    </row>
    <row r="2224" spans="1:4" x14ac:dyDescent="0.35">
      <c r="A2224" s="10" t="s">
        <v>2359</v>
      </c>
      <c r="B2224" s="12">
        <v>805.595860582</v>
      </c>
      <c r="C2224" s="12">
        <v>339.32630561600001</v>
      </c>
      <c r="D2224" s="12">
        <v>8.81</v>
      </c>
    </row>
    <row r="2225" spans="1:4" x14ac:dyDescent="0.35">
      <c r="A2225" s="10" t="s">
        <v>2360</v>
      </c>
      <c r="B2225" s="12">
        <v>809.53326032599989</v>
      </c>
      <c r="C2225" s="12">
        <v>291.23240523200002</v>
      </c>
      <c r="D2225" s="12">
        <v>6.68</v>
      </c>
    </row>
    <row r="2226" spans="1:4" x14ac:dyDescent="0.35">
      <c r="A2226" s="10" t="s">
        <v>2361</v>
      </c>
      <c r="B2226" s="12">
        <v>809.53326032599989</v>
      </c>
      <c r="C2226" s="12">
        <v>307.26370536000002</v>
      </c>
      <c r="D2226" s="12">
        <v>6.68</v>
      </c>
    </row>
    <row r="2227" spans="1:4" x14ac:dyDescent="0.35">
      <c r="A2227" s="10" t="s">
        <v>2362</v>
      </c>
      <c r="B2227" s="12">
        <v>811.54891038999995</v>
      </c>
      <c r="C2227" s="12">
        <v>263.20110510399996</v>
      </c>
      <c r="D2227" s="12">
        <v>7.1700000000000008</v>
      </c>
    </row>
    <row r="2228" spans="1:4" x14ac:dyDescent="0.35">
      <c r="A2228" s="10" t="s">
        <v>2363</v>
      </c>
      <c r="B2228" s="12">
        <v>811.54891038999995</v>
      </c>
      <c r="C2228" s="12">
        <v>291.23240523200002</v>
      </c>
      <c r="D2228" s="12">
        <v>7.1700000000000008</v>
      </c>
    </row>
    <row r="2229" spans="1:4" x14ac:dyDescent="0.35">
      <c r="A2229" s="10" t="s">
        <v>2364</v>
      </c>
      <c r="B2229" s="12">
        <v>811.54891038999995</v>
      </c>
      <c r="C2229" s="12">
        <v>293.24805529600002</v>
      </c>
      <c r="D2229" s="12">
        <v>7.1700000000000008</v>
      </c>
    </row>
    <row r="2230" spans="1:4" x14ac:dyDescent="0.35">
      <c r="A2230" s="10" t="s">
        <v>2365</v>
      </c>
      <c r="B2230" s="12">
        <v>811.54891038999995</v>
      </c>
      <c r="C2230" s="12">
        <v>307.26370536000002</v>
      </c>
      <c r="D2230" s="12">
        <v>7.1700000000000008</v>
      </c>
    </row>
    <row r="2231" spans="1:4" x14ac:dyDescent="0.35">
      <c r="A2231" s="10" t="s">
        <v>2366</v>
      </c>
      <c r="B2231" s="12">
        <v>811.54891038999995</v>
      </c>
      <c r="C2231" s="12">
        <v>309.27935542400002</v>
      </c>
      <c r="D2231" s="12">
        <v>7.1700000000000008</v>
      </c>
    </row>
    <row r="2232" spans="1:4" x14ac:dyDescent="0.35">
      <c r="A2232" s="10" t="s">
        <v>2367</v>
      </c>
      <c r="B2232" s="12">
        <v>811.54891038999995</v>
      </c>
      <c r="C2232" s="12">
        <v>337.31065555200001</v>
      </c>
      <c r="D2232" s="12">
        <v>7.1700000000000008</v>
      </c>
    </row>
    <row r="2233" spans="1:4" x14ac:dyDescent="0.35">
      <c r="A2233" s="10" t="s">
        <v>2368</v>
      </c>
      <c r="B2233" s="12">
        <v>813.564560454</v>
      </c>
      <c r="C2233" s="12">
        <v>263.20110510399996</v>
      </c>
      <c r="D2233" s="12">
        <v>7.7599999999999989</v>
      </c>
    </row>
    <row r="2234" spans="1:4" x14ac:dyDescent="0.35">
      <c r="A2234" s="10" t="s">
        <v>2369</v>
      </c>
      <c r="B2234" s="12">
        <v>813.564560454</v>
      </c>
      <c r="C2234" s="12">
        <v>265.21675516800002</v>
      </c>
      <c r="D2234" s="12">
        <v>7.6599999999999993</v>
      </c>
    </row>
    <row r="2235" spans="1:4" x14ac:dyDescent="0.35">
      <c r="A2235" s="10" t="s">
        <v>2370</v>
      </c>
      <c r="B2235" s="12">
        <v>813.564560454</v>
      </c>
      <c r="C2235" s="12">
        <v>291.23240523200002</v>
      </c>
      <c r="D2235" s="12">
        <v>7.7599999999999989</v>
      </c>
    </row>
    <row r="2236" spans="1:4" x14ac:dyDescent="0.35">
      <c r="A2236" s="10" t="s">
        <v>2371</v>
      </c>
      <c r="B2236" s="12">
        <v>813.564560454</v>
      </c>
      <c r="C2236" s="12">
        <v>293.24805529600002</v>
      </c>
      <c r="D2236" s="12">
        <v>7.6599999999999993</v>
      </c>
    </row>
    <row r="2237" spans="1:4" x14ac:dyDescent="0.35">
      <c r="A2237" s="10" t="s">
        <v>2372</v>
      </c>
      <c r="B2237" s="12">
        <v>813.564560454</v>
      </c>
      <c r="C2237" s="12">
        <v>295.26370536000002</v>
      </c>
      <c r="D2237" s="12">
        <v>7.6599999999999993</v>
      </c>
    </row>
    <row r="2238" spans="1:4" x14ac:dyDescent="0.35">
      <c r="A2238" s="10" t="s">
        <v>2373</v>
      </c>
      <c r="B2238" s="12">
        <v>813.564560454</v>
      </c>
      <c r="C2238" s="12">
        <v>307.26370536000002</v>
      </c>
      <c r="D2238" s="12">
        <v>7.6599999999999993</v>
      </c>
    </row>
    <row r="2239" spans="1:4" x14ac:dyDescent="0.35">
      <c r="A2239" s="10" t="s">
        <v>2374</v>
      </c>
      <c r="B2239" s="12">
        <v>813.564560454</v>
      </c>
      <c r="C2239" s="12">
        <v>309.27935542400002</v>
      </c>
      <c r="D2239" s="12">
        <v>7.6599999999999993</v>
      </c>
    </row>
    <row r="2240" spans="1:4" x14ac:dyDescent="0.35">
      <c r="A2240" s="10" t="s">
        <v>2375</v>
      </c>
      <c r="B2240" s="12">
        <v>813.564560454</v>
      </c>
      <c r="C2240" s="12">
        <v>311.29500548800002</v>
      </c>
      <c r="D2240" s="12">
        <v>7.7599999999999989</v>
      </c>
    </row>
    <row r="2241" spans="1:4" x14ac:dyDescent="0.35">
      <c r="A2241" s="10" t="s">
        <v>2376</v>
      </c>
      <c r="B2241" s="12">
        <v>813.564560454</v>
      </c>
      <c r="C2241" s="12">
        <v>337.31065555200001</v>
      </c>
      <c r="D2241" s="12">
        <v>7.6599999999999993</v>
      </c>
    </row>
    <row r="2242" spans="1:4" x14ac:dyDescent="0.35">
      <c r="A2242" s="10" t="s">
        <v>2377</v>
      </c>
      <c r="B2242" s="12">
        <v>813.564560454</v>
      </c>
      <c r="C2242" s="12">
        <v>339.32630561600001</v>
      </c>
      <c r="D2242" s="12">
        <v>7.7599999999999989</v>
      </c>
    </row>
    <row r="2243" spans="1:4" x14ac:dyDescent="0.35">
      <c r="A2243" s="10" t="s">
        <v>2378</v>
      </c>
      <c r="B2243" s="12">
        <v>815.58021051799994</v>
      </c>
      <c r="C2243" s="12">
        <v>265.21675516800002</v>
      </c>
      <c r="D2243" s="12">
        <v>8.15</v>
      </c>
    </row>
    <row r="2244" spans="1:4" x14ac:dyDescent="0.35">
      <c r="A2244" s="10" t="s">
        <v>2379</v>
      </c>
      <c r="B2244" s="12">
        <v>815.58021051799994</v>
      </c>
      <c r="C2244" s="12">
        <v>267.23240523200002</v>
      </c>
      <c r="D2244" s="12">
        <v>8.15</v>
      </c>
    </row>
    <row r="2245" spans="1:4" x14ac:dyDescent="0.35">
      <c r="A2245" s="10" t="s">
        <v>2380</v>
      </c>
      <c r="B2245" s="12">
        <v>815.58021051799994</v>
      </c>
      <c r="C2245" s="12">
        <v>293.24805529600002</v>
      </c>
      <c r="D2245" s="12">
        <v>8.15</v>
      </c>
    </row>
    <row r="2246" spans="1:4" x14ac:dyDescent="0.35">
      <c r="A2246" s="10" t="s">
        <v>2381</v>
      </c>
      <c r="B2246" s="12">
        <v>815.58021051799994</v>
      </c>
      <c r="C2246" s="12">
        <v>295.26370536000002</v>
      </c>
      <c r="D2246" s="12">
        <v>8.15</v>
      </c>
    </row>
    <row r="2247" spans="1:4" x14ac:dyDescent="0.35">
      <c r="A2247" s="10" t="s">
        <v>2382</v>
      </c>
      <c r="B2247" s="12">
        <v>815.58021051799994</v>
      </c>
      <c r="C2247" s="12">
        <v>297.27935542400002</v>
      </c>
      <c r="D2247" s="12">
        <v>8.15</v>
      </c>
    </row>
    <row r="2248" spans="1:4" x14ac:dyDescent="0.35">
      <c r="A2248" s="10" t="s">
        <v>2383</v>
      </c>
      <c r="B2248" s="12">
        <v>815.58021051799994</v>
      </c>
      <c r="C2248" s="12">
        <v>307.26370536000002</v>
      </c>
      <c r="D2248" s="12">
        <v>8.15</v>
      </c>
    </row>
    <row r="2249" spans="1:4" x14ac:dyDescent="0.35">
      <c r="A2249" s="10" t="s">
        <v>2384</v>
      </c>
      <c r="B2249" s="12">
        <v>815.58021051799994</v>
      </c>
      <c r="C2249" s="12">
        <v>309.27935542400002</v>
      </c>
      <c r="D2249" s="12">
        <v>8.15</v>
      </c>
    </row>
    <row r="2250" spans="1:4" x14ac:dyDescent="0.35">
      <c r="A2250" s="10" t="s">
        <v>2385</v>
      </c>
      <c r="B2250" s="12">
        <v>815.58021051799994</v>
      </c>
      <c r="C2250" s="12">
        <v>311.29500548800002</v>
      </c>
      <c r="D2250" s="12">
        <v>8.15</v>
      </c>
    </row>
    <row r="2251" spans="1:4" x14ac:dyDescent="0.35">
      <c r="A2251" s="10" t="s">
        <v>2386</v>
      </c>
      <c r="B2251" s="12">
        <v>815.58021051799994</v>
      </c>
      <c r="C2251" s="12">
        <v>337.31065555200001</v>
      </c>
      <c r="D2251" s="12">
        <v>8.15</v>
      </c>
    </row>
    <row r="2252" spans="1:4" x14ac:dyDescent="0.35">
      <c r="A2252" s="10" t="s">
        <v>2387</v>
      </c>
      <c r="B2252" s="12">
        <v>815.58021051799994</v>
      </c>
      <c r="C2252" s="12">
        <v>339.32630561600001</v>
      </c>
      <c r="D2252" s="12">
        <v>8.15</v>
      </c>
    </row>
    <row r="2253" spans="1:4" x14ac:dyDescent="0.35">
      <c r="A2253" s="10" t="s">
        <v>2388</v>
      </c>
      <c r="B2253" s="12">
        <v>817.595860582</v>
      </c>
      <c r="C2253" s="12">
        <v>267.23240523200002</v>
      </c>
      <c r="D2253" s="12">
        <v>8.64</v>
      </c>
    </row>
    <row r="2254" spans="1:4" x14ac:dyDescent="0.35">
      <c r="A2254" s="10" t="s">
        <v>2389</v>
      </c>
      <c r="B2254" s="12">
        <v>817.595860582</v>
      </c>
      <c r="C2254" s="12">
        <v>269.24805529600002</v>
      </c>
      <c r="D2254" s="12">
        <v>8.64</v>
      </c>
    </row>
    <row r="2255" spans="1:4" x14ac:dyDescent="0.35">
      <c r="A2255" s="10" t="s">
        <v>2390</v>
      </c>
      <c r="B2255" s="12">
        <v>817.595860582</v>
      </c>
      <c r="C2255" s="12">
        <v>295.26370536000002</v>
      </c>
      <c r="D2255" s="12">
        <v>8.64</v>
      </c>
    </row>
    <row r="2256" spans="1:4" x14ac:dyDescent="0.35">
      <c r="A2256" s="10" t="s">
        <v>2391</v>
      </c>
      <c r="B2256" s="12">
        <v>817.595860582</v>
      </c>
      <c r="C2256" s="12">
        <v>297.27935542400002</v>
      </c>
      <c r="D2256" s="12">
        <v>8.64</v>
      </c>
    </row>
    <row r="2257" spans="1:4" x14ac:dyDescent="0.35">
      <c r="A2257" s="10" t="s">
        <v>2392</v>
      </c>
      <c r="B2257" s="12">
        <v>817.595860582</v>
      </c>
      <c r="C2257" s="12">
        <v>309.27935542400002</v>
      </c>
      <c r="D2257" s="12">
        <v>8.64</v>
      </c>
    </row>
    <row r="2258" spans="1:4" x14ac:dyDescent="0.35">
      <c r="A2258" s="10" t="s">
        <v>2393</v>
      </c>
      <c r="B2258" s="12">
        <v>817.595860582</v>
      </c>
      <c r="C2258" s="12">
        <v>311.29500548800002</v>
      </c>
      <c r="D2258" s="12">
        <v>8.64</v>
      </c>
    </row>
    <row r="2259" spans="1:4" x14ac:dyDescent="0.35">
      <c r="A2259" s="10" t="s">
        <v>2394</v>
      </c>
      <c r="B2259" s="12">
        <v>817.595860582</v>
      </c>
      <c r="C2259" s="12">
        <v>337.31065555200001</v>
      </c>
      <c r="D2259" s="12">
        <v>8.64</v>
      </c>
    </row>
    <row r="2260" spans="1:4" x14ac:dyDescent="0.35">
      <c r="A2260" s="10" t="s">
        <v>2395</v>
      </c>
      <c r="B2260" s="12">
        <v>817.595860582</v>
      </c>
      <c r="C2260" s="12">
        <v>339.32630561600001</v>
      </c>
      <c r="D2260" s="12">
        <v>8.64</v>
      </c>
    </row>
    <row r="2261" spans="1:4" x14ac:dyDescent="0.35">
      <c r="A2261" s="10" t="s">
        <v>2396</v>
      </c>
      <c r="B2261" s="12">
        <v>819.61151064599994</v>
      </c>
      <c r="C2261" s="12">
        <v>269.24805529600002</v>
      </c>
      <c r="D2261" s="12">
        <v>9.1300000000000008</v>
      </c>
    </row>
    <row r="2262" spans="1:4" x14ac:dyDescent="0.35">
      <c r="A2262" s="10" t="s">
        <v>2397</v>
      </c>
      <c r="B2262" s="12">
        <v>819.61151064599994</v>
      </c>
      <c r="C2262" s="12">
        <v>297.27935542400002</v>
      </c>
      <c r="D2262" s="12">
        <v>9.1300000000000008</v>
      </c>
    </row>
    <row r="2263" spans="1:4" x14ac:dyDescent="0.35">
      <c r="A2263" s="10" t="s">
        <v>2398</v>
      </c>
      <c r="B2263" s="12">
        <v>819.61151064599994</v>
      </c>
      <c r="C2263" s="12">
        <v>311.29500548800002</v>
      </c>
      <c r="D2263" s="12">
        <v>9.1300000000000008</v>
      </c>
    </row>
    <row r="2264" spans="1:4" x14ac:dyDescent="0.35">
      <c r="A2264" s="10" t="s">
        <v>2399</v>
      </c>
      <c r="B2264" s="12">
        <v>819.61151064599994</v>
      </c>
      <c r="C2264" s="12">
        <v>339.32630561600001</v>
      </c>
      <c r="D2264" s="12">
        <v>9.1300000000000008</v>
      </c>
    </row>
    <row r="2265" spans="1:4" x14ac:dyDescent="0.35">
      <c r="A2265" s="10" t="s">
        <v>2400</v>
      </c>
      <c r="B2265" s="12">
        <v>825.564560454</v>
      </c>
      <c r="C2265" s="12">
        <v>249.18545503999999</v>
      </c>
      <c r="D2265" s="12">
        <v>7.4900000000000011</v>
      </c>
    </row>
    <row r="2266" spans="1:4" x14ac:dyDescent="0.35">
      <c r="A2266" s="10" t="s">
        <v>2401</v>
      </c>
      <c r="B2266" s="12">
        <v>825.564560454</v>
      </c>
      <c r="C2266" s="12">
        <v>277.21675516800002</v>
      </c>
      <c r="D2266" s="12">
        <v>7.4900000000000011</v>
      </c>
    </row>
    <row r="2267" spans="1:4" x14ac:dyDescent="0.35">
      <c r="A2267" s="10" t="s">
        <v>2402</v>
      </c>
      <c r="B2267" s="12">
        <v>825.564560454</v>
      </c>
      <c r="C2267" s="12">
        <v>307.26370536000002</v>
      </c>
      <c r="D2267" s="12">
        <v>7.4900000000000011</v>
      </c>
    </row>
    <row r="2268" spans="1:4" x14ac:dyDescent="0.35">
      <c r="A2268" s="10" t="s">
        <v>2403</v>
      </c>
      <c r="B2268" s="12">
        <v>825.564560454</v>
      </c>
      <c r="C2268" s="12">
        <v>337.31065555200001</v>
      </c>
      <c r="D2268" s="12">
        <v>7.4900000000000011</v>
      </c>
    </row>
    <row r="2269" spans="1:4" x14ac:dyDescent="0.35">
      <c r="A2269" s="10" t="s">
        <v>2404</v>
      </c>
      <c r="B2269" s="12">
        <v>825.564560454</v>
      </c>
      <c r="C2269" s="12">
        <v>365.34195568000001</v>
      </c>
      <c r="D2269" s="12">
        <v>7.4900000000000011</v>
      </c>
    </row>
    <row r="2270" spans="1:4" x14ac:dyDescent="0.35">
      <c r="A2270" s="10" t="s">
        <v>2405</v>
      </c>
      <c r="B2270" s="12">
        <v>827.58021051799994</v>
      </c>
      <c r="C2270" s="12">
        <v>249.18545503999999</v>
      </c>
      <c r="D2270" s="12">
        <v>8.08</v>
      </c>
    </row>
    <row r="2271" spans="1:4" x14ac:dyDescent="0.35">
      <c r="A2271" s="10" t="s">
        <v>2406</v>
      </c>
      <c r="B2271" s="12">
        <v>827.58021051799994</v>
      </c>
      <c r="C2271" s="12">
        <v>251.20110510399999</v>
      </c>
      <c r="D2271" s="12">
        <v>7.9799999999999995</v>
      </c>
    </row>
    <row r="2272" spans="1:4" x14ac:dyDescent="0.35">
      <c r="A2272" s="10" t="s">
        <v>2407</v>
      </c>
      <c r="B2272" s="12">
        <v>827.58021051799994</v>
      </c>
      <c r="C2272" s="12">
        <v>277.21675516800002</v>
      </c>
      <c r="D2272" s="12">
        <v>8.08</v>
      </c>
    </row>
    <row r="2273" spans="1:4" x14ac:dyDescent="0.35">
      <c r="A2273" s="10" t="s">
        <v>2408</v>
      </c>
      <c r="B2273" s="12">
        <v>827.58021051799994</v>
      </c>
      <c r="C2273" s="12">
        <v>279.23240523200002</v>
      </c>
      <c r="D2273" s="12">
        <v>7.9799999999999995</v>
      </c>
    </row>
    <row r="2274" spans="1:4" x14ac:dyDescent="0.35">
      <c r="A2274" s="10" t="s">
        <v>2409</v>
      </c>
      <c r="B2274" s="12">
        <v>827.58021051799994</v>
      </c>
      <c r="C2274" s="12">
        <v>307.26370536000002</v>
      </c>
      <c r="D2274" s="12">
        <v>7.9799999999999995</v>
      </c>
    </row>
    <row r="2275" spans="1:4" x14ac:dyDescent="0.35">
      <c r="A2275" s="10" t="s">
        <v>2410</v>
      </c>
      <c r="B2275" s="12">
        <v>827.58021051799994</v>
      </c>
      <c r="C2275" s="12">
        <v>309.27935542400002</v>
      </c>
      <c r="D2275" s="12">
        <v>7.9799999999999995</v>
      </c>
    </row>
    <row r="2276" spans="1:4" x14ac:dyDescent="0.35">
      <c r="A2276" s="10" t="s">
        <v>2411</v>
      </c>
      <c r="B2276" s="12">
        <v>827.58021051799994</v>
      </c>
      <c r="C2276" s="12">
        <v>337.31065555200001</v>
      </c>
      <c r="D2276" s="12">
        <v>7.9799999999999995</v>
      </c>
    </row>
    <row r="2277" spans="1:4" x14ac:dyDescent="0.35">
      <c r="A2277" s="10" t="s">
        <v>2412</v>
      </c>
      <c r="B2277" s="12">
        <v>827.58021051799994</v>
      </c>
      <c r="C2277" s="12">
        <v>339.32630561600001</v>
      </c>
      <c r="D2277" s="12">
        <v>8.08</v>
      </c>
    </row>
    <row r="2278" spans="1:4" x14ac:dyDescent="0.35">
      <c r="A2278" s="10" t="s">
        <v>2413</v>
      </c>
      <c r="B2278" s="12">
        <v>827.58021051799994</v>
      </c>
      <c r="C2278" s="12">
        <v>365.34195568000001</v>
      </c>
      <c r="D2278" s="12">
        <v>7.9799999999999995</v>
      </c>
    </row>
    <row r="2279" spans="1:4" x14ac:dyDescent="0.35">
      <c r="A2279" s="10" t="s">
        <v>2414</v>
      </c>
      <c r="B2279" s="12">
        <v>827.58021051799994</v>
      </c>
      <c r="C2279" s="12">
        <v>367.35760574400001</v>
      </c>
      <c r="D2279" s="12">
        <v>8.08</v>
      </c>
    </row>
    <row r="2280" spans="1:4" x14ac:dyDescent="0.35">
      <c r="A2280" s="10" t="s">
        <v>2415</v>
      </c>
      <c r="B2280" s="12">
        <v>829.595860582</v>
      </c>
      <c r="C2280" s="12">
        <v>251.20110510399999</v>
      </c>
      <c r="D2280" s="12">
        <v>8.4700000000000006</v>
      </c>
    </row>
    <row r="2281" spans="1:4" x14ac:dyDescent="0.35">
      <c r="A2281" s="10" t="s">
        <v>2416</v>
      </c>
      <c r="B2281" s="12">
        <v>829.595860582</v>
      </c>
      <c r="C2281" s="12">
        <v>253.21675516800002</v>
      </c>
      <c r="D2281" s="12">
        <v>8.75</v>
      </c>
    </row>
    <row r="2282" spans="1:4" x14ac:dyDescent="0.35">
      <c r="A2282" s="10" t="s">
        <v>2417</v>
      </c>
      <c r="B2282" s="12">
        <v>829.595860582</v>
      </c>
      <c r="C2282" s="12">
        <v>279.23240523200002</v>
      </c>
      <c r="D2282" s="12">
        <v>8.4700000000000006</v>
      </c>
    </row>
    <row r="2283" spans="1:4" x14ac:dyDescent="0.35">
      <c r="A2283" s="10" t="s">
        <v>2418</v>
      </c>
      <c r="B2283" s="12">
        <v>829.595860582</v>
      </c>
      <c r="C2283" s="12">
        <v>281.24805529600002</v>
      </c>
      <c r="D2283" s="12">
        <v>8.4700000000000006</v>
      </c>
    </row>
    <row r="2284" spans="1:4" x14ac:dyDescent="0.35">
      <c r="A2284" s="10" t="s">
        <v>2419</v>
      </c>
      <c r="B2284" s="12">
        <v>829.595860582</v>
      </c>
      <c r="C2284" s="12">
        <v>307.26370536000002</v>
      </c>
      <c r="D2284" s="12">
        <v>8.4700000000000006</v>
      </c>
    </row>
    <row r="2285" spans="1:4" x14ac:dyDescent="0.35">
      <c r="A2285" s="10" t="s">
        <v>2420</v>
      </c>
      <c r="B2285" s="12">
        <v>829.595860582</v>
      </c>
      <c r="C2285" s="12">
        <v>309.27935542400002</v>
      </c>
      <c r="D2285" s="12">
        <v>8.4700000000000006</v>
      </c>
    </row>
    <row r="2286" spans="1:4" x14ac:dyDescent="0.35">
      <c r="A2286" s="10" t="s">
        <v>2421</v>
      </c>
      <c r="B2286" s="12">
        <v>829.595860582</v>
      </c>
      <c r="C2286" s="12">
        <v>311.29500548800002</v>
      </c>
      <c r="D2286" s="12">
        <v>8.4700000000000006</v>
      </c>
    </row>
    <row r="2287" spans="1:4" x14ac:dyDescent="0.35">
      <c r="A2287" s="10" t="s">
        <v>2422</v>
      </c>
      <c r="B2287" s="12">
        <v>829.595860582</v>
      </c>
      <c r="C2287" s="12">
        <v>337.31065555200001</v>
      </c>
      <c r="D2287" s="12">
        <v>8.4700000000000006</v>
      </c>
    </row>
    <row r="2288" spans="1:4" x14ac:dyDescent="0.35">
      <c r="A2288" s="10" t="s">
        <v>2423</v>
      </c>
      <c r="B2288" s="12">
        <v>829.595860582</v>
      </c>
      <c r="C2288" s="12">
        <v>339.32630561600001</v>
      </c>
      <c r="D2288" s="12">
        <v>8.4700000000000006</v>
      </c>
    </row>
    <row r="2289" spans="1:4" x14ac:dyDescent="0.35">
      <c r="A2289" s="10" t="s">
        <v>2424</v>
      </c>
      <c r="B2289" s="12">
        <v>829.595860582</v>
      </c>
      <c r="C2289" s="12">
        <v>365.34195568000001</v>
      </c>
      <c r="D2289" s="12">
        <v>8.75</v>
      </c>
    </row>
    <row r="2290" spans="1:4" x14ac:dyDescent="0.35">
      <c r="A2290" s="10" t="s">
        <v>2425</v>
      </c>
      <c r="B2290" s="12">
        <v>829.595860582</v>
      </c>
      <c r="C2290" s="12">
        <v>367.35760574400001</v>
      </c>
      <c r="D2290" s="12">
        <v>8.4700000000000006</v>
      </c>
    </row>
    <row r="2291" spans="1:4" x14ac:dyDescent="0.35">
      <c r="A2291" s="10" t="s">
        <v>2426</v>
      </c>
      <c r="B2291" s="12">
        <v>831.61151064599994</v>
      </c>
      <c r="C2291" s="12">
        <v>253.21675516800002</v>
      </c>
      <c r="D2291" s="12">
        <v>9.24</v>
      </c>
    </row>
    <row r="2292" spans="1:4" x14ac:dyDescent="0.35">
      <c r="A2292" s="10" t="s">
        <v>2427</v>
      </c>
      <c r="B2292" s="12">
        <v>831.61151064599994</v>
      </c>
      <c r="C2292" s="12">
        <v>255.23240523200002</v>
      </c>
      <c r="D2292" s="12">
        <v>8.9600000000000009</v>
      </c>
    </row>
    <row r="2293" spans="1:4" x14ac:dyDescent="0.35">
      <c r="A2293" s="10" t="s">
        <v>2428</v>
      </c>
      <c r="B2293" s="12">
        <v>831.61151064599994</v>
      </c>
      <c r="C2293" s="12">
        <v>281.24805529600002</v>
      </c>
      <c r="D2293" s="12">
        <v>8.9600000000000009</v>
      </c>
    </row>
    <row r="2294" spans="1:4" x14ac:dyDescent="0.35">
      <c r="A2294" s="10" t="s">
        <v>2429</v>
      </c>
      <c r="B2294" s="12">
        <v>831.61151064599994</v>
      </c>
      <c r="C2294" s="12">
        <v>283.26370536000002</v>
      </c>
      <c r="D2294" s="12">
        <v>8.9600000000000009</v>
      </c>
    </row>
    <row r="2295" spans="1:4" x14ac:dyDescent="0.35">
      <c r="A2295" s="10" t="s">
        <v>2430</v>
      </c>
      <c r="B2295" s="12">
        <v>831.61151064599994</v>
      </c>
      <c r="C2295" s="12">
        <v>309.27935542400002</v>
      </c>
      <c r="D2295" s="12">
        <v>8.9600000000000009</v>
      </c>
    </row>
    <row r="2296" spans="1:4" x14ac:dyDescent="0.35">
      <c r="A2296" s="10" t="s">
        <v>2431</v>
      </c>
      <c r="B2296" s="12">
        <v>831.61151064599994</v>
      </c>
      <c r="C2296" s="12">
        <v>311.29500548800002</v>
      </c>
      <c r="D2296" s="12">
        <v>8.9600000000000009</v>
      </c>
    </row>
    <row r="2297" spans="1:4" x14ac:dyDescent="0.35">
      <c r="A2297" s="10" t="s">
        <v>2432</v>
      </c>
      <c r="B2297" s="12">
        <v>831.61151064599994</v>
      </c>
      <c r="C2297" s="12">
        <v>337.31065555200001</v>
      </c>
      <c r="D2297" s="12">
        <v>8.9600000000000009</v>
      </c>
    </row>
    <row r="2298" spans="1:4" x14ac:dyDescent="0.35">
      <c r="A2298" s="10" t="s">
        <v>2433</v>
      </c>
      <c r="B2298" s="12">
        <v>831.61151064599994</v>
      </c>
      <c r="C2298" s="12">
        <v>339.32630561600001</v>
      </c>
      <c r="D2298" s="12">
        <v>8.9600000000000009</v>
      </c>
    </row>
    <row r="2299" spans="1:4" x14ac:dyDescent="0.35">
      <c r="A2299" s="10" t="s">
        <v>2434</v>
      </c>
      <c r="B2299" s="12">
        <v>831.61151064599994</v>
      </c>
      <c r="C2299" s="12">
        <v>365.34195568000001</v>
      </c>
      <c r="D2299" s="12">
        <v>8.9600000000000009</v>
      </c>
    </row>
    <row r="2300" spans="1:4" x14ac:dyDescent="0.35">
      <c r="A2300" s="10" t="s">
        <v>2435</v>
      </c>
      <c r="B2300" s="12">
        <v>831.61151064599994</v>
      </c>
      <c r="C2300" s="12">
        <v>367.35760574400001</v>
      </c>
      <c r="D2300" s="12">
        <v>9.24</v>
      </c>
    </row>
    <row r="2301" spans="1:4" x14ac:dyDescent="0.35">
      <c r="A2301" s="10" t="s">
        <v>2436</v>
      </c>
      <c r="B2301" s="12">
        <v>833.62716071</v>
      </c>
      <c r="C2301" s="12">
        <v>255.23240523200002</v>
      </c>
      <c r="D2301" s="12">
        <v>9.4500000000000011</v>
      </c>
    </row>
    <row r="2302" spans="1:4" x14ac:dyDescent="0.35">
      <c r="A2302" s="10" t="s">
        <v>2437</v>
      </c>
      <c r="B2302" s="12">
        <v>833.62716071</v>
      </c>
      <c r="C2302" s="12">
        <v>283.26370536000002</v>
      </c>
      <c r="D2302" s="12">
        <v>9.4500000000000011</v>
      </c>
    </row>
    <row r="2303" spans="1:4" x14ac:dyDescent="0.35">
      <c r="A2303" s="10" t="s">
        <v>2438</v>
      </c>
      <c r="B2303" s="12">
        <v>833.62716071</v>
      </c>
      <c r="C2303" s="12">
        <v>311.29500548800002</v>
      </c>
      <c r="D2303" s="12">
        <v>9.4500000000000011</v>
      </c>
    </row>
    <row r="2304" spans="1:4" x14ac:dyDescent="0.35">
      <c r="A2304" s="10" t="s">
        <v>2439</v>
      </c>
      <c r="B2304" s="12">
        <v>833.62716071</v>
      </c>
      <c r="C2304" s="12">
        <v>339.32630561600001</v>
      </c>
      <c r="D2304" s="12">
        <v>9.4500000000000011</v>
      </c>
    </row>
    <row r="2305" spans="1:4" x14ac:dyDescent="0.35">
      <c r="A2305" s="10" t="s">
        <v>2440</v>
      </c>
      <c r="B2305" s="12">
        <v>833.62716071</v>
      </c>
      <c r="C2305" s="12">
        <v>367.35760574400001</v>
      </c>
      <c r="D2305" s="12">
        <v>9.4500000000000011</v>
      </c>
    </row>
    <row r="2306" spans="1:4" x14ac:dyDescent="0.35">
      <c r="A2306" s="10" t="s">
        <v>2441</v>
      </c>
      <c r="B2306" s="12">
        <v>839.58021051799994</v>
      </c>
      <c r="C2306" s="12">
        <v>263.20110510399996</v>
      </c>
      <c r="D2306" s="12">
        <v>7.8099999999999978</v>
      </c>
    </row>
    <row r="2307" spans="1:4" x14ac:dyDescent="0.35">
      <c r="A2307" s="10" t="s">
        <v>2442</v>
      </c>
      <c r="B2307" s="12">
        <v>839.58021051799994</v>
      </c>
      <c r="C2307" s="12">
        <v>291.23240523200002</v>
      </c>
      <c r="D2307" s="12">
        <v>7.8099999999999978</v>
      </c>
    </row>
    <row r="2308" spans="1:4" x14ac:dyDescent="0.35">
      <c r="A2308" s="10" t="s">
        <v>2443</v>
      </c>
      <c r="B2308" s="12">
        <v>839.58021051799994</v>
      </c>
      <c r="C2308" s="12">
        <v>337.31065555200001</v>
      </c>
      <c r="D2308" s="12">
        <v>7.8099999999999978</v>
      </c>
    </row>
    <row r="2309" spans="1:4" x14ac:dyDescent="0.35">
      <c r="A2309" s="10" t="s">
        <v>2444</v>
      </c>
      <c r="B2309" s="12">
        <v>839.58021051799994</v>
      </c>
      <c r="C2309" s="12">
        <v>365.34195568000001</v>
      </c>
      <c r="D2309" s="12">
        <v>7.8099999999999978</v>
      </c>
    </row>
    <row r="2310" spans="1:4" x14ac:dyDescent="0.35">
      <c r="A2310" s="10" t="s">
        <v>2445</v>
      </c>
      <c r="B2310" s="12">
        <v>841.595860582</v>
      </c>
      <c r="C2310" s="12">
        <v>263.20110510399996</v>
      </c>
      <c r="D2310" s="12">
        <v>8.3999999999999986</v>
      </c>
    </row>
    <row r="2311" spans="1:4" x14ac:dyDescent="0.35">
      <c r="A2311" s="10" t="s">
        <v>2446</v>
      </c>
      <c r="B2311" s="12">
        <v>841.595860582</v>
      </c>
      <c r="C2311" s="12">
        <v>265.21675516800002</v>
      </c>
      <c r="D2311" s="12">
        <v>8.2999999999999989</v>
      </c>
    </row>
    <row r="2312" spans="1:4" x14ac:dyDescent="0.35">
      <c r="A2312" s="10" t="s">
        <v>2447</v>
      </c>
      <c r="B2312" s="12">
        <v>841.595860582</v>
      </c>
      <c r="C2312" s="12">
        <v>291.23240523200002</v>
      </c>
      <c r="D2312" s="12">
        <v>8.3999999999999986</v>
      </c>
    </row>
    <row r="2313" spans="1:4" x14ac:dyDescent="0.35">
      <c r="A2313" s="10" t="s">
        <v>2448</v>
      </c>
      <c r="B2313" s="12">
        <v>841.595860582</v>
      </c>
      <c r="C2313" s="12">
        <v>293.24805529600002</v>
      </c>
      <c r="D2313" s="12">
        <v>8.2999999999999989</v>
      </c>
    </row>
    <row r="2314" spans="1:4" x14ac:dyDescent="0.35">
      <c r="A2314" s="10" t="s">
        <v>2449</v>
      </c>
      <c r="B2314" s="12">
        <v>841.595860582</v>
      </c>
      <c r="C2314" s="12">
        <v>337.31065555200001</v>
      </c>
      <c r="D2314" s="12">
        <v>8.2999999999999989</v>
      </c>
    </row>
    <row r="2315" spans="1:4" x14ac:dyDescent="0.35">
      <c r="A2315" s="10" t="s">
        <v>2450</v>
      </c>
      <c r="B2315" s="12">
        <v>841.595860582</v>
      </c>
      <c r="C2315" s="12">
        <v>339.32630561600001</v>
      </c>
      <c r="D2315" s="12">
        <v>8.3999999999999986</v>
      </c>
    </row>
    <row r="2316" spans="1:4" x14ac:dyDescent="0.35">
      <c r="A2316" s="10" t="s">
        <v>2451</v>
      </c>
      <c r="B2316" s="12">
        <v>841.595860582</v>
      </c>
      <c r="C2316" s="12">
        <v>365.34195568000001</v>
      </c>
      <c r="D2316" s="12">
        <v>8.2999999999999989</v>
      </c>
    </row>
    <row r="2317" spans="1:4" x14ac:dyDescent="0.35">
      <c r="A2317" s="10" t="s">
        <v>2452</v>
      </c>
      <c r="B2317" s="12">
        <v>841.595860582</v>
      </c>
      <c r="C2317" s="12">
        <v>367.35760574400001</v>
      </c>
      <c r="D2317" s="12">
        <v>8.3999999999999986</v>
      </c>
    </row>
    <row r="2318" spans="1:4" x14ac:dyDescent="0.35">
      <c r="A2318" s="10" t="s">
        <v>2453</v>
      </c>
      <c r="B2318" s="12">
        <v>843.61151064599994</v>
      </c>
      <c r="C2318" s="12">
        <v>265.21675516800002</v>
      </c>
      <c r="D2318" s="12">
        <v>8.7899999999999991</v>
      </c>
    </row>
    <row r="2319" spans="1:4" x14ac:dyDescent="0.35">
      <c r="A2319" s="10" t="s">
        <v>2454</v>
      </c>
      <c r="B2319" s="12">
        <v>843.61151064599994</v>
      </c>
      <c r="C2319" s="12">
        <v>267.23240523200002</v>
      </c>
      <c r="D2319" s="12">
        <v>8.7899999999999991</v>
      </c>
    </row>
    <row r="2320" spans="1:4" x14ac:dyDescent="0.35">
      <c r="A2320" s="10" t="s">
        <v>2455</v>
      </c>
      <c r="B2320" s="12">
        <v>843.61151064599994</v>
      </c>
      <c r="C2320" s="12">
        <v>293.24805529600002</v>
      </c>
      <c r="D2320" s="12">
        <v>8.7899999999999991</v>
      </c>
    </row>
    <row r="2321" spans="1:4" x14ac:dyDescent="0.35">
      <c r="A2321" s="10" t="s">
        <v>2456</v>
      </c>
      <c r="B2321" s="12">
        <v>843.61151064599994</v>
      </c>
      <c r="C2321" s="12">
        <v>295.26370536000002</v>
      </c>
      <c r="D2321" s="12">
        <v>8.7899999999999991</v>
      </c>
    </row>
    <row r="2322" spans="1:4" x14ac:dyDescent="0.35">
      <c r="A2322" s="10" t="s">
        <v>2457</v>
      </c>
      <c r="B2322" s="12">
        <v>843.61151064599994</v>
      </c>
      <c r="C2322" s="12">
        <v>337.31065555200001</v>
      </c>
      <c r="D2322" s="12">
        <v>8.7899999999999991</v>
      </c>
    </row>
    <row r="2323" spans="1:4" x14ac:dyDescent="0.35">
      <c r="A2323" s="10" t="s">
        <v>2458</v>
      </c>
      <c r="B2323" s="12">
        <v>843.61151064599994</v>
      </c>
      <c r="C2323" s="12">
        <v>339.32630561600001</v>
      </c>
      <c r="D2323" s="12">
        <v>8.7899999999999991</v>
      </c>
    </row>
    <row r="2324" spans="1:4" x14ac:dyDescent="0.35">
      <c r="A2324" s="10" t="s">
        <v>2459</v>
      </c>
      <c r="B2324" s="12">
        <v>843.61151064599994</v>
      </c>
      <c r="C2324" s="12">
        <v>365.34195568000001</v>
      </c>
      <c r="D2324" s="12">
        <v>8.7899999999999991</v>
      </c>
    </row>
    <row r="2325" spans="1:4" x14ac:dyDescent="0.35">
      <c r="A2325" s="10" t="s">
        <v>2460</v>
      </c>
      <c r="B2325" s="12">
        <v>843.61151064599994</v>
      </c>
      <c r="C2325" s="12">
        <v>367.35760574400001</v>
      </c>
      <c r="D2325" s="12">
        <v>8.7899999999999991</v>
      </c>
    </row>
    <row r="2326" spans="1:4" x14ac:dyDescent="0.35">
      <c r="A2326" s="10" t="s">
        <v>2461</v>
      </c>
      <c r="B2326" s="12">
        <v>845.62716071</v>
      </c>
      <c r="C2326" s="12">
        <v>267.23240523200002</v>
      </c>
      <c r="D2326" s="12">
        <v>9.2799999999999994</v>
      </c>
    </row>
    <row r="2327" spans="1:4" x14ac:dyDescent="0.35">
      <c r="A2327" s="10" t="s">
        <v>2462</v>
      </c>
      <c r="B2327" s="12">
        <v>845.62716071</v>
      </c>
      <c r="C2327" s="12">
        <v>269.24805529600002</v>
      </c>
      <c r="D2327" s="12">
        <v>9.2799999999999994</v>
      </c>
    </row>
    <row r="2328" spans="1:4" x14ac:dyDescent="0.35">
      <c r="A2328" s="10" t="s">
        <v>2463</v>
      </c>
      <c r="B2328" s="12">
        <v>845.62716071</v>
      </c>
      <c r="C2328" s="12">
        <v>295.26370536000002</v>
      </c>
      <c r="D2328" s="12">
        <v>9.2799999999999994</v>
      </c>
    </row>
    <row r="2329" spans="1:4" x14ac:dyDescent="0.35">
      <c r="A2329" s="10" t="s">
        <v>2464</v>
      </c>
      <c r="B2329" s="12">
        <v>845.62716071</v>
      </c>
      <c r="C2329" s="12">
        <v>297.27935542400002</v>
      </c>
      <c r="D2329" s="12">
        <v>9.2799999999999994</v>
      </c>
    </row>
    <row r="2330" spans="1:4" x14ac:dyDescent="0.35">
      <c r="A2330" s="10" t="s">
        <v>2465</v>
      </c>
      <c r="B2330" s="12">
        <v>845.62716071</v>
      </c>
      <c r="C2330" s="12">
        <v>337.31065555200001</v>
      </c>
      <c r="D2330" s="12">
        <v>9.2799999999999994</v>
      </c>
    </row>
    <row r="2331" spans="1:4" x14ac:dyDescent="0.35">
      <c r="A2331" s="10" t="s">
        <v>2466</v>
      </c>
      <c r="B2331" s="12">
        <v>845.62716071</v>
      </c>
      <c r="C2331" s="12">
        <v>339.32630561600001</v>
      </c>
      <c r="D2331" s="12">
        <v>9.2799999999999994</v>
      </c>
    </row>
    <row r="2332" spans="1:4" x14ac:dyDescent="0.35">
      <c r="A2332" s="10" t="s">
        <v>2467</v>
      </c>
      <c r="B2332" s="12">
        <v>845.62716071</v>
      </c>
      <c r="C2332" s="12">
        <v>365.34195568000001</v>
      </c>
      <c r="D2332" s="12">
        <v>9.2799999999999994</v>
      </c>
    </row>
    <row r="2333" spans="1:4" x14ac:dyDescent="0.35">
      <c r="A2333" s="10" t="s">
        <v>2468</v>
      </c>
      <c r="B2333" s="12">
        <v>845.62716071</v>
      </c>
      <c r="C2333" s="12">
        <v>367.35760574400001</v>
      </c>
      <c r="D2333" s="12">
        <v>9.2799999999999994</v>
      </c>
    </row>
    <row r="2334" spans="1:4" x14ac:dyDescent="0.35">
      <c r="A2334" s="10" t="s">
        <v>2469</v>
      </c>
      <c r="B2334" s="12">
        <v>847.64281077399994</v>
      </c>
      <c r="C2334" s="12">
        <v>269.24805529600002</v>
      </c>
      <c r="D2334" s="12">
        <v>9.77</v>
      </c>
    </row>
    <row r="2335" spans="1:4" x14ac:dyDescent="0.35">
      <c r="A2335" s="10" t="s">
        <v>2470</v>
      </c>
      <c r="B2335" s="12">
        <v>847.64281077399994</v>
      </c>
      <c r="C2335" s="12">
        <v>297.27935542400002</v>
      </c>
      <c r="D2335" s="12">
        <v>9.77</v>
      </c>
    </row>
    <row r="2336" spans="1:4" x14ac:dyDescent="0.35">
      <c r="A2336" s="10" t="s">
        <v>2471</v>
      </c>
      <c r="B2336" s="12">
        <v>847.64281077399994</v>
      </c>
      <c r="C2336" s="12">
        <v>339.32630561600001</v>
      </c>
      <c r="D2336" s="12">
        <v>9.77</v>
      </c>
    </row>
    <row r="2337" spans="1:4" x14ac:dyDescent="0.35">
      <c r="A2337" s="10" t="s">
        <v>2472</v>
      </c>
      <c r="B2337" s="12">
        <v>847.64281077399994</v>
      </c>
      <c r="C2337" s="12">
        <v>367.35760574400001</v>
      </c>
      <c r="D2337" s="12">
        <v>9.77</v>
      </c>
    </row>
    <row r="2338" spans="1:4" x14ac:dyDescent="0.35">
      <c r="A2338" s="10" t="s">
        <v>2473</v>
      </c>
      <c r="B2338" s="12">
        <v>853.595860582</v>
      </c>
      <c r="C2338" s="12">
        <v>249.18545503999999</v>
      </c>
      <c r="D2338" s="12">
        <v>8.129999999999999</v>
      </c>
    </row>
    <row r="2339" spans="1:4" x14ac:dyDescent="0.35">
      <c r="A2339" s="10" t="s">
        <v>2474</v>
      </c>
      <c r="B2339" s="12">
        <v>853.595860582</v>
      </c>
      <c r="C2339" s="12">
        <v>277.21675516800002</v>
      </c>
      <c r="D2339" s="12">
        <v>8.129999999999999</v>
      </c>
    </row>
    <row r="2340" spans="1:4" x14ac:dyDescent="0.35">
      <c r="A2340" s="10" t="s">
        <v>2475</v>
      </c>
      <c r="B2340" s="12">
        <v>853.595860582</v>
      </c>
      <c r="C2340" s="12">
        <v>365.34195568000001</v>
      </c>
      <c r="D2340" s="12">
        <v>8.129999999999999</v>
      </c>
    </row>
    <row r="2341" spans="1:4" x14ac:dyDescent="0.35">
      <c r="A2341" s="10" t="s">
        <v>2476</v>
      </c>
      <c r="B2341" s="12">
        <v>853.595860582</v>
      </c>
      <c r="C2341" s="12">
        <v>393.37325580800001</v>
      </c>
      <c r="D2341" s="12">
        <v>8.129999999999999</v>
      </c>
    </row>
    <row r="2342" spans="1:4" x14ac:dyDescent="0.35">
      <c r="A2342" s="10" t="s">
        <v>2477</v>
      </c>
      <c r="B2342" s="12">
        <v>855.61151064599994</v>
      </c>
      <c r="C2342" s="12">
        <v>249.18545503999999</v>
      </c>
      <c r="D2342" s="12">
        <v>8.7199999999999989</v>
      </c>
    </row>
    <row r="2343" spans="1:4" x14ac:dyDescent="0.35">
      <c r="A2343" s="10" t="s">
        <v>2478</v>
      </c>
      <c r="B2343" s="12">
        <v>855.61151064599994</v>
      </c>
      <c r="C2343" s="12">
        <v>251.20110510399999</v>
      </c>
      <c r="D2343" s="12">
        <v>8.6199999999999992</v>
      </c>
    </row>
    <row r="2344" spans="1:4" x14ac:dyDescent="0.35">
      <c r="A2344" s="10" t="s">
        <v>2479</v>
      </c>
      <c r="B2344" s="12">
        <v>855.61151064599994</v>
      </c>
      <c r="C2344" s="12">
        <v>277.21675516800002</v>
      </c>
      <c r="D2344" s="12">
        <v>8.7199999999999989</v>
      </c>
    </row>
    <row r="2345" spans="1:4" x14ac:dyDescent="0.35">
      <c r="A2345" s="10" t="s">
        <v>2480</v>
      </c>
      <c r="B2345" s="12">
        <v>855.61151064599994</v>
      </c>
      <c r="C2345" s="12">
        <v>279.23240523200002</v>
      </c>
      <c r="D2345" s="12">
        <v>8.6199999999999992</v>
      </c>
    </row>
    <row r="2346" spans="1:4" x14ac:dyDescent="0.35">
      <c r="A2346" s="10" t="s">
        <v>2481</v>
      </c>
      <c r="B2346" s="12">
        <v>855.61151064599994</v>
      </c>
      <c r="C2346" s="12">
        <v>307.26370536000002</v>
      </c>
      <c r="D2346" s="12">
        <v>8.6199999999999992</v>
      </c>
    </row>
    <row r="2347" spans="1:4" x14ac:dyDescent="0.35">
      <c r="A2347" s="10" t="s">
        <v>2482</v>
      </c>
      <c r="B2347" s="12">
        <v>855.61151064599994</v>
      </c>
      <c r="C2347" s="12">
        <v>337.31065555200001</v>
      </c>
      <c r="D2347" s="12">
        <v>8.6199999999999992</v>
      </c>
    </row>
    <row r="2348" spans="1:4" x14ac:dyDescent="0.35">
      <c r="A2348" s="10" t="s">
        <v>2483</v>
      </c>
      <c r="B2348" s="12">
        <v>855.61151064599994</v>
      </c>
      <c r="C2348" s="12">
        <v>365.34195568000001</v>
      </c>
      <c r="D2348" s="12">
        <v>8.6199999999999992</v>
      </c>
    </row>
    <row r="2349" spans="1:4" x14ac:dyDescent="0.35">
      <c r="A2349" s="10" t="s">
        <v>2484</v>
      </c>
      <c r="B2349" s="12">
        <v>855.61151064599994</v>
      </c>
      <c r="C2349" s="12">
        <v>367.35760574400001</v>
      </c>
      <c r="D2349" s="12">
        <v>8.7199999999999989</v>
      </c>
    </row>
    <row r="2350" spans="1:4" x14ac:dyDescent="0.35">
      <c r="A2350" s="10" t="s">
        <v>2485</v>
      </c>
      <c r="B2350" s="12">
        <v>855.61151064599994</v>
      </c>
      <c r="C2350" s="12">
        <v>393.37325580800001</v>
      </c>
      <c r="D2350" s="12">
        <v>8.6199999999999992</v>
      </c>
    </row>
    <row r="2351" spans="1:4" x14ac:dyDescent="0.35">
      <c r="A2351" s="10" t="s">
        <v>2486</v>
      </c>
      <c r="B2351" s="12">
        <v>855.61151064599994</v>
      </c>
      <c r="C2351" s="12">
        <v>395.38890587200001</v>
      </c>
      <c r="D2351" s="12">
        <v>8.7199999999999989</v>
      </c>
    </row>
    <row r="2352" spans="1:4" x14ac:dyDescent="0.35">
      <c r="A2352" s="10" t="s">
        <v>2487</v>
      </c>
      <c r="B2352" s="12">
        <v>857.62716071</v>
      </c>
      <c r="C2352" s="12">
        <v>251.20110510399999</v>
      </c>
      <c r="D2352" s="12">
        <v>9.11</v>
      </c>
    </row>
    <row r="2353" spans="1:4" x14ac:dyDescent="0.35">
      <c r="A2353" s="10" t="s">
        <v>2488</v>
      </c>
      <c r="B2353" s="12">
        <v>857.62716071</v>
      </c>
      <c r="C2353" s="12">
        <v>253.21675516800002</v>
      </c>
      <c r="D2353" s="12">
        <v>9.3899999999999988</v>
      </c>
    </row>
    <row r="2354" spans="1:4" x14ac:dyDescent="0.35">
      <c r="A2354" s="10" t="s">
        <v>2489</v>
      </c>
      <c r="B2354" s="12">
        <v>857.62716071</v>
      </c>
      <c r="C2354" s="12">
        <v>279.23240523200002</v>
      </c>
      <c r="D2354" s="12">
        <v>9.11</v>
      </c>
    </row>
    <row r="2355" spans="1:4" x14ac:dyDescent="0.35">
      <c r="A2355" s="10" t="s">
        <v>2490</v>
      </c>
      <c r="B2355" s="12">
        <v>857.62716071</v>
      </c>
      <c r="C2355" s="12">
        <v>281.24805529600002</v>
      </c>
      <c r="D2355" s="12">
        <v>9.11</v>
      </c>
    </row>
    <row r="2356" spans="1:4" x14ac:dyDescent="0.35">
      <c r="A2356" s="10" t="s">
        <v>2491</v>
      </c>
      <c r="B2356" s="12">
        <v>857.62716071</v>
      </c>
      <c r="C2356" s="12">
        <v>307.26370536000002</v>
      </c>
      <c r="D2356" s="12">
        <v>9.11</v>
      </c>
    </row>
    <row r="2357" spans="1:4" x14ac:dyDescent="0.35">
      <c r="A2357" s="10" t="s">
        <v>2492</v>
      </c>
      <c r="B2357" s="12">
        <v>857.62716071</v>
      </c>
      <c r="C2357" s="12">
        <v>309.27935542400002</v>
      </c>
      <c r="D2357" s="12">
        <v>9.11</v>
      </c>
    </row>
    <row r="2358" spans="1:4" x14ac:dyDescent="0.35">
      <c r="A2358" s="10" t="s">
        <v>2493</v>
      </c>
      <c r="B2358" s="12">
        <v>857.62716071</v>
      </c>
      <c r="C2358" s="12">
        <v>337.31065555200001</v>
      </c>
      <c r="D2358" s="12">
        <v>9.11</v>
      </c>
    </row>
    <row r="2359" spans="1:4" x14ac:dyDescent="0.35">
      <c r="A2359" s="10" t="s">
        <v>2494</v>
      </c>
      <c r="B2359" s="12">
        <v>857.62716071</v>
      </c>
      <c r="C2359" s="12">
        <v>339.32630561600001</v>
      </c>
      <c r="D2359" s="12">
        <v>9.11</v>
      </c>
    </row>
    <row r="2360" spans="1:4" x14ac:dyDescent="0.35">
      <c r="A2360" s="10" t="s">
        <v>2495</v>
      </c>
      <c r="B2360" s="12">
        <v>857.62716071</v>
      </c>
      <c r="C2360" s="12">
        <v>365.34195568000001</v>
      </c>
      <c r="D2360" s="12">
        <v>9.11</v>
      </c>
    </row>
    <row r="2361" spans="1:4" x14ac:dyDescent="0.35">
      <c r="A2361" s="10" t="s">
        <v>2496</v>
      </c>
      <c r="B2361" s="12">
        <v>857.62716071</v>
      </c>
      <c r="C2361" s="12">
        <v>367.35760574400001</v>
      </c>
      <c r="D2361" s="12">
        <v>9.11</v>
      </c>
    </row>
    <row r="2362" spans="1:4" x14ac:dyDescent="0.35">
      <c r="A2362" s="10" t="s">
        <v>2497</v>
      </c>
      <c r="B2362" s="12">
        <v>857.62716071</v>
      </c>
      <c r="C2362" s="12">
        <v>393.37325580800001</v>
      </c>
      <c r="D2362" s="12">
        <v>9.3899999999999988</v>
      </c>
    </row>
    <row r="2363" spans="1:4" x14ac:dyDescent="0.35">
      <c r="A2363" s="10" t="s">
        <v>2498</v>
      </c>
      <c r="B2363" s="12">
        <v>857.62716071</v>
      </c>
      <c r="C2363" s="12">
        <v>395.38890587200001</v>
      </c>
      <c r="D2363" s="12">
        <v>9.11</v>
      </c>
    </row>
    <row r="2364" spans="1:4" x14ac:dyDescent="0.35">
      <c r="A2364" s="10" t="s">
        <v>2499</v>
      </c>
      <c r="B2364" s="12">
        <v>859.64281077399994</v>
      </c>
      <c r="C2364" s="12">
        <v>253.21675516800002</v>
      </c>
      <c r="D2364" s="12">
        <v>9.879999999999999</v>
      </c>
    </row>
    <row r="2365" spans="1:4" x14ac:dyDescent="0.35">
      <c r="A2365" s="10" t="s">
        <v>2500</v>
      </c>
      <c r="B2365" s="12">
        <v>859.64281077399994</v>
      </c>
      <c r="C2365" s="12">
        <v>255.23240523200002</v>
      </c>
      <c r="D2365" s="12">
        <v>9.6</v>
      </c>
    </row>
    <row r="2366" spans="1:4" x14ac:dyDescent="0.35">
      <c r="A2366" s="10" t="s">
        <v>2501</v>
      </c>
      <c r="B2366" s="12">
        <v>859.64281077399994</v>
      </c>
      <c r="C2366" s="12">
        <v>281.24805529600002</v>
      </c>
      <c r="D2366" s="12">
        <v>9.6</v>
      </c>
    </row>
    <row r="2367" spans="1:4" x14ac:dyDescent="0.35">
      <c r="A2367" s="10" t="s">
        <v>2502</v>
      </c>
      <c r="B2367" s="12">
        <v>859.64281077399994</v>
      </c>
      <c r="C2367" s="12">
        <v>283.26370536000002</v>
      </c>
      <c r="D2367" s="12">
        <v>9.6</v>
      </c>
    </row>
    <row r="2368" spans="1:4" x14ac:dyDescent="0.35">
      <c r="A2368" s="10" t="s">
        <v>2503</v>
      </c>
      <c r="B2368" s="12">
        <v>859.64281077399994</v>
      </c>
      <c r="C2368" s="12">
        <v>309.27935542400002</v>
      </c>
      <c r="D2368" s="12">
        <v>9.6</v>
      </c>
    </row>
    <row r="2369" spans="1:4" x14ac:dyDescent="0.35">
      <c r="A2369" s="10" t="s">
        <v>2504</v>
      </c>
      <c r="B2369" s="12">
        <v>859.64281077399994</v>
      </c>
      <c r="C2369" s="12">
        <v>311.29500548800002</v>
      </c>
      <c r="D2369" s="12">
        <v>9.6</v>
      </c>
    </row>
    <row r="2370" spans="1:4" x14ac:dyDescent="0.35">
      <c r="A2370" s="10" t="s">
        <v>2505</v>
      </c>
      <c r="B2370" s="12">
        <v>859.64281077399994</v>
      </c>
      <c r="C2370" s="12">
        <v>337.31065555200001</v>
      </c>
      <c r="D2370" s="12">
        <v>9.6</v>
      </c>
    </row>
    <row r="2371" spans="1:4" x14ac:dyDescent="0.35">
      <c r="A2371" s="10" t="s">
        <v>2506</v>
      </c>
      <c r="B2371" s="12">
        <v>859.64281077399994</v>
      </c>
      <c r="C2371" s="12">
        <v>339.32630561600001</v>
      </c>
      <c r="D2371" s="12">
        <v>9.6</v>
      </c>
    </row>
    <row r="2372" spans="1:4" x14ac:dyDescent="0.35">
      <c r="A2372" s="10" t="s">
        <v>2507</v>
      </c>
      <c r="B2372" s="12">
        <v>859.64281077399994</v>
      </c>
      <c r="C2372" s="12">
        <v>365.34195568000001</v>
      </c>
      <c r="D2372" s="12">
        <v>9.6</v>
      </c>
    </row>
    <row r="2373" spans="1:4" x14ac:dyDescent="0.35">
      <c r="A2373" s="10" t="s">
        <v>2508</v>
      </c>
      <c r="B2373" s="12">
        <v>859.64281077399994</v>
      </c>
      <c r="C2373" s="12">
        <v>367.35760574400001</v>
      </c>
      <c r="D2373" s="12">
        <v>9.6</v>
      </c>
    </row>
    <row r="2374" spans="1:4" x14ac:dyDescent="0.35">
      <c r="A2374" s="10" t="s">
        <v>2509</v>
      </c>
      <c r="B2374" s="12">
        <v>859.64281077399994</v>
      </c>
      <c r="C2374" s="12">
        <v>393.37325580800001</v>
      </c>
      <c r="D2374" s="12">
        <v>9.6</v>
      </c>
    </row>
    <row r="2375" spans="1:4" x14ac:dyDescent="0.35">
      <c r="A2375" s="10" t="s">
        <v>2510</v>
      </c>
      <c r="B2375" s="12">
        <v>859.64281077399994</v>
      </c>
      <c r="C2375" s="12">
        <v>395.38890587200001</v>
      </c>
      <c r="D2375" s="12">
        <v>9.879999999999999</v>
      </c>
    </row>
    <row r="2376" spans="1:4" x14ac:dyDescent="0.35">
      <c r="A2376" s="10" t="s">
        <v>2511</v>
      </c>
      <c r="B2376" s="12">
        <v>861.658460838</v>
      </c>
      <c r="C2376" s="12">
        <v>255.23240523200002</v>
      </c>
      <c r="D2376" s="12">
        <v>10.09</v>
      </c>
    </row>
    <row r="2377" spans="1:4" x14ac:dyDescent="0.35">
      <c r="A2377" s="10" t="s">
        <v>2512</v>
      </c>
      <c r="B2377" s="12">
        <v>861.658460838</v>
      </c>
      <c r="C2377" s="12">
        <v>283.26370536000002</v>
      </c>
      <c r="D2377" s="12">
        <v>10.09</v>
      </c>
    </row>
    <row r="2378" spans="1:4" x14ac:dyDescent="0.35">
      <c r="A2378" s="10" t="s">
        <v>2513</v>
      </c>
      <c r="B2378" s="12">
        <v>861.658460838</v>
      </c>
      <c r="C2378" s="12">
        <v>311.29500548800002</v>
      </c>
      <c r="D2378" s="12">
        <v>10.09</v>
      </c>
    </row>
    <row r="2379" spans="1:4" x14ac:dyDescent="0.35">
      <c r="A2379" s="10" t="s">
        <v>2514</v>
      </c>
      <c r="B2379" s="12">
        <v>861.658460838</v>
      </c>
      <c r="C2379" s="12">
        <v>339.32630561600001</v>
      </c>
      <c r="D2379" s="12">
        <v>10.09</v>
      </c>
    </row>
    <row r="2380" spans="1:4" x14ac:dyDescent="0.35">
      <c r="A2380" s="10" t="s">
        <v>2515</v>
      </c>
      <c r="B2380" s="12">
        <v>861.658460838</v>
      </c>
      <c r="C2380" s="12">
        <v>367.35760574400001</v>
      </c>
      <c r="D2380" s="12">
        <v>10.09</v>
      </c>
    </row>
    <row r="2381" spans="1:4" x14ac:dyDescent="0.35">
      <c r="A2381" s="10" t="s">
        <v>2516</v>
      </c>
      <c r="B2381" s="12">
        <v>861.658460838</v>
      </c>
      <c r="C2381" s="12">
        <v>395.38890587200001</v>
      </c>
      <c r="D2381" s="12">
        <v>10.09</v>
      </c>
    </row>
    <row r="2382" spans="1:4" x14ac:dyDescent="0.35">
      <c r="A2382" s="10" t="s">
        <v>2517</v>
      </c>
      <c r="B2382" s="12">
        <v>867.61151064599994</v>
      </c>
      <c r="C2382" s="12">
        <v>263.20110510399996</v>
      </c>
      <c r="D2382" s="12">
        <v>8.4499999999999993</v>
      </c>
    </row>
    <row r="2383" spans="1:4" x14ac:dyDescent="0.35">
      <c r="A2383" s="10" t="s">
        <v>2518</v>
      </c>
      <c r="B2383" s="12">
        <v>867.61151064599994</v>
      </c>
      <c r="C2383" s="12">
        <v>291.23240523200002</v>
      </c>
      <c r="D2383" s="12">
        <v>8.4499999999999993</v>
      </c>
    </row>
    <row r="2384" spans="1:4" x14ac:dyDescent="0.35">
      <c r="A2384" s="10" t="s">
        <v>2519</v>
      </c>
      <c r="B2384" s="12">
        <v>867.61151064599994</v>
      </c>
      <c r="C2384" s="12">
        <v>365.34195568000001</v>
      </c>
      <c r="D2384" s="12">
        <v>8.4499999999999993</v>
      </c>
    </row>
    <row r="2385" spans="1:4" x14ac:dyDescent="0.35">
      <c r="A2385" s="10" t="s">
        <v>2520</v>
      </c>
      <c r="B2385" s="12">
        <v>867.61151064599994</v>
      </c>
      <c r="C2385" s="12">
        <v>393.37325580800001</v>
      </c>
      <c r="D2385" s="12">
        <v>8.4499999999999993</v>
      </c>
    </row>
    <row r="2386" spans="1:4" x14ac:dyDescent="0.35">
      <c r="A2386" s="10" t="s">
        <v>2521</v>
      </c>
      <c r="B2386" s="12">
        <v>869.62716071</v>
      </c>
      <c r="C2386" s="12">
        <v>263.20110510399996</v>
      </c>
      <c r="D2386" s="12">
        <v>9.0399999999999991</v>
      </c>
    </row>
    <row r="2387" spans="1:4" x14ac:dyDescent="0.35">
      <c r="A2387" s="10" t="s">
        <v>2522</v>
      </c>
      <c r="B2387" s="12">
        <v>869.62716071</v>
      </c>
      <c r="C2387" s="12">
        <v>265.21675516800002</v>
      </c>
      <c r="D2387" s="12">
        <v>8.94</v>
      </c>
    </row>
    <row r="2388" spans="1:4" x14ac:dyDescent="0.35">
      <c r="A2388" s="10" t="s">
        <v>2523</v>
      </c>
      <c r="B2388" s="12">
        <v>869.62716071</v>
      </c>
      <c r="C2388" s="12">
        <v>291.23240523200002</v>
      </c>
      <c r="D2388" s="12">
        <v>9.0399999999999991</v>
      </c>
    </row>
    <row r="2389" spans="1:4" x14ac:dyDescent="0.35">
      <c r="A2389" s="10" t="s">
        <v>2524</v>
      </c>
      <c r="B2389" s="12">
        <v>869.62716071</v>
      </c>
      <c r="C2389" s="12">
        <v>293.24805529600002</v>
      </c>
      <c r="D2389" s="12">
        <v>8.94</v>
      </c>
    </row>
    <row r="2390" spans="1:4" x14ac:dyDescent="0.35">
      <c r="A2390" s="10" t="s">
        <v>2525</v>
      </c>
      <c r="B2390" s="12">
        <v>869.62716071</v>
      </c>
      <c r="C2390" s="12">
        <v>365.34195568000001</v>
      </c>
      <c r="D2390" s="12">
        <v>8.94</v>
      </c>
    </row>
    <row r="2391" spans="1:4" x14ac:dyDescent="0.35">
      <c r="A2391" s="10" t="s">
        <v>2526</v>
      </c>
      <c r="B2391" s="12">
        <v>869.62716071</v>
      </c>
      <c r="C2391" s="12">
        <v>367.35760574400001</v>
      </c>
      <c r="D2391" s="12">
        <v>9.0399999999999991</v>
      </c>
    </row>
    <row r="2392" spans="1:4" x14ac:dyDescent="0.35">
      <c r="A2392" s="10" t="s">
        <v>2527</v>
      </c>
      <c r="B2392" s="12">
        <v>869.62716071</v>
      </c>
      <c r="C2392" s="12">
        <v>393.37325580800001</v>
      </c>
      <c r="D2392" s="12">
        <v>8.94</v>
      </c>
    </row>
    <row r="2393" spans="1:4" x14ac:dyDescent="0.35">
      <c r="A2393" s="10" t="s">
        <v>2528</v>
      </c>
      <c r="B2393" s="12">
        <v>869.62716071</v>
      </c>
      <c r="C2393" s="12">
        <v>395.38890587200001</v>
      </c>
      <c r="D2393" s="12">
        <v>9.0399999999999991</v>
      </c>
    </row>
    <row r="2394" spans="1:4" x14ac:dyDescent="0.35">
      <c r="A2394" s="10" t="s">
        <v>2529</v>
      </c>
      <c r="B2394" s="12">
        <v>871.64281077399994</v>
      </c>
      <c r="C2394" s="12">
        <v>265.21675516800002</v>
      </c>
      <c r="D2394" s="12">
        <v>9.43</v>
      </c>
    </row>
    <row r="2395" spans="1:4" x14ac:dyDescent="0.35">
      <c r="A2395" s="10" t="s">
        <v>2530</v>
      </c>
      <c r="B2395" s="12">
        <v>871.64281077399994</v>
      </c>
      <c r="C2395" s="12">
        <v>267.23240523200002</v>
      </c>
      <c r="D2395" s="12">
        <v>9.43</v>
      </c>
    </row>
    <row r="2396" spans="1:4" x14ac:dyDescent="0.35">
      <c r="A2396" s="10" t="s">
        <v>2531</v>
      </c>
      <c r="B2396" s="12">
        <v>871.64281077399994</v>
      </c>
      <c r="C2396" s="12">
        <v>293.24805529600002</v>
      </c>
      <c r="D2396" s="12">
        <v>9.43</v>
      </c>
    </row>
    <row r="2397" spans="1:4" x14ac:dyDescent="0.35">
      <c r="A2397" s="10" t="s">
        <v>2532</v>
      </c>
      <c r="B2397" s="12">
        <v>871.64281077399994</v>
      </c>
      <c r="C2397" s="12">
        <v>295.26370536000002</v>
      </c>
      <c r="D2397" s="12">
        <v>9.43</v>
      </c>
    </row>
    <row r="2398" spans="1:4" x14ac:dyDescent="0.35">
      <c r="A2398" s="10" t="s">
        <v>2533</v>
      </c>
      <c r="B2398" s="12">
        <v>871.64281077399994</v>
      </c>
      <c r="C2398" s="12">
        <v>365.34195568000001</v>
      </c>
      <c r="D2398" s="12">
        <v>9.43</v>
      </c>
    </row>
    <row r="2399" spans="1:4" x14ac:dyDescent="0.35">
      <c r="A2399" s="10" t="s">
        <v>2534</v>
      </c>
      <c r="B2399" s="12">
        <v>871.64281077399994</v>
      </c>
      <c r="C2399" s="12">
        <v>367.35760574400001</v>
      </c>
      <c r="D2399" s="12">
        <v>9.43</v>
      </c>
    </row>
    <row r="2400" spans="1:4" x14ac:dyDescent="0.35">
      <c r="A2400" s="10" t="s">
        <v>2535</v>
      </c>
      <c r="B2400" s="12">
        <v>871.64281077399994</v>
      </c>
      <c r="C2400" s="12">
        <v>393.37325580800001</v>
      </c>
      <c r="D2400" s="12">
        <v>9.43</v>
      </c>
    </row>
    <row r="2401" spans="1:4" x14ac:dyDescent="0.35">
      <c r="A2401" s="10" t="s">
        <v>2536</v>
      </c>
      <c r="B2401" s="12">
        <v>871.64281077399994</v>
      </c>
      <c r="C2401" s="12">
        <v>395.38890587200001</v>
      </c>
      <c r="D2401" s="12">
        <v>9.43</v>
      </c>
    </row>
    <row r="2402" spans="1:4" x14ac:dyDescent="0.35">
      <c r="A2402" s="10" t="s">
        <v>2537</v>
      </c>
      <c r="B2402" s="12">
        <v>873.658460838</v>
      </c>
      <c r="C2402" s="12">
        <v>267.23240523200002</v>
      </c>
      <c r="D2402" s="12">
        <v>9.92</v>
      </c>
    </row>
    <row r="2403" spans="1:4" x14ac:dyDescent="0.35">
      <c r="A2403" s="10" t="s">
        <v>2538</v>
      </c>
      <c r="B2403" s="12">
        <v>873.658460838</v>
      </c>
      <c r="C2403" s="12">
        <v>269.24805529600002</v>
      </c>
      <c r="D2403" s="12">
        <v>9.92</v>
      </c>
    </row>
    <row r="2404" spans="1:4" x14ac:dyDescent="0.35">
      <c r="A2404" s="10" t="s">
        <v>2539</v>
      </c>
      <c r="B2404" s="12">
        <v>873.658460838</v>
      </c>
      <c r="C2404" s="12">
        <v>295.26370536000002</v>
      </c>
      <c r="D2404" s="12">
        <v>9.92</v>
      </c>
    </row>
    <row r="2405" spans="1:4" x14ac:dyDescent="0.35">
      <c r="A2405" s="10" t="s">
        <v>2540</v>
      </c>
      <c r="B2405" s="12">
        <v>873.658460838</v>
      </c>
      <c r="C2405" s="12">
        <v>297.27935542400002</v>
      </c>
      <c r="D2405" s="12">
        <v>9.92</v>
      </c>
    </row>
    <row r="2406" spans="1:4" x14ac:dyDescent="0.35">
      <c r="A2406" s="10" t="s">
        <v>2541</v>
      </c>
      <c r="B2406" s="12">
        <v>873.658460838</v>
      </c>
      <c r="C2406" s="12">
        <v>365.34195568000001</v>
      </c>
      <c r="D2406" s="12">
        <v>9.92</v>
      </c>
    </row>
    <row r="2407" spans="1:4" x14ac:dyDescent="0.35">
      <c r="A2407" s="10" t="s">
        <v>2542</v>
      </c>
      <c r="B2407" s="12">
        <v>873.658460838</v>
      </c>
      <c r="C2407" s="12">
        <v>367.35760574400001</v>
      </c>
      <c r="D2407" s="12">
        <v>9.92</v>
      </c>
    </row>
    <row r="2408" spans="1:4" x14ac:dyDescent="0.35">
      <c r="A2408" s="10" t="s">
        <v>2543</v>
      </c>
      <c r="B2408" s="12">
        <v>873.658460838</v>
      </c>
      <c r="C2408" s="12">
        <v>393.37325580800001</v>
      </c>
      <c r="D2408" s="12">
        <v>9.92</v>
      </c>
    </row>
    <row r="2409" spans="1:4" x14ac:dyDescent="0.35">
      <c r="A2409" s="10" t="s">
        <v>2544</v>
      </c>
      <c r="B2409" s="12">
        <v>873.658460838</v>
      </c>
      <c r="C2409" s="12">
        <v>395.38890587200001</v>
      </c>
      <c r="D2409" s="12">
        <v>9.92</v>
      </c>
    </row>
    <row r="2410" spans="1:4" x14ac:dyDescent="0.35">
      <c r="A2410" s="10" t="s">
        <v>2545</v>
      </c>
      <c r="B2410" s="12">
        <v>875.67411090199994</v>
      </c>
      <c r="C2410" s="12">
        <v>269.24805529600002</v>
      </c>
      <c r="D2410" s="12">
        <v>10.41</v>
      </c>
    </row>
    <row r="2411" spans="1:4" x14ac:dyDescent="0.35">
      <c r="A2411" s="10" t="s">
        <v>2546</v>
      </c>
      <c r="B2411" s="12">
        <v>875.67411090199994</v>
      </c>
      <c r="C2411" s="12">
        <v>297.27935542400002</v>
      </c>
      <c r="D2411" s="12">
        <v>10.41</v>
      </c>
    </row>
    <row r="2412" spans="1:4" x14ac:dyDescent="0.35">
      <c r="A2412" s="10" t="s">
        <v>2547</v>
      </c>
      <c r="B2412" s="12">
        <v>875.67411090199994</v>
      </c>
      <c r="C2412" s="12">
        <v>367.35760574400001</v>
      </c>
      <c r="D2412" s="12">
        <v>10.41</v>
      </c>
    </row>
    <row r="2413" spans="1:4" x14ac:dyDescent="0.35">
      <c r="A2413" s="10" t="s">
        <v>2548</v>
      </c>
      <c r="B2413" s="12">
        <v>875.67411090199994</v>
      </c>
      <c r="C2413" s="12">
        <v>395.38890587200001</v>
      </c>
      <c r="D2413" s="12">
        <v>10.41</v>
      </c>
    </row>
    <row r="2414" spans="1:4" x14ac:dyDescent="0.35">
      <c r="A2414" s="10" t="s">
        <v>2549</v>
      </c>
      <c r="B2414" s="12">
        <v>881.62716071</v>
      </c>
      <c r="C2414" s="12">
        <v>277.21675516800002</v>
      </c>
      <c r="D2414" s="12">
        <v>8.77</v>
      </c>
    </row>
    <row r="2415" spans="1:4" x14ac:dyDescent="0.35">
      <c r="A2415" s="10" t="s">
        <v>2550</v>
      </c>
      <c r="B2415" s="12">
        <v>881.62716071</v>
      </c>
      <c r="C2415" s="12">
        <v>393.37325580800001</v>
      </c>
      <c r="D2415" s="12">
        <v>8.77</v>
      </c>
    </row>
    <row r="2416" spans="1:4" x14ac:dyDescent="0.35">
      <c r="A2416" s="10" t="s">
        <v>2551</v>
      </c>
      <c r="B2416" s="12">
        <v>883.64281077399994</v>
      </c>
      <c r="C2416" s="12">
        <v>277.21675516800002</v>
      </c>
      <c r="D2416" s="12">
        <v>9.36</v>
      </c>
    </row>
    <row r="2417" spans="1:4" x14ac:dyDescent="0.35">
      <c r="A2417" s="10" t="s">
        <v>2552</v>
      </c>
      <c r="B2417" s="12">
        <v>883.64281077399994</v>
      </c>
      <c r="C2417" s="12">
        <v>279.23240523200002</v>
      </c>
      <c r="D2417" s="12">
        <v>9.26</v>
      </c>
    </row>
    <row r="2418" spans="1:4" x14ac:dyDescent="0.35">
      <c r="A2418" s="10" t="s">
        <v>2553</v>
      </c>
      <c r="B2418" s="12">
        <v>883.64281077399994</v>
      </c>
      <c r="C2418" s="12">
        <v>307.26370536000002</v>
      </c>
      <c r="D2418" s="12">
        <v>9.26</v>
      </c>
    </row>
    <row r="2419" spans="1:4" x14ac:dyDescent="0.35">
      <c r="A2419" s="10" t="s">
        <v>2554</v>
      </c>
      <c r="B2419" s="12">
        <v>883.64281077399994</v>
      </c>
      <c r="C2419" s="12">
        <v>365.34195568000001</v>
      </c>
      <c r="D2419" s="12">
        <v>9.26</v>
      </c>
    </row>
    <row r="2420" spans="1:4" x14ac:dyDescent="0.35">
      <c r="A2420" s="10" t="s">
        <v>2555</v>
      </c>
      <c r="B2420" s="12">
        <v>883.64281077399994</v>
      </c>
      <c r="C2420" s="12">
        <v>393.37325580800001</v>
      </c>
      <c r="D2420" s="12">
        <v>9.26</v>
      </c>
    </row>
    <row r="2421" spans="1:4" x14ac:dyDescent="0.35">
      <c r="A2421" s="10" t="s">
        <v>2556</v>
      </c>
      <c r="B2421" s="12">
        <v>883.64281077399994</v>
      </c>
      <c r="C2421" s="12">
        <v>395.38890587200001</v>
      </c>
      <c r="D2421" s="12">
        <v>9.36</v>
      </c>
    </row>
    <row r="2422" spans="1:4" x14ac:dyDescent="0.35">
      <c r="A2422" s="10" t="s">
        <v>2557</v>
      </c>
      <c r="B2422" s="12">
        <v>885.658460838</v>
      </c>
      <c r="C2422" s="12">
        <v>279.23240523200002</v>
      </c>
      <c r="D2422" s="12">
        <v>9.75</v>
      </c>
    </row>
    <row r="2423" spans="1:4" x14ac:dyDescent="0.35">
      <c r="A2423" s="10" t="s">
        <v>2558</v>
      </c>
      <c r="B2423" s="12">
        <v>885.658460838</v>
      </c>
      <c r="C2423" s="12">
        <v>281.24805529600002</v>
      </c>
      <c r="D2423" s="12">
        <v>9.75</v>
      </c>
    </row>
    <row r="2424" spans="1:4" x14ac:dyDescent="0.35">
      <c r="A2424" s="10" t="s">
        <v>2559</v>
      </c>
      <c r="B2424" s="12">
        <v>885.658460838</v>
      </c>
      <c r="C2424" s="12">
        <v>307.26370536000002</v>
      </c>
      <c r="D2424" s="12">
        <v>9.75</v>
      </c>
    </row>
    <row r="2425" spans="1:4" x14ac:dyDescent="0.35">
      <c r="A2425" s="10" t="s">
        <v>2560</v>
      </c>
      <c r="B2425" s="12">
        <v>885.658460838</v>
      </c>
      <c r="C2425" s="12">
        <v>309.27935542400002</v>
      </c>
      <c r="D2425" s="12">
        <v>9.75</v>
      </c>
    </row>
    <row r="2426" spans="1:4" x14ac:dyDescent="0.35">
      <c r="A2426" s="10" t="s">
        <v>2561</v>
      </c>
      <c r="B2426" s="12">
        <v>885.658460838</v>
      </c>
      <c r="C2426" s="12">
        <v>337.31065555200001</v>
      </c>
      <c r="D2426" s="12">
        <v>9.75</v>
      </c>
    </row>
    <row r="2427" spans="1:4" x14ac:dyDescent="0.35">
      <c r="A2427" s="10" t="s">
        <v>2562</v>
      </c>
      <c r="B2427" s="12">
        <v>885.658460838</v>
      </c>
      <c r="C2427" s="12">
        <v>365.34195568000001</v>
      </c>
      <c r="D2427" s="12">
        <v>9.75</v>
      </c>
    </row>
    <row r="2428" spans="1:4" x14ac:dyDescent="0.35">
      <c r="A2428" s="10" t="s">
        <v>2563</v>
      </c>
      <c r="B2428" s="12">
        <v>885.658460838</v>
      </c>
      <c r="C2428" s="12">
        <v>367.35760574400001</v>
      </c>
      <c r="D2428" s="12">
        <v>9.75</v>
      </c>
    </row>
    <row r="2429" spans="1:4" x14ac:dyDescent="0.35">
      <c r="A2429" s="10" t="s">
        <v>2564</v>
      </c>
      <c r="B2429" s="12">
        <v>885.658460838</v>
      </c>
      <c r="C2429" s="12">
        <v>393.37325580800001</v>
      </c>
      <c r="D2429" s="12">
        <v>9.75</v>
      </c>
    </row>
    <row r="2430" spans="1:4" x14ac:dyDescent="0.35">
      <c r="A2430" s="10" t="s">
        <v>2565</v>
      </c>
      <c r="B2430" s="12">
        <v>885.658460838</v>
      </c>
      <c r="C2430" s="12">
        <v>395.38890587200001</v>
      </c>
      <c r="D2430" s="12">
        <v>9.75</v>
      </c>
    </row>
    <row r="2431" spans="1:4" x14ac:dyDescent="0.35">
      <c r="A2431" s="10" t="s">
        <v>2566</v>
      </c>
      <c r="B2431" s="12">
        <v>887.67411090199994</v>
      </c>
      <c r="C2431" s="12">
        <v>281.24805529600002</v>
      </c>
      <c r="D2431" s="12">
        <v>10.24</v>
      </c>
    </row>
    <row r="2432" spans="1:4" x14ac:dyDescent="0.35">
      <c r="A2432" s="10" t="s">
        <v>2567</v>
      </c>
      <c r="B2432" s="12">
        <v>887.67411090199994</v>
      </c>
      <c r="C2432" s="12">
        <v>283.26370536000002</v>
      </c>
      <c r="D2432" s="12">
        <v>10.24</v>
      </c>
    </row>
    <row r="2433" spans="1:4" x14ac:dyDescent="0.35">
      <c r="A2433" s="10" t="s">
        <v>2568</v>
      </c>
      <c r="B2433" s="12">
        <v>887.67411090199994</v>
      </c>
      <c r="C2433" s="12">
        <v>309.27935542400002</v>
      </c>
      <c r="D2433" s="12">
        <v>10.24</v>
      </c>
    </row>
    <row r="2434" spans="1:4" x14ac:dyDescent="0.35">
      <c r="A2434" s="10" t="s">
        <v>2569</v>
      </c>
      <c r="B2434" s="12">
        <v>887.67411090199994</v>
      </c>
      <c r="C2434" s="12">
        <v>311.29500548800002</v>
      </c>
      <c r="D2434" s="12">
        <v>10.24</v>
      </c>
    </row>
    <row r="2435" spans="1:4" x14ac:dyDescent="0.35">
      <c r="A2435" s="10" t="s">
        <v>2570</v>
      </c>
      <c r="B2435" s="12">
        <v>887.67411090199994</v>
      </c>
      <c r="C2435" s="12">
        <v>337.31065555200001</v>
      </c>
      <c r="D2435" s="12">
        <v>10.24</v>
      </c>
    </row>
    <row r="2436" spans="1:4" x14ac:dyDescent="0.35">
      <c r="A2436" s="10" t="s">
        <v>2571</v>
      </c>
      <c r="B2436" s="12">
        <v>887.67411090199994</v>
      </c>
      <c r="C2436" s="12">
        <v>339.32630561600001</v>
      </c>
      <c r="D2436" s="12">
        <v>10.24</v>
      </c>
    </row>
    <row r="2437" spans="1:4" x14ac:dyDescent="0.35">
      <c r="A2437" s="10" t="s">
        <v>2572</v>
      </c>
      <c r="B2437" s="12">
        <v>887.67411090199994</v>
      </c>
      <c r="C2437" s="12">
        <v>365.34195568000001</v>
      </c>
      <c r="D2437" s="12">
        <v>10.24</v>
      </c>
    </row>
    <row r="2438" spans="1:4" x14ac:dyDescent="0.35">
      <c r="A2438" s="10" t="s">
        <v>2573</v>
      </c>
      <c r="B2438" s="12">
        <v>887.67411090199994</v>
      </c>
      <c r="C2438" s="12">
        <v>367.35760574400001</v>
      </c>
      <c r="D2438" s="12">
        <v>10.24</v>
      </c>
    </row>
    <row r="2439" spans="1:4" x14ac:dyDescent="0.35">
      <c r="A2439" s="10" t="s">
        <v>2574</v>
      </c>
      <c r="B2439" s="12">
        <v>887.67411090199994</v>
      </c>
      <c r="C2439" s="12">
        <v>393.37325580800001</v>
      </c>
      <c r="D2439" s="12">
        <v>10.24</v>
      </c>
    </row>
    <row r="2440" spans="1:4" x14ac:dyDescent="0.35">
      <c r="A2440" s="10" t="s">
        <v>2575</v>
      </c>
      <c r="B2440" s="12">
        <v>887.67411090199994</v>
      </c>
      <c r="C2440" s="12">
        <v>395.38890587200001</v>
      </c>
      <c r="D2440" s="12">
        <v>10.24</v>
      </c>
    </row>
    <row r="2441" spans="1:4" x14ac:dyDescent="0.35">
      <c r="A2441" s="10" t="s">
        <v>2576</v>
      </c>
      <c r="B2441" s="12">
        <v>889.68976096599999</v>
      </c>
      <c r="C2441" s="12">
        <v>283.26370536000002</v>
      </c>
      <c r="D2441" s="12">
        <v>10.73</v>
      </c>
    </row>
    <row r="2442" spans="1:4" x14ac:dyDescent="0.35">
      <c r="A2442" s="10" t="s">
        <v>2577</v>
      </c>
      <c r="B2442" s="12">
        <v>889.68976096599999</v>
      </c>
      <c r="C2442" s="12">
        <v>311.29500548800002</v>
      </c>
      <c r="D2442" s="12">
        <v>10.73</v>
      </c>
    </row>
    <row r="2443" spans="1:4" x14ac:dyDescent="0.35">
      <c r="A2443" s="10" t="s">
        <v>2578</v>
      </c>
      <c r="B2443" s="12">
        <v>889.68976096599999</v>
      </c>
      <c r="C2443" s="12">
        <v>339.32630561600001</v>
      </c>
      <c r="D2443" s="12">
        <v>10.73</v>
      </c>
    </row>
    <row r="2444" spans="1:4" x14ac:dyDescent="0.35">
      <c r="A2444" s="10" t="s">
        <v>2579</v>
      </c>
      <c r="B2444" s="12">
        <v>889.68976096599999</v>
      </c>
      <c r="C2444" s="12">
        <v>367.35760574400001</v>
      </c>
      <c r="D2444" s="12">
        <v>10.73</v>
      </c>
    </row>
    <row r="2445" spans="1:4" x14ac:dyDescent="0.35">
      <c r="A2445" s="10" t="s">
        <v>2580</v>
      </c>
      <c r="B2445" s="12">
        <v>889.68976096599999</v>
      </c>
      <c r="C2445" s="12">
        <v>395.38890587200001</v>
      </c>
      <c r="D2445" s="12">
        <v>10.73</v>
      </c>
    </row>
    <row r="2446" spans="1:4" x14ac:dyDescent="0.35">
      <c r="A2446" s="10" t="s">
        <v>2581</v>
      </c>
      <c r="B2446" s="12">
        <v>895.64281077399994</v>
      </c>
      <c r="C2446" s="12">
        <v>291.23240523200002</v>
      </c>
      <c r="D2446" s="12">
        <v>9.09</v>
      </c>
    </row>
    <row r="2447" spans="1:4" x14ac:dyDescent="0.35">
      <c r="A2447" s="10" t="s">
        <v>2582</v>
      </c>
      <c r="B2447" s="12">
        <v>895.64281077399994</v>
      </c>
      <c r="C2447" s="12">
        <v>393.37325580800001</v>
      </c>
      <c r="D2447" s="12">
        <v>9.09</v>
      </c>
    </row>
    <row r="2448" spans="1:4" x14ac:dyDescent="0.35">
      <c r="A2448" s="10" t="s">
        <v>2583</v>
      </c>
      <c r="B2448" s="12">
        <v>897.658460838</v>
      </c>
      <c r="C2448" s="12">
        <v>291.23240523200002</v>
      </c>
      <c r="D2448" s="12">
        <v>9.68</v>
      </c>
    </row>
    <row r="2449" spans="1:4" x14ac:dyDescent="0.35">
      <c r="A2449" s="10" t="s">
        <v>2584</v>
      </c>
      <c r="B2449" s="12">
        <v>897.658460838</v>
      </c>
      <c r="C2449" s="12">
        <v>293.24805529600002</v>
      </c>
      <c r="D2449" s="12">
        <v>9.58</v>
      </c>
    </row>
    <row r="2450" spans="1:4" x14ac:dyDescent="0.35">
      <c r="A2450" s="10" t="s">
        <v>2585</v>
      </c>
      <c r="B2450" s="12">
        <v>897.658460838</v>
      </c>
      <c r="C2450" s="12">
        <v>393.37325580800001</v>
      </c>
      <c r="D2450" s="12">
        <v>9.58</v>
      </c>
    </row>
    <row r="2451" spans="1:4" x14ac:dyDescent="0.35">
      <c r="A2451" s="10" t="s">
        <v>2586</v>
      </c>
      <c r="B2451" s="12">
        <v>897.658460838</v>
      </c>
      <c r="C2451" s="12">
        <v>395.38890587200001</v>
      </c>
      <c r="D2451" s="12">
        <v>9.68</v>
      </c>
    </row>
    <row r="2452" spans="1:4" x14ac:dyDescent="0.35">
      <c r="A2452" s="10" t="s">
        <v>2587</v>
      </c>
      <c r="B2452" s="12">
        <v>899.67411090199994</v>
      </c>
      <c r="C2452" s="12">
        <v>293.24805529600002</v>
      </c>
      <c r="D2452" s="12">
        <v>10.07</v>
      </c>
    </row>
    <row r="2453" spans="1:4" x14ac:dyDescent="0.35">
      <c r="A2453" s="10" t="s">
        <v>2588</v>
      </c>
      <c r="B2453" s="12">
        <v>899.67411090199994</v>
      </c>
      <c r="C2453" s="12">
        <v>295.26370536000002</v>
      </c>
      <c r="D2453" s="12">
        <v>10.07</v>
      </c>
    </row>
    <row r="2454" spans="1:4" x14ac:dyDescent="0.35">
      <c r="A2454" s="10" t="s">
        <v>2589</v>
      </c>
      <c r="B2454" s="12">
        <v>899.67411090199994</v>
      </c>
      <c r="C2454" s="12">
        <v>393.37325580800001</v>
      </c>
      <c r="D2454" s="12">
        <v>10.07</v>
      </c>
    </row>
    <row r="2455" spans="1:4" x14ac:dyDescent="0.35">
      <c r="A2455" s="10" t="s">
        <v>2590</v>
      </c>
      <c r="B2455" s="12">
        <v>899.67411090199994</v>
      </c>
      <c r="C2455" s="12">
        <v>395.38890587200001</v>
      </c>
      <c r="D2455" s="12">
        <v>10.07</v>
      </c>
    </row>
    <row r="2456" spans="1:4" x14ac:dyDescent="0.35">
      <c r="A2456" s="10" t="s">
        <v>2591</v>
      </c>
      <c r="B2456" s="12">
        <v>901.68976096599999</v>
      </c>
      <c r="C2456" s="12">
        <v>295.26370536000002</v>
      </c>
      <c r="D2456" s="12">
        <v>10.56</v>
      </c>
    </row>
    <row r="2457" spans="1:4" x14ac:dyDescent="0.35">
      <c r="A2457" s="10" t="s">
        <v>2592</v>
      </c>
      <c r="B2457" s="12">
        <v>901.68976096599999</v>
      </c>
      <c r="C2457" s="12">
        <v>297.27935542400002</v>
      </c>
      <c r="D2457" s="12">
        <v>10.56</v>
      </c>
    </row>
    <row r="2458" spans="1:4" x14ac:dyDescent="0.35">
      <c r="A2458" s="10" t="s">
        <v>2593</v>
      </c>
      <c r="B2458" s="12">
        <v>901.68976096599999</v>
      </c>
      <c r="C2458" s="12">
        <v>393.37325580800001</v>
      </c>
      <c r="D2458" s="12">
        <v>10.56</v>
      </c>
    </row>
    <row r="2459" spans="1:4" x14ac:dyDescent="0.35">
      <c r="A2459" s="10" t="s">
        <v>2594</v>
      </c>
      <c r="B2459" s="12">
        <v>901.68976096599999</v>
      </c>
      <c r="C2459" s="12">
        <v>395.38890587200001</v>
      </c>
      <c r="D2459" s="12">
        <v>10.56</v>
      </c>
    </row>
    <row r="2460" spans="1:4" x14ac:dyDescent="0.35">
      <c r="A2460" s="10" t="s">
        <v>2595</v>
      </c>
      <c r="B2460" s="12">
        <v>903.70541102999994</v>
      </c>
      <c r="C2460" s="12">
        <v>297.27935542400002</v>
      </c>
      <c r="D2460" s="12">
        <v>11.05</v>
      </c>
    </row>
    <row r="2461" spans="1:4" x14ac:dyDescent="0.35">
      <c r="A2461" s="10" t="s">
        <v>2596</v>
      </c>
      <c r="B2461" s="12">
        <v>903.70541102999994</v>
      </c>
      <c r="C2461" s="12">
        <v>395.38890587200001</v>
      </c>
      <c r="D2461" s="12">
        <v>11.05</v>
      </c>
    </row>
    <row r="2462" spans="1:4" x14ac:dyDescent="0.35">
      <c r="A2462" s="10" t="s">
        <v>2597</v>
      </c>
      <c r="B2462" s="12">
        <v>911.67411090199994</v>
      </c>
      <c r="C2462" s="12">
        <v>307.26370536000002</v>
      </c>
      <c r="D2462" s="12">
        <v>9.9</v>
      </c>
    </row>
    <row r="2463" spans="1:4" x14ac:dyDescent="0.35">
      <c r="A2463" s="10" t="s">
        <v>2598</v>
      </c>
      <c r="B2463" s="12">
        <v>911.67411090199994</v>
      </c>
      <c r="C2463" s="12">
        <v>393.37325580800001</v>
      </c>
      <c r="D2463" s="12">
        <v>9.9</v>
      </c>
    </row>
    <row r="2464" spans="1:4" x14ac:dyDescent="0.35">
      <c r="A2464" s="10" t="s">
        <v>2599</v>
      </c>
      <c r="B2464" s="12">
        <v>913.68976096599999</v>
      </c>
      <c r="C2464" s="12">
        <v>307.26370536000002</v>
      </c>
      <c r="D2464" s="12">
        <v>10.39</v>
      </c>
    </row>
    <row r="2465" spans="1:4" x14ac:dyDescent="0.35">
      <c r="A2465" s="10" t="s">
        <v>2600</v>
      </c>
      <c r="B2465" s="12">
        <v>913.68976096599999</v>
      </c>
      <c r="C2465" s="12">
        <v>309.27935542400002</v>
      </c>
      <c r="D2465" s="12">
        <v>10.39</v>
      </c>
    </row>
    <row r="2466" spans="1:4" x14ac:dyDescent="0.35">
      <c r="A2466" s="10" t="s">
        <v>2601</v>
      </c>
      <c r="B2466" s="12">
        <v>913.68976096599999</v>
      </c>
      <c r="C2466" s="12">
        <v>337.31065555200001</v>
      </c>
      <c r="D2466" s="12">
        <v>10.39</v>
      </c>
    </row>
    <row r="2467" spans="1:4" x14ac:dyDescent="0.35">
      <c r="A2467" s="10" t="s">
        <v>2602</v>
      </c>
      <c r="B2467" s="12">
        <v>913.68976096599999</v>
      </c>
      <c r="C2467" s="12">
        <v>365.34195568000001</v>
      </c>
      <c r="D2467" s="12">
        <v>10.39</v>
      </c>
    </row>
    <row r="2468" spans="1:4" x14ac:dyDescent="0.35">
      <c r="A2468" s="10" t="s">
        <v>2603</v>
      </c>
      <c r="B2468" s="12">
        <v>913.68976096599999</v>
      </c>
      <c r="C2468" s="12">
        <v>393.37325580800001</v>
      </c>
      <c r="D2468" s="12">
        <v>10.39</v>
      </c>
    </row>
    <row r="2469" spans="1:4" x14ac:dyDescent="0.35">
      <c r="A2469" s="10" t="s">
        <v>2604</v>
      </c>
      <c r="B2469" s="12">
        <v>913.68976096599999</v>
      </c>
      <c r="C2469" s="12">
        <v>395.38890587200001</v>
      </c>
      <c r="D2469" s="12">
        <v>10.39</v>
      </c>
    </row>
    <row r="2470" spans="1:4" x14ac:dyDescent="0.35">
      <c r="A2470" s="10" t="s">
        <v>2605</v>
      </c>
      <c r="B2470" s="12">
        <v>915.70541102999994</v>
      </c>
      <c r="C2470" s="12">
        <v>309.27935542400002</v>
      </c>
      <c r="D2470" s="12">
        <v>10.88</v>
      </c>
    </row>
    <row r="2471" spans="1:4" x14ac:dyDescent="0.35">
      <c r="A2471" s="10" t="s">
        <v>2606</v>
      </c>
      <c r="B2471" s="12">
        <v>915.70541102999994</v>
      </c>
      <c r="C2471" s="12">
        <v>311.29500548800002</v>
      </c>
      <c r="D2471" s="12">
        <v>10.88</v>
      </c>
    </row>
    <row r="2472" spans="1:4" x14ac:dyDescent="0.35">
      <c r="A2472" s="10" t="s">
        <v>2607</v>
      </c>
      <c r="B2472" s="12">
        <v>915.70541102999994</v>
      </c>
      <c r="C2472" s="12">
        <v>337.31065555200001</v>
      </c>
      <c r="D2472" s="12">
        <v>10.88</v>
      </c>
    </row>
    <row r="2473" spans="1:4" x14ac:dyDescent="0.35">
      <c r="A2473" s="10" t="s">
        <v>2608</v>
      </c>
      <c r="B2473" s="12">
        <v>915.70541102999994</v>
      </c>
      <c r="C2473" s="12">
        <v>339.32630561600001</v>
      </c>
      <c r="D2473" s="12">
        <v>10.88</v>
      </c>
    </row>
    <row r="2474" spans="1:4" x14ac:dyDescent="0.35">
      <c r="A2474" s="10" t="s">
        <v>2609</v>
      </c>
      <c r="B2474" s="12">
        <v>915.70541102999994</v>
      </c>
      <c r="C2474" s="12">
        <v>365.34195568000001</v>
      </c>
      <c r="D2474" s="12">
        <v>10.88</v>
      </c>
    </row>
    <row r="2475" spans="1:4" x14ac:dyDescent="0.35">
      <c r="A2475" s="10" t="s">
        <v>2610</v>
      </c>
      <c r="B2475" s="12">
        <v>915.70541102999994</v>
      </c>
      <c r="C2475" s="12">
        <v>367.35760574400001</v>
      </c>
      <c r="D2475" s="12">
        <v>10.88</v>
      </c>
    </row>
    <row r="2476" spans="1:4" x14ac:dyDescent="0.35">
      <c r="A2476" s="10" t="s">
        <v>2611</v>
      </c>
      <c r="B2476" s="12">
        <v>915.70541102999994</v>
      </c>
      <c r="C2476" s="12">
        <v>393.37325580800001</v>
      </c>
      <c r="D2476" s="12">
        <v>10.88</v>
      </c>
    </row>
    <row r="2477" spans="1:4" x14ac:dyDescent="0.35">
      <c r="A2477" s="10" t="s">
        <v>2612</v>
      </c>
      <c r="B2477" s="12">
        <v>915.70541102999994</v>
      </c>
      <c r="C2477" s="12">
        <v>395.38890587200001</v>
      </c>
      <c r="D2477" s="12">
        <v>10.88</v>
      </c>
    </row>
    <row r="2478" spans="1:4" x14ac:dyDescent="0.35">
      <c r="A2478" s="10" t="s">
        <v>2613</v>
      </c>
      <c r="B2478" s="12">
        <v>917.72106109399999</v>
      </c>
      <c r="C2478" s="12">
        <v>311.29500548800002</v>
      </c>
      <c r="D2478" s="12">
        <v>11.370000000000001</v>
      </c>
    </row>
    <row r="2479" spans="1:4" x14ac:dyDescent="0.35">
      <c r="A2479" s="10" t="s">
        <v>2614</v>
      </c>
      <c r="B2479" s="12">
        <v>917.72106109399999</v>
      </c>
      <c r="C2479" s="12">
        <v>339.32630561600001</v>
      </c>
      <c r="D2479" s="12">
        <v>11.370000000000001</v>
      </c>
    </row>
    <row r="2480" spans="1:4" x14ac:dyDescent="0.35">
      <c r="A2480" s="10" t="s">
        <v>2615</v>
      </c>
      <c r="B2480" s="12">
        <v>917.72106109399999</v>
      </c>
      <c r="C2480" s="12">
        <v>367.35760574400001</v>
      </c>
      <c r="D2480" s="12">
        <v>11.370000000000001</v>
      </c>
    </row>
    <row r="2481" spans="1:4" x14ac:dyDescent="0.35">
      <c r="A2481" s="10" t="s">
        <v>2616</v>
      </c>
      <c r="B2481" s="12">
        <v>917.72106109399999</v>
      </c>
      <c r="C2481" s="12">
        <v>395.38890587200001</v>
      </c>
      <c r="D2481" s="12">
        <v>11.370000000000001</v>
      </c>
    </row>
    <row r="2482" spans="1:4" x14ac:dyDescent="0.35">
      <c r="A2482" s="10" t="s">
        <v>2617</v>
      </c>
      <c r="B2482" s="12">
        <v>941.72106109399999</v>
      </c>
      <c r="C2482" s="12">
        <v>337.31065555200001</v>
      </c>
      <c r="D2482" s="12">
        <v>11.030000000000001</v>
      </c>
    </row>
    <row r="2483" spans="1:4" x14ac:dyDescent="0.35">
      <c r="A2483" s="10" t="s">
        <v>2618</v>
      </c>
      <c r="B2483" s="12">
        <v>941.72106109399999</v>
      </c>
      <c r="C2483" s="12">
        <v>365.34195568000001</v>
      </c>
      <c r="D2483" s="12">
        <v>11.030000000000001</v>
      </c>
    </row>
    <row r="2484" spans="1:4" x14ac:dyDescent="0.35">
      <c r="A2484" s="10" t="s">
        <v>2619</v>
      </c>
      <c r="B2484" s="12">
        <v>941.72106109399999</v>
      </c>
      <c r="C2484" s="12">
        <v>393.37325580800001</v>
      </c>
      <c r="D2484" s="12">
        <v>11.030000000000001</v>
      </c>
    </row>
    <row r="2485" spans="1:4" x14ac:dyDescent="0.35">
      <c r="A2485" s="10" t="s">
        <v>2620</v>
      </c>
      <c r="B2485" s="12">
        <v>943.73671115799993</v>
      </c>
      <c r="C2485" s="12">
        <v>337.31065555200001</v>
      </c>
      <c r="D2485" s="12">
        <v>11.520000000000001</v>
      </c>
    </row>
    <row r="2486" spans="1:4" x14ac:dyDescent="0.35">
      <c r="A2486" s="10" t="s">
        <v>2621</v>
      </c>
      <c r="B2486" s="12">
        <v>943.73671115799993</v>
      </c>
      <c r="C2486" s="12">
        <v>339.32630561600001</v>
      </c>
      <c r="D2486" s="12">
        <v>11.520000000000001</v>
      </c>
    </row>
    <row r="2487" spans="1:4" x14ac:dyDescent="0.35">
      <c r="A2487" s="10" t="s">
        <v>2622</v>
      </c>
      <c r="B2487" s="12">
        <v>943.73671115799993</v>
      </c>
      <c r="C2487" s="12">
        <v>365.34195568000001</v>
      </c>
      <c r="D2487" s="12">
        <v>11.520000000000001</v>
      </c>
    </row>
    <row r="2488" spans="1:4" x14ac:dyDescent="0.35">
      <c r="A2488" s="10" t="s">
        <v>2623</v>
      </c>
      <c r="B2488" s="12">
        <v>943.73671115799993</v>
      </c>
      <c r="C2488" s="12">
        <v>367.35760574400001</v>
      </c>
      <c r="D2488" s="12">
        <v>11.520000000000001</v>
      </c>
    </row>
    <row r="2489" spans="1:4" x14ac:dyDescent="0.35">
      <c r="A2489" s="10" t="s">
        <v>2624</v>
      </c>
      <c r="B2489" s="12">
        <v>943.73671115799993</v>
      </c>
      <c r="C2489" s="12">
        <v>393.37325580800001</v>
      </c>
      <c r="D2489" s="12">
        <v>11.520000000000001</v>
      </c>
    </row>
    <row r="2490" spans="1:4" x14ac:dyDescent="0.35">
      <c r="A2490" s="10" t="s">
        <v>2625</v>
      </c>
      <c r="B2490" s="12">
        <v>943.73671115799993</v>
      </c>
      <c r="C2490" s="12">
        <v>395.38890587200001</v>
      </c>
      <c r="D2490" s="12">
        <v>11.520000000000001</v>
      </c>
    </row>
    <row r="2491" spans="1:4" x14ac:dyDescent="0.35">
      <c r="A2491" s="10" t="s">
        <v>2626</v>
      </c>
      <c r="B2491" s="12">
        <v>945.75236122199999</v>
      </c>
      <c r="C2491" s="12">
        <v>339.32630561600001</v>
      </c>
      <c r="D2491" s="12">
        <v>12.010000000000002</v>
      </c>
    </row>
    <row r="2492" spans="1:4" x14ac:dyDescent="0.35">
      <c r="A2492" s="10" t="s">
        <v>2627</v>
      </c>
      <c r="B2492" s="12">
        <v>945.75236122199999</v>
      </c>
      <c r="C2492" s="12">
        <v>367.35760574400001</v>
      </c>
      <c r="D2492" s="12">
        <v>12.010000000000002</v>
      </c>
    </row>
    <row r="2493" spans="1:4" x14ac:dyDescent="0.35">
      <c r="A2493" s="10" t="s">
        <v>2628</v>
      </c>
      <c r="B2493" s="12">
        <v>945.75236122199999</v>
      </c>
      <c r="C2493" s="12">
        <v>395.38890587200001</v>
      </c>
      <c r="D2493" s="12">
        <v>12.010000000000002</v>
      </c>
    </row>
    <row r="2494" spans="1:4" x14ac:dyDescent="0.35">
      <c r="A2494" s="10" t="s">
        <v>2629</v>
      </c>
      <c r="B2494" s="12">
        <v>969.75236122199999</v>
      </c>
      <c r="C2494" s="12">
        <v>365.34195568000001</v>
      </c>
      <c r="D2494" s="12">
        <v>11.67</v>
      </c>
    </row>
    <row r="2495" spans="1:4" x14ac:dyDescent="0.35">
      <c r="A2495" s="10" t="s">
        <v>2630</v>
      </c>
      <c r="B2495" s="12">
        <v>969.75236122199999</v>
      </c>
      <c r="C2495" s="12">
        <v>393.37325580800001</v>
      </c>
      <c r="D2495" s="12">
        <v>11.67</v>
      </c>
    </row>
    <row r="2496" spans="1:4" x14ac:dyDescent="0.35">
      <c r="A2496" s="10" t="s">
        <v>2631</v>
      </c>
      <c r="B2496" s="12">
        <v>971.76801128599993</v>
      </c>
      <c r="C2496" s="12">
        <v>365.34195568000001</v>
      </c>
      <c r="D2496" s="12">
        <v>12.16</v>
      </c>
    </row>
    <row r="2497" spans="1:4" x14ac:dyDescent="0.35">
      <c r="A2497" s="10" t="s">
        <v>2632</v>
      </c>
      <c r="B2497" s="12">
        <v>971.76801128599993</v>
      </c>
      <c r="C2497" s="12">
        <v>367.35760574400001</v>
      </c>
      <c r="D2497" s="12">
        <v>12.16</v>
      </c>
    </row>
    <row r="2498" spans="1:4" x14ac:dyDescent="0.35">
      <c r="A2498" s="10" t="s">
        <v>2633</v>
      </c>
      <c r="B2498" s="12">
        <v>971.76801128599993</v>
      </c>
      <c r="C2498" s="12">
        <v>393.37325580800001</v>
      </c>
      <c r="D2498" s="12">
        <v>12.16</v>
      </c>
    </row>
    <row r="2499" spans="1:4" x14ac:dyDescent="0.35">
      <c r="A2499" s="10" t="s">
        <v>2634</v>
      </c>
      <c r="B2499" s="12">
        <v>971.76801128599993</v>
      </c>
      <c r="C2499" s="12">
        <v>395.38890587200001</v>
      </c>
      <c r="D2499" s="12">
        <v>12.16</v>
      </c>
    </row>
    <row r="2500" spans="1:4" x14ac:dyDescent="0.35">
      <c r="A2500" s="10" t="s">
        <v>2635</v>
      </c>
      <c r="B2500" s="12">
        <v>973.78366134999999</v>
      </c>
      <c r="C2500" s="12">
        <v>367.35760574400001</v>
      </c>
      <c r="D2500" s="12">
        <v>12.65</v>
      </c>
    </row>
    <row r="2501" spans="1:4" x14ac:dyDescent="0.35">
      <c r="A2501" s="10" t="s">
        <v>2636</v>
      </c>
      <c r="B2501" s="12">
        <v>973.78366134999999</v>
      </c>
      <c r="C2501" s="12">
        <v>395.38890587200001</v>
      </c>
      <c r="D2501" s="12">
        <v>12.65</v>
      </c>
    </row>
    <row r="2502" spans="1:4" x14ac:dyDescent="0.35">
      <c r="A2502" s="10" t="s">
        <v>2637</v>
      </c>
      <c r="B2502" s="12">
        <v>997.78366134999999</v>
      </c>
      <c r="C2502" s="12">
        <v>393.37325580800001</v>
      </c>
      <c r="D2502" s="12">
        <v>12.31</v>
      </c>
    </row>
    <row r="2503" spans="1:4" x14ac:dyDescent="0.35">
      <c r="A2503" s="10" t="s">
        <v>2638</v>
      </c>
      <c r="B2503" s="12">
        <v>999.79931141399993</v>
      </c>
      <c r="C2503" s="12">
        <v>393.37325580800001</v>
      </c>
      <c r="D2503" s="12">
        <v>12.8</v>
      </c>
    </row>
    <row r="2504" spans="1:4" x14ac:dyDescent="0.35">
      <c r="A2504" s="10" t="s">
        <v>2639</v>
      </c>
      <c r="B2504" s="12">
        <v>999.79931141399993</v>
      </c>
      <c r="C2504" s="12">
        <v>395.38890587200001</v>
      </c>
      <c r="D2504" s="12">
        <v>12.8</v>
      </c>
    </row>
    <row r="2505" spans="1:4" x14ac:dyDescent="0.35">
      <c r="A2505" s="10" t="s">
        <v>2640</v>
      </c>
      <c r="B2505" s="12">
        <v>1001.814961478</v>
      </c>
      <c r="C2505" s="12">
        <v>395.38890587200001</v>
      </c>
      <c r="D2505" s="12">
        <v>13.290000000000001</v>
      </c>
    </row>
    <row r="2507" spans="1:4" x14ac:dyDescent="0.35">
      <c r="A2507" s="10" t="s">
        <v>2641</v>
      </c>
      <c r="B2507" s="12">
        <v>939.5317260679999</v>
      </c>
      <c r="C2507" s="12">
        <v>249.18545503999999</v>
      </c>
      <c r="D2507" s="12">
        <v>5.71</v>
      </c>
    </row>
    <row r="2508" spans="1:4" x14ac:dyDescent="0.35">
      <c r="A2508" s="10" t="s">
        <v>2642</v>
      </c>
      <c r="B2508" s="12">
        <v>941.54737613199995</v>
      </c>
      <c r="C2508" s="12">
        <v>249.18545503999999</v>
      </c>
      <c r="D2508" s="12">
        <v>6.1999999999999993</v>
      </c>
    </row>
    <row r="2509" spans="1:4" x14ac:dyDescent="0.35">
      <c r="A2509" s="10" t="s">
        <v>2643</v>
      </c>
      <c r="B2509" s="12">
        <v>941.54737613199995</v>
      </c>
      <c r="C2509" s="12">
        <v>251.20110510399999</v>
      </c>
      <c r="D2509" s="12">
        <v>6.1999999999999993</v>
      </c>
    </row>
    <row r="2510" spans="1:4" x14ac:dyDescent="0.35">
      <c r="A2510" s="10" t="s">
        <v>2644</v>
      </c>
      <c r="B2510" s="12">
        <v>943.5630261959999</v>
      </c>
      <c r="C2510" s="12">
        <v>249.18545503999999</v>
      </c>
      <c r="D2510" s="12">
        <v>6.6899999999999995</v>
      </c>
    </row>
    <row r="2511" spans="1:4" x14ac:dyDescent="0.35">
      <c r="A2511" s="10" t="s">
        <v>2645</v>
      </c>
      <c r="B2511" s="12">
        <v>943.5630261959999</v>
      </c>
      <c r="C2511" s="12">
        <v>251.20110510399999</v>
      </c>
      <c r="D2511" s="12">
        <v>6.6899999999999995</v>
      </c>
    </row>
    <row r="2512" spans="1:4" x14ac:dyDescent="0.35">
      <c r="A2512" s="10" t="s">
        <v>2646</v>
      </c>
      <c r="B2512" s="12">
        <v>943.5630261959999</v>
      </c>
      <c r="C2512" s="12">
        <v>253.21675516800002</v>
      </c>
      <c r="D2512" s="12">
        <v>6.6899999999999995</v>
      </c>
    </row>
    <row r="2513" spans="1:4" x14ac:dyDescent="0.35">
      <c r="A2513" s="10" t="s">
        <v>2647</v>
      </c>
      <c r="B2513" s="12">
        <v>945.57867625999995</v>
      </c>
      <c r="C2513" s="12">
        <v>249.18545503999999</v>
      </c>
      <c r="D2513" s="12">
        <v>7.18</v>
      </c>
    </row>
    <row r="2514" spans="1:4" x14ac:dyDescent="0.35">
      <c r="A2514" s="10" t="s">
        <v>2648</v>
      </c>
      <c r="B2514" s="12">
        <v>945.57867625999995</v>
      </c>
      <c r="C2514" s="12">
        <v>251.20110510399999</v>
      </c>
      <c r="D2514" s="12">
        <v>7.18</v>
      </c>
    </row>
    <row r="2515" spans="1:4" x14ac:dyDescent="0.35">
      <c r="A2515" s="10" t="s">
        <v>2649</v>
      </c>
      <c r="B2515" s="12">
        <v>945.57867625999995</v>
      </c>
      <c r="C2515" s="12">
        <v>253.21675516800002</v>
      </c>
      <c r="D2515" s="12">
        <v>7.18</v>
      </c>
    </row>
    <row r="2516" spans="1:4" x14ac:dyDescent="0.35">
      <c r="A2516" s="10" t="s">
        <v>2650</v>
      </c>
      <c r="B2516" s="12">
        <v>945.57867625999995</v>
      </c>
      <c r="C2516" s="12">
        <v>255.23240523200002</v>
      </c>
      <c r="D2516" s="12">
        <v>7.18</v>
      </c>
    </row>
    <row r="2517" spans="1:4" x14ac:dyDescent="0.35">
      <c r="A2517" s="10" t="s">
        <v>2651</v>
      </c>
      <c r="B2517" s="12">
        <v>947.59432632399989</v>
      </c>
      <c r="C2517" s="12">
        <v>251.20110510399999</v>
      </c>
      <c r="D2517" s="12">
        <v>7.669999999999999</v>
      </c>
    </row>
    <row r="2518" spans="1:4" x14ac:dyDescent="0.35">
      <c r="A2518" s="10" t="s">
        <v>2652</v>
      </c>
      <c r="B2518" s="12">
        <v>947.59432632399989</v>
      </c>
      <c r="C2518" s="12">
        <v>253.21675516800002</v>
      </c>
      <c r="D2518" s="12">
        <v>7.669999999999999</v>
      </c>
    </row>
    <row r="2519" spans="1:4" x14ac:dyDescent="0.35">
      <c r="A2519" s="10" t="s">
        <v>2653</v>
      </c>
      <c r="B2519" s="12">
        <v>947.59432632399989</v>
      </c>
      <c r="C2519" s="12">
        <v>255.23240523200002</v>
      </c>
      <c r="D2519" s="12">
        <v>7.669999999999999</v>
      </c>
    </row>
    <row r="2520" spans="1:4" x14ac:dyDescent="0.35">
      <c r="A2520" s="10" t="s">
        <v>2654</v>
      </c>
      <c r="B2520" s="12">
        <v>949.60997638799995</v>
      </c>
      <c r="C2520" s="12">
        <v>253.21675516800002</v>
      </c>
      <c r="D2520" s="12">
        <v>8.16</v>
      </c>
    </row>
    <row r="2521" spans="1:4" x14ac:dyDescent="0.35">
      <c r="A2521" s="10" t="s">
        <v>2655</v>
      </c>
      <c r="B2521" s="12">
        <v>949.60997638799995</v>
      </c>
      <c r="C2521" s="12">
        <v>255.23240523200002</v>
      </c>
      <c r="D2521" s="12">
        <v>8.16</v>
      </c>
    </row>
    <row r="2522" spans="1:4" x14ac:dyDescent="0.35">
      <c r="A2522" s="10" t="s">
        <v>2656</v>
      </c>
      <c r="B2522" s="12">
        <v>951.62562645199989</v>
      </c>
      <c r="C2522" s="12">
        <v>255.23240523200002</v>
      </c>
      <c r="D2522" s="12">
        <v>8.6499999999999986</v>
      </c>
    </row>
    <row r="2523" spans="1:4" x14ac:dyDescent="0.35">
      <c r="A2523" s="10" t="s">
        <v>2657</v>
      </c>
      <c r="B2523" s="12">
        <v>953.54737613199995</v>
      </c>
      <c r="C2523" s="12">
        <v>249.18545503999999</v>
      </c>
      <c r="D2523" s="12">
        <v>6.03</v>
      </c>
    </row>
    <row r="2524" spans="1:4" x14ac:dyDescent="0.35">
      <c r="A2524" s="10" t="s">
        <v>2658</v>
      </c>
      <c r="B2524" s="12">
        <v>953.54737613199995</v>
      </c>
      <c r="C2524" s="12">
        <v>263.20110510399996</v>
      </c>
      <c r="D2524" s="12">
        <v>6.03</v>
      </c>
    </row>
    <row r="2525" spans="1:4" x14ac:dyDescent="0.35">
      <c r="A2525" s="10" t="s">
        <v>2659</v>
      </c>
      <c r="B2525" s="12">
        <v>955.5630261959999</v>
      </c>
      <c r="C2525" s="12">
        <v>249.18545503999999</v>
      </c>
      <c r="D2525" s="12">
        <v>6.52</v>
      </c>
    </row>
    <row r="2526" spans="1:4" x14ac:dyDescent="0.35">
      <c r="A2526" s="10" t="s">
        <v>2660</v>
      </c>
      <c r="B2526" s="12">
        <v>955.5630261959999</v>
      </c>
      <c r="C2526" s="12">
        <v>251.20110510399999</v>
      </c>
      <c r="D2526" s="12">
        <v>6.52</v>
      </c>
    </row>
    <row r="2527" spans="1:4" x14ac:dyDescent="0.35">
      <c r="A2527" s="10" t="s">
        <v>2661</v>
      </c>
      <c r="B2527" s="12">
        <v>955.5630261959999</v>
      </c>
      <c r="C2527" s="12">
        <v>263.20110510399996</v>
      </c>
      <c r="D2527" s="12">
        <v>6.52</v>
      </c>
    </row>
    <row r="2528" spans="1:4" x14ac:dyDescent="0.35">
      <c r="A2528" s="10" t="s">
        <v>2662</v>
      </c>
      <c r="B2528" s="12">
        <v>955.5630261959999</v>
      </c>
      <c r="C2528" s="12">
        <v>265.21675516800002</v>
      </c>
      <c r="D2528" s="12">
        <v>6.52</v>
      </c>
    </row>
    <row r="2529" spans="1:4" x14ac:dyDescent="0.35">
      <c r="A2529" s="10" t="s">
        <v>2663</v>
      </c>
      <c r="B2529" s="12">
        <v>957.57867625999995</v>
      </c>
      <c r="C2529" s="12">
        <v>249.18545503999999</v>
      </c>
      <c r="D2529" s="12">
        <v>7.01</v>
      </c>
    </row>
    <row r="2530" spans="1:4" x14ac:dyDescent="0.35">
      <c r="A2530" s="10" t="s">
        <v>2664</v>
      </c>
      <c r="B2530" s="12">
        <v>957.57867625999995</v>
      </c>
      <c r="C2530" s="12">
        <v>251.20110510399999</v>
      </c>
      <c r="D2530" s="12">
        <v>7.01</v>
      </c>
    </row>
    <row r="2531" spans="1:4" x14ac:dyDescent="0.35">
      <c r="A2531" s="10" t="s">
        <v>2665</v>
      </c>
      <c r="B2531" s="12">
        <v>957.57867625999995</v>
      </c>
      <c r="C2531" s="12">
        <v>253.21675516800002</v>
      </c>
      <c r="D2531" s="12">
        <v>7.01</v>
      </c>
    </row>
    <row r="2532" spans="1:4" x14ac:dyDescent="0.35">
      <c r="A2532" s="10" t="s">
        <v>2666</v>
      </c>
      <c r="B2532" s="12">
        <v>957.57867625999995</v>
      </c>
      <c r="C2532" s="12">
        <v>263.20110510399996</v>
      </c>
      <c r="D2532" s="12">
        <v>7.01</v>
      </c>
    </row>
    <row r="2533" spans="1:4" x14ac:dyDescent="0.35">
      <c r="A2533" s="10" t="s">
        <v>2667</v>
      </c>
      <c r="B2533" s="12">
        <v>957.57867625999995</v>
      </c>
      <c r="C2533" s="12">
        <v>265.21675516800002</v>
      </c>
      <c r="D2533" s="12">
        <v>7.01</v>
      </c>
    </row>
    <row r="2534" spans="1:4" x14ac:dyDescent="0.35">
      <c r="A2534" s="10" t="s">
        <v>2668</v>
      </c>
      <c r="B2534" s="12">
        <v>957.57867625999995</v>
      </c>
      <c r="C2534" s="12">
        <v>267.23240523200002</v>
      </c>
      <c r="D2534" s="12">
        <v>7.01</v>
      </c>
    </row>
    <row r="2535" spans="1:4" x14ac:dyDescent="0.35">
      <c r="A2535" s="10" t="s">
        <v>2669</v>
      </c>
      <c r="B2535" s="12">
        <v>959.59432632399989</v>
      </c>
      <c r="C2535" s="12">
        <v>249.18545503999999</v>
      </c>
      <c r="D2535" s="12">
        <v>7.6</v>
      </c>
    </row>
    <row r="2536" spans="1:4" x14ac:dyDescent="0.35">
      <c r="A2536" s="10" t="s">
        <v>2670</v>
      </c>
      <c r="B2536" s="12">
        <v>959.59432632399989</v>
      </c>
      <c r="C2536" s="12">
        <v>251.20110510399999</v>
      </c>
      <c r="D2536" s="12">
        <v>7.5</v>
      </c>
    </row>
    <row r="2537" spans="1:4" x14ac:dyDescent="0.35">
      <c r="A2537" s="10" t="s">
        <v>2671</v>
      </c>
      <c r="B2537" s="12">
        <v>959.59432632399989</v>
      </c>
      <c r="C2537" s="12">
        <v>253.21675516800002</v>
      </c>
      <c r="D2537" s="12">
        <v>7.5</v>
      </c>
    </row>
    <row r="2538" spans="1:4" x14ac:dyDescent="0.35">
      <c r="A2538" s="10" t="s">
        <v>2672</v>
      </c>
      <c r="B2538" s="12">
        <v>959.59432632399989</v>
      </c>
      <c r="C2538" s="12">
        <v>255.23240523200002</v>
      </c>
      <c r="D2538" s="12">
        <v>7.5</v>
      </c>
    </row>
    <row r="2539" spans="1:4" x14ac:dyDescent="0.35">
      <c r="A2539" s="10" t="s">
        <v>2673</v>
      </c>
      <c r="B2539" s="12">
        <v>959.59432632399989</v>
      </c>
      <c r="C2539" s="12">
        <v>263.20110510399996</v>
      </c>
      <c r="D2539" s="12">
        <v>7.5</v>
      </c>
    </row>
    <row r="2540" spans="1:4" x14ac:dyDescent="0.35">
      <c r="A2540" s="10" t="s">
        <v>2674</v>
      </c>
      <c r="B2540" s="12">
        <v>959.59432632399989</v>
      </c>
      <c r="C2540" s="12">
        <v>265.21675516800002</v>
      </c>
      <c r="D2540" s="12">
        <v>7.5</v>
      </c>
    </row>
    <row r="2541" spans="1:4" x14ac:dyDescent="0.35">
      <c r="A2541" s="10" t="s">
        <v>2675</v>
      </c>
      <c r="B2541" s="12">
        <v>959.59432632399989</v>
      </c>
      <c r="C2541" s="12">
        <v>267.23240523200002</v>
      </c>
      <c r="D2541" s="12">
        <v>7.5</v>
      </c>
    </row>
    <row r="2542" spans="1:4" x14ac:dyDescent="0.35">
      <c r="A2542" s="10" t="s">
        <v>2676</v>
      </c>
      <c r="B2542" s="12">
        <v>959.59432632399989</v>
      </c>
      <c r="C2542" s="12">
        <v>269.24805529600002</v>
      </c>
      <c r="D2542" s="12">
        <v>7.6</v>
      </c>
    </row>
    <row r="2543" spans="1:4" x14ac:dyDescent="0.35">
      <c r="A2543" s="10" t="s">
        <v>2677</v>
      </c>
      <c r="B2543" s="12">
        <v>961.60997638799995</v>
      </c>
      <c r="C2543" s="12">
        <v>251.20110510399999</v>
      </c>
      <c r="D2543" s="12">
        <v>7.9899999999999993</v>
      </c>
    </row>
    <row r="2544" spans="1:4" x14ac:dyDescent="0.35">
      <c r="A2544" s="10" t="s">
        <v>2678</v>
      </c>
      <c r="B2544" s="12">
        <v>961.60997638799995</v>
      </c>
      <c r="C2544" s="12">
        <v>253.21675516800002</v>
      </c>
      <c r="D2544" s="12">
        <v>7.9899999999999993</v>
      </c>
    </row>
    <row r="2545" spans="1:4" x14ac:dyDescent="0.35">
      <c r="A2545" s="10" t="s">
        <v>2679</v>
      </c>
      <c r="B2545" s="12">
        <v>961.60997638799995</v>
      </c>
      <c r="C2545" s="12">
        <v>255.23240523200002</v>
      </c>
      <c r="D2545" s="12">
        <v>7.9899999999999993</v>
      </c>
    </row>
    <row r="2546" spans="1:4" x14ac:dyDescent="0.35">
      <c r="A2546" s="10" t="s">
        <v>2680</v>
      </c>
      <c r="B2546" s="12">
        <v>961.60997638799995</v>
      </c>
      <c r="C2546" s="12">
        <v>265.21675516800002</v>
      </c>
      <c r="D2546" s="12">
        <v>7.9899999999999993</v>
      </c>
    </row>
    <row r="2547" spans="1:4" x14ac:dyDescent="0.35">
      <c r="A2547" s="10" t="s">
        <v>2681</v>
      </c>
      <c r="B2547" s="12">
        <v>961.60997638799995</v>
      </c>
      <c r="C2547" s="12">
        <v>267.23240523200002</v>
      </c>
      <c r="D2547" s="12">
        <v>7.9899999999999993</v>
      </c>
    </row>
    <row r="2548" spans="1:4" x14ac:dyDescent="0.35">
      <c r="A2548" s="10" t="s">
        <v>2682</v>
      </c>
      <c r="B2548" s="12">
        <v>961.60997638799995</v>
      </c>
      <c r="C2548" s="12">
        <v>269.24805529600002</v>
      </c>
      <c r="D2548" s="12">
        <v>7.9899999999999993</v>
      </c>
    </row>
    <row r="2549" spans="1:4" x14ac:dyDescent="0.35">
      <c r="A2549" s="10" t="s">
        <v>2683</v>
      </c>
      <c r="B2549" s="12">
        <v>963.62562645199989</v>
      </c>
      <c r="C2549" s="12">
        <v>253.21675516800002</v>
      </c>
      <c r="D2549" s="12">
        <v>8.48</v>
      </c>
    </row>
    <row r="2550" spans="1:4" x14ac:dyDescent="0.35">
      <c r="A2550" s="10" t="s">
        <v>2684</v>
      </c>
      <c r="B2550" s="12">
        <v>963.62562645199989</v>
      </c>
      <c r="C2550" s="12">
        <v>255.23240523200002</v>
      </c>
      <c r="D2550" s="12">
        <v>8.48</v>
      </c>
    </row>
    <row r="2551" spans="1:4" x14ac:dyDescent="0.35">
      <c r="A2551" s="10" t="s">
        <v>2685</v>
      </c>
      <c r="B2551" s="12">
        <v>963.62562645199989</v>
      </c>
      <c r="C2551" s="12">
        <v>267.23240523200002</v>
      </c>
      <c r="D2551" s="12">
        <v>8.48</v>
      </c>
    </row>
    <row r="2552" spans="1:4" x14ac:dyDescent="0.35">
      <c r="A2552" s="10" t="s">
        <v>2686</v>
      </c>
      <c r="B2552" s="12">
        <v>963.62562645199989</v>
      </c>
      <c r="C2552" s="12">
        <v>269.24805529600002</v>
      </c>
      <c r="D2552" s="12">
        <v>8.48</v>
      </c>
    </row>
    <row r="2553" spans="1:4" x14ac:dyDescent="0.35">
      <c r="A2553" s="10" t="s">
        <v>2687</v>
      </c>
      <c r="B2553" s="12">
        <v>965.64127651599995</v>
      </c>
      <c r="C2553" s="12">
        <v>255.23240523200002</v>
      </c>
      <c r="D2553" s="12">
        <v>8.9699999999999989</v>
      </c>
    </row>
    <row r="2554" spans="1:4" x14ac:dyDescent="0.35">
      <c r="A2554" s="10" t="s">
        <v>2688</v>
      </c>
      <c r="B2554" s="12">
        <v>965.64127651599995</v>
      </c>
      <c r="C2554" s="12">
        <v>269.24805529600002</v>
      </c>
      <c r="D2554" s="12">
        <v>8.9699999999999989</v>
      </c>
    </row>
    <row r="2555" spans="1:4" x14ac:dyDescent="0.35">
      <c r="A2555" s="10" t="s">
        <v>2689</v>
      </c>
      <c r="B2555" s="12">
        <v>967.5630261959999</v>
      </c>
      <c r="C2555" s="12">
        <v>249.18545503999999</v>
      </c>
      <c r="D2555" s="12">
        <v>6.3500000000000005</v>
      </c>
    </row>
    <row r="2556" spans="1:4" x14ac:dyDescent="0.35">
      <c r="A2556" s="10" t="s">
        <v>2690</v>
      </c>
      <c r="B2556" s="12">
        <v>967.5630261959999</v>
      </c>
      <c r="C2556" s="12">
        <v>263.20110510399996</v>
      </c>
      <c r="D2556" s="12">
        <v>6.3500000000000005</v>
      </c>
    </row>
    <row r="2557" spans="1:4" x14ac:dyDescent="0.35">
      <c r="A2557" s="10" t="s">
        <v>2691</v>
      </c>
      <c r="B2557" s="12">
        <v>967.5630261959999</v>
      </c>
      <c r="C2557" s="12">
        <v>277.21675516800002</v>
      </c>
      <c r="D2557" s="12">
        <v>6.3500000000000005</v>
      </c>
    </row>
    <row r="2558" spans="1:4" x14ac:dyDescent="0.35">
      <c r="A2558" s="10" t="s">
        <v>2692</v>
      </c>
      <c r="B2558" s="12">
        <v>969.57867625999995</v>
      </c>
      <c r="C2558" s="12">
        <v>249.18545503999999</v>
      </c>
      <c r="D2558" s="12">
        <v>6.84</v>
      </c>
    </row>
    <row r="2559" spans="1:4" x14ac:dyDescent="0.35">
      <c r="A2559" s="10" t="s">
        <v>2693</v>
      </c>
      <c r="B2559" s="12">
        <v>969.57867625999995</v>
      </c>
      <c r="C2559" s="12">
        <v>251.20110510399999</v>
      </c>
      <c r="D2559" s="12">
        <v>6.84</v>
      </c>
    </row>
    <row r="2560" spans="1:4" x14ac:dyDescent="0.35">
      <c r="A2560" s="10" t="s">
        <v>2694</v>
      </c>
      <c r="B2560" s="12">
        <v>969.57867625999995</v>
      </c>
      <c r="C2560" s="12">
        <v>263.20110510399996</v>
      </c>
      <c r="D2560" s="12">
        <v>6.84</v>
      </c>
    </row>
    <row r="2561" spans="1:4" x14ac:dyDescent="0.35">
      <c r="A2561" s="10" t="s">
        <v>2695</v>
      </c>
      <c r="B2561" s="12">
        <v>969.57867625999995</v>
      </c>
      <c r="C2561" s="12">
        <v>265.21675516800002</v>
      </c>
      <c r="D2561" s="12">
        <v>6.84</v>
      </c>
    </row>
    <row r="2562" spans="1:4" x14ac:dyDescent="0.35">
      <c r="A2562" s="10" t="s">
        <v>2696</v>
      </c>
      <c r="B2562" s="12">
        <v>969.57867625999995</v>
      </c>
      <c r="C2562" s="12">
        <v>277.21675516800002</v>
      </c>
      <c r="D2562" s="12">
        <v>6.84</v>
      </c>
    </row>
    <row r="2563" spans="1:4" x14ac:dyDescent="0.35">
      <c r="A2563" s="10" t="s">
        <v>2697</v>
      </c>
      <c r="B2563" s="12">
        <v>969.57867625999995</v>
      </c>
      <c r="C2563" s="12">
        <v>279.23240523200002</v>
      </c>
      <c r="D2563" s="12">
        <v>6.84</v>
      </c>
    </row>
    <row r="2564" spans="1:4" x14ac:dyDescent="0.35">
      <c r="A2564" s="10" t="s">
        <v>2698</v>
      </c>
      <c r="B2564" s="12">
        <v>971.59432632399989</v>
      </c>
      <c r="C2564" s="12">
        <v>249.18545503999999</v>
      </c>
      <c r="D2564" s="12">
        <v>7.33</v>
      </c>
    </row>
    <row r="2565" spans="1:4" x14ac:dyDescent="0.35">
      <c r="A2565" s="10" t="s">
        <v>2699</v>
      </c>
      <c r="B2565" s="12">
        <v>971.59432632399989</v>
      </c>
      <c r="C2565" s="12">
        <v>251.20110510399999</v>
      </c>
      <c r="D2565" s="12">
        <v>7.33</v>
      </c>
    </row>
    <row r="2566" spans="1:4" x14ac:dyDescent="0.35">
      <c r="A2566" s="10" t="s">
        <v>2700</v>
      </c>
      <c r="B2566" s="12">
        <v>971.59432632399989</v>
      </c>
      <c r="C2566" s="12">
        <v>253.21675516800002</v>
      </c>
      <c r="D2566" s="12">
        <v>7.33</v>
      </c>
    </row>
    <row r="2567" spans="1:4" x14ac:dyDescent="0.35">
      <c r="A2567" s="10" t="s">
        <v>2701</v>
      </c>
      <c r="B2567" s="12">
        <v>971.59432632399989</v>
      </c>
      <c r="C2567" s="12">
        <v>263.20110510399996</v>
      </c>
      <c r="D2567" s="12">
        <v>7.33</v>
      </c>
    </row>
    <row r="2568" spans="1:4" x14ac:dyDescent="0.35">
      <c r="A2568" s="10" t="s">
        <v>2702</v>
      </c>
      <c r="B2568" s="12">
        <v>971.59432632399989</v>
      </c>
      <c r="C2568" s="12">
        <v>265.21675516800002</v>
      </c>
      <c r="D2568" s="12">
        <v>7.33</v>
      </c>
    </row>
    <row r="2569" spans="1:4" x14ac:dyDescent="0.35">
      <c r="A2569" s="10" t="s">
        <v>2703</v>
      </c>
      <c r="B2569" s="12">
        <v>971.59432632399989</v>
      </c>
      <c r="C2569" s="12">
        <v>267.23240523200002</v>
      </c>
      <c r="D2569" s="12">
        <v>7.33</v>
      </c>
    </row>
    <row r="2570" spans="1:4" x14ac:dyDescent="0.35">
      <c r="A2570" s="10" t="s">
        <v>2704</v>
      </c>
      <c r="B2570" s="12">
        <v>971.59432632399989</v>
      </c>
      <c r="C2570" s="12">
        <v>277.21675516800002</v>
      </c>
      <c r="D2570" s="12">
        <v>7.33</v>
      </c>
    </row>
    <row r="2571" spans="1:4" x14ac:dyDescent="0.35">
      <c r="A2571" s="10" t="s">
        <v>2705</v>
      </c>
      <c r="B2571" s="12">
        <v>971.59432632399989</v>
      </c>
      <c r="C2571" s="12">
        <v>279.23240523200002</v>
      </c>
      <c r="D2571" s="12">
        <v>7.33</v>
      </c>
    </row>
    <row r="2572" spans="1:4" x14ac:dyDescent="0.35">
      <c r="A2572" s="10" t="s">
        <v>2706</v>
      </c>
      <c r="B2572" s="12">
        <v>971.59432632399989</v>
      </c>
      <c r="C2572" s="12">
        <v>281.24805529600002</v>
      </c>
      <c r="D2572" s="12">
        <v>7.33</v>
      </c>
    </row>
    <row r="2573" spans="1:4" x14ac:dyDescent="0.35">
      <c r="A2573" s="10" t="s">
        <v>2707</v>
      </c>
      <c r="B2573" s="12">
        <v>973.60997638799995</v>
      </c>
      <c r="C2573" s="12">
        <v>249.18545503999999</v>
      </c>
      <c r="D2573" s="12">
        <v>7.92</v>
      </c>
    </row>
    <row r="2574" spans="1:4" x14ac:dyDescent="0.35">
      <c r="A2574" s="10" t="s">
        <v>2708</v>
      </c>
      <c r="B2574" s="12">
        <v>973.60997638799995</v>
      </c>
      <c r="C2574" s="12">
        <v>251.20110510399999</v>
      </c>
      <c r="D2574" s="12">
        <v>7.82</v>
      </c>
    </row>
    <row r="2575" spans="1:4" x14ac:dyDescent="0.35">
      <c r="A2575" s="10" t="s">
        <v>2709</v>
      </c>
      <c r="B2575" s="12">
        <v>973.60997638799995</v>
      </c>
      <c r="C2575" s="12">
        <v>253.21675516800002</v>
      </c>
      <c r="D2575" s="12">
        <v>7.82</v>
      </c>
    </row>
    <row r="2576" spans="1:4" x14ac:dyDescent="0.35">
      <c r="A2576" s="10" t="s">
        <v>2710</v>
      </c>
      <c r="B2576" s="12">
        <v>973.60997638799995</v>
      </c>
      <c r="C2576" s="12">
        <v>255.23240523200002</v>
      </c>
      <c r="D2576" s="12">
        <v>7.82</v>
      </c>
    </row>
    <row r="2577" spans="1:4" x14ac:dyDescent="0.35">
      <c r="A2577" s="10" t="s">
        <v>2711</v>
      </c>
      <c r="B2577" s="12">
        <v>973.60997638799995</v>
      </c>
      <c r="C2577" s="12">
        <v>263.20110510399996</v>
      </c>
      <c r="D2577" s="12">
        <v>7.92</v>
      </c>
    </row>
    <row r="2578" spans="1:4" x14ac:dyDescent="0.35">
      <c r="A2578" s="10" t="s">
        <v>2712</v>
      </c>
      <c r="B2578" s="12">
        <v>973.60997638799995</v>
      </c>
      <c r="C2578" s="12">
        <v>265.21675516800002</v>
      </c>
      <c r="D2578" s="12">
        <v>7.82</v>
      </c>
    </row>
    <row r="2579" spans="1:4" x14ac:dyDescent="0.35">
      <c r="A2579" s="10" t="s">
        <v>2713</v>
      </c>
      <c r="B2579" s="12">
        <v>973.60997638799995</v>
      </c>
      <c r="C2579" s="12">
        <v>267.23240523200002</v>
      </c>
      <c r="D2579" s="12">
        <v>7.82</v>
      </c>
    </row>
    <row r="2580" spans="1:4" x14ac:dyDescent="0.35">
      <c r="A2580" s="10" t="s">
        <v>2714</v>
      </c>
      <c r="B2580" s="12">
        <v>973.60997638799995</v>
      </c>
      <c r="C2580" s="12">
        <v>269.24805529600002</v>
      </c>
      <c r="D2580" s="12">
        <v>7.92</v>
      </c>
    </row>
    <row r="2581" spans="1:4" x14ac:dyDescent="0.35">
      <c r="A2581" s="10" t="s">
        <v>2715</v>
      </c>
      <c r="B2581" s="12">
        <v>973.60997638799995</v>
      </c>
      <c r="C2581" s="12">
        <v>277.21675516800002</v>
      </c>
      <c r="D2581" s="12">
        <v>7.82</v>
      </c>
    </row>
    <row r="2582" spans="1:4" x14ac:dyDescent="0.35">
      <c r="A2582" s="10" t="s">
        <v>2716</v>
      </c>
      <c r="B2582" s="12">
        <v>973.60997638799995</v>
      </c>
      <c r="C2582" s="12">
        <v>279.23240523200002</v>
      </c>
      <c r="D2582" s="12">
        <v>7.82</v>
      </c>
    </row>
    <row r="2583" spans="1:4" x14ac:dyDescent="0.35">
      <c r="A2583" s="10" t="s">
        <v>2717</v>
      </c>
      <c r="B2583" s="12">
        <v>973.60997638799995</v>
      </c>
      <c r="C2583" s="12">
        <v>281.24805529600002</v>
      </c>
      <c r="D2583" s="12">
        <v>7.82</v>
      </c>
    </row>
    <row r="2584" spans="1:4" x14ac:dyDescent="0.35">
      <c r="A2584" s="10" t="s">
        <v>2718</v>
      </c>
      <c r="B2584" s="12">
        <v>973.60997638799995</v>
      </c>
      <c r="C2584" s="12">
        <v>283.26370536000002</v>
      </c>
      <c r="D2584" s="12">
        <v>7.92</v>
      </c>
    </row>
    <row r="2585" spans="1:4" x14ac:dyDescent="0.35">
      <c r="A2585" s="10" t="s">
        <v>2719</v>
      </c>
      <c r="B2585" s="12">
        <v>975.62562645199989</v>
      </c>
      <c r="C2585" s="12">
        <v>251.20110510399999</v>
      </c>
      <c r="D2585" s="12">
        <v>8.3099999999999987</v>
      </c>
    </row>
    <row r="2586" spans="1:4" x14ac:dyDescent="0.35">
      <c r="A2586" s="10" t="s">
        <v>2720</v>
      </c>
      <c r="B2586" s="12">
        <v>975.62562645199989</v>
      </c>
      <c r="C2586" s="12">
        <v>253.21675516800002</v>
      </c>
      <c r="D2586" s="12">
        <v>8.3099999999999987</v>
      </c>
    </row>
    <row r="2587" spans="1:4" x14ac:dyDescent="0.35">
      <c r="A2587" s="10" t="s">
        <v>2721</v>
      </c>
      <c r="B2587" s="12">
        <v>975.62562645199989</v>
      </c>
      <c r="C2587" s="12">
        <v>255.23240523200002</v>
      </c>
      <c r="D2587" s="12">
        <v>8.3099999999999987</v>
      </c>
    </row>
    <row r="2588" spans="1:4" x14ac:dyDescent="0.35">
      <c r="A2588" s="10" t="s">
        <v>2722</v>
      </c>
      <c r="B2588" s="12">
        <v>975.62562645199989</v>
      </c>
      <c r="C2588" s="12">
        <v>265.21675516800002</v>
      </c>
      <c r="D2588" s="12">
        <v>8.3099999999999987</v>
      </c>
    </row>
    <row r="2589" spans="1:4" x14ac:dyDescent="0.35">
      <c r="A2589" s="10" t="s">
        <v>2723</v>
      </c>
      <c r="B2589" s="12">
        <v>975.62562645199989</v>
      </c>
      <c r="C2589" s="12">
        <v>267.23240523200002</v>
      </c>
      <c r="D2589" s="12">
        <v>8.3099999999999987</v>
      </c>
    </row>
    <row r="2590" spans="1:4" x14ac:dyDescent="0.35">
      <c r="A2590" s="10" t="s">
        <v>2724</v>
      </c>
      <c r="B2590" s="12">
        <v>975.62562645199989</v>
      </c>
      <c r="C2590" s="12">
        <v>269.24805529600002</v>
      </c>
      <c r="D2590" s="12">
        <v>8.3099999999999987</v>
      </c>
    </row>
    <row r="2591" spans="1:4" x14ac:dyDescent="0.35">
      <c r="A2591" s="10" t="s">
        <v>2725</v>
      </c>
      <c r="B2591" s="12">
        <v>975.62562645199989</v>
      </c>
      <c r="C2591" s="12">
        <v>279.23240523200002</v>
      </c>
      <c r="D2591" s="12">
        <v>8.3099999999999987</v>
      </c>
    </row>
    <row r="2592" spans="1:4" x14ac:dyDescent="0.35">
      <c r="A2592" s="10" t="s">
        <v>2726</v>
      </c>
      <c r="B2592" s="12">
        <v>975.62562645199989</v>
      </c>
      <c r="C2592" s="12">
        <v>281.24805529600002</v>
      </c>
      <c r="D2592" s="12">
        <v>8.3099999999999987</v>
      </c>
    </row>
    <row r="2593" spans="1:4" x14ac:dyDescent="0.35">
      <c r="A2593" s="10" t="s">
        <v>2727</v>
      </c>
      <c r="B2593" s="12">
        <v>975.62562645199989</v>
      </c>
      <c r="C2593" s="12">
        <v>283.26370536000002</v>
      </c>
      <c r="D2593" s="12">
        <v>8.3099999999999987</v>
      </c>
    </row>
    <row r="2594" spans="1:4" x14ac:dyDescent="0.35">
      <c r="A2594" s="10" t="s">
        <v>2728</v>
      </c>
      <c r="B2594" s="12">
        <v>977.64127651599995</v>
      </c>
      <c r="C2594" s="12">
        <v>253.21675516800002</v>
      </c>
      <c r="D2594" s="12">
        <v>8.8000000000000007</v>
      </c>
    </row>
    <row r="2595" spans="1:4" x14ac:dyDescent="0.35">
      <c r="A2595" s="10" t="s">
        <v>2729</v>
      </c>
      <c r="B2595" s="12">
        <v>977.64127651599995</v>
      </c>
      <c r="C2595" s="12">
        <v>255.23240523200002</v>
      </c>
      <c r="D2595" s="12">
        <v>8.8000000000000007</v>
      </c>
    </row>
    <row r="2596" spans="1:4" x14ac:dyDescent="0.35">
      <c r="A2596" s="10" t="s">
        <v>2730</v>
      </c>
      <c r="B2596" s="12">
        <v>977.64127651599995</v>
      </c>
      <c r="C2596" s="12">
        <v>267.23240523200002</v>
      </c>
      <c r="D2596" s="12">
        <v>8.8000000000000007</v>
      </c>
    </row>
    <row r="2597" spans="1:4" x14ac:dyDescent="0.35">
      <c r="A2597" s="10" t="s">
        <v>2731</v>
      </c>
      <c r="B2597" s="12">
        <v>977.64127651599995</v>
      </c>
      <c r="C2597" s="12">
        <v>269.24805529600002</v>
      </c>
      <c r="D2597" s="12">
        <v>8.8000000000000007</v>
      </c>
    </row>
    <row r="2598" spans="1:4" x14ac:dyDescent="0.35">
      <c r="A2598" s="10" t="s">
        <v>2732</v>
      </c>
      <c r="B2598" s="12">
        <v>977.64127651599995</v>
      </c>
      <c r="C2598" s="12">
        <v>281.24805529600002</v>
      </c>
      <c r="D2598" s="12">
        <v>8.8000000000000007</v>
      </c>
    </row>
    <row r="2599" spans="1:4" x14ac:dyDescent="0.35">
      <c r="A2599" s="10" t="s">
        <v>2733</v>
      </c>
      <c r="B2599" s="12">
        <v>977.64127651599995</v>
      </c>
      <c r="C2599" s="12">
        <v>283.26370536000002</v>
      </c>
      <c r="D2599" s="12">
        <v>8.8000000000000007</v>
      </c>
    </row>
    <row r="2600" spans="1:4" x14ac:dyDescent="0.35">
      <c r="A2600" s="10" t="s">
        <v>2734</v>
      </c>
      <c r="B2600" s="12">
        <v>979.65692657999989</v>
      </c>
      <c r="C2600" s="12">
        <v>255.23240523200002</v>
      </c>
      <c r="D2600" s="12">
        <v>9.2900000000000009</v>
      </c>
    </row>
    <row r="2601" spans="1:4" x14ac:dyDescent="0.35">
      <c r="A2601" s="10" t="s">
        <v>2735</v>
      </c>
      <c r="B2601" s="12">
        <v>979.65692657999989</v>
      </c>
      <c r="C2601" s="12">
        <v>269.24805529600002</v>
      </c>
      <c r="D2601" s="12">
        <v>9.2900000000000009</v>
      </c>
    </row>
    <row r="2602" spans="1:4" x14ac:dyDescent="0.35">
      <c r="A2602" s="10" t="s">
        <v>2736</v>
      </c>
      <c r="B2602" s="12">
        <v>979.65692657999989</v>
      </c>
      <c r="C2602" s="12">
        <v>283.26370536000002</v>
      </c>
      <c r="D2602" s="12">
        <v>9.2900000000000009</v>
      </c>
    </row>
    <row r="2603" spans="1:4" x14ac:dyDescent="0.35">
      <c r="A2603" s="10" t="s">
        <v>2737</v>
      </c>
      <c r="B2603" s="12">
        <v>981.57867625999995</v>
      </c>
      <c r="C2603" s="12">
        <v>249.18545503999999</v>
      </c>
      <c r="D2603" s="12">
        <v>6.6700000000000008</v>
      </c>
    </row>
    <row r="2604" spans="1:4" x14ac:dyDescent="0.35">
      <c r="A2604" s="10" t="s">
        <v>2738</v>
      </c>
      <c r="B2604" s="12">
        <v>981.57867625999995</v>
      </c>
      <c r="C2604" s="12">
        <v>263.20110510399996</v>
      </c>
      <c r="D2604" s="12">
        <v>6.6700000000000008</v>
      </c>
    </row>
    <row r="2605" spans="1:4" x14ac:dyDescent="0.35">
      <c r="A2605" s="10" t="s">
        <v>2739</v>
      </c>
      <c r="B2605" s="12">
        <v>981.57867625999995</v>
      </c>
      <c r="C2605" s="12">
        <v>277.21675516800002</v>
      </c>
      <c r="D2605" s="12">
        <v>6.6700000000000008</v>
      </c>
    </row>
    <row r="2606" spans="1:4" x14ac:dyDescent="0.35">
      <c r="A2606" s="10" t="s">
        <v>2740</v>
      </c>
      <c r="B2606" s="12">
        <v>981.57867625999995</v>
      </c>
      <c r="C2606" s="12">
        <v>291.23240523200002</v>
      </c>
      <c r="D2606" s="12">
        <v>6.6700000000000008</v>
      </c>
    </row>
    <row r="2607" spans="1:4" x14ac:dyDescent="0.35">
      <c r="A2607" s="10" t="s">
        <v>2741</v>
      </c>
      <c r="B2607" s="12">
        <v>983.59432632399989</v>
      </c>
      <c r="C2607" s="12">
        <v>249.18545503999999</v>
      </c>
      <c r="D2607" s="12">
        <v>7.16</v>
      </c>
    </row>
    <row r="2608" spans="1:4" x14ac:dyDescent="0.35">
      <c r="A2608" s="10" t="s">
        <v>2742</v>
      </c>
      <c r="B2608" s="12">
        <v>983.59432632399989</v>
      </c>
      <c r="C2608" s="12">
        <v>251.20110510399999</v>
      </c>
      <c r="D2608" s="12">
        <v>7.16</v>
      </c>
    </row>
    <row r="2609" spans="1:4" x14ac:dyDescent="0.35">
      <c r="A2609" s="10" t="s">
        <v>2743</v>
      </c>
      <c r="B2609" s="12">
        <v>983.59432632399989</v>
      </c>
      <c r="C2609" s="12">
        <v>263.20110510399996</v>
      </c>
      <c r="D2609" s="12">
        <v>7.16</v>
      </c>
    </row>
    <row r="2610" spans="1:4" x14ac:dyDescent="0.35">
      <c r="A2610" s="10" t="s">
        <v>2744</v>
      </c>
      <c r="B2610" s="12">
        <v>983.59432632399989</v>
      </c>
      <c r="C2610" s="12">
        <v>265.21675516800002</v>
      </c>
      <c r="D2610" s="12">
        <v>7.16</v>
      </c>
    </row>
    <row r="2611" spans="1:4" x14ac:dyDescent="0.35">
      <c r="A2611" s="10" t="s">
        <v>2745</v>
      </c>
      <c r="B2611" s="12">
        <v>983.59432632399989</v>
      </c>
      <c r="C2611" s="12">
        <v>277.21675516800002</v>
      </c>
      <c r="D2611" s="12">
        <v>7.16</v>
      </c>
    </row>
    <row r="2612" spans="1:4" x14ac:dyDescent="0.35">
      <c r="A2612" s="10" t="s">
        <v>2746</v>
      </c>
      <c r="B2612" s="12">
        <v>983.59432632399989</v>
      </c>
      <c r="C2612" s="12">
        <v>279.23240523200002</v>
      </c>
      <c r="D2612" s="12">
        <v>7.16</v>
      </c>
    </row>
    <row r="2613" spans="1:4" x14ac:dyDescent="0.35">
      <c r="A2613" s="10" t="s">
        <v>2747</v>
      </c>
      <c r="B2613" s="12">
        <v>983.59432632399989</v>
      </c>
      <c r="C2613" s="12">
        <v>291.23240523200002</v>
      </c>
      <c r="D2613" s="12">
        <v>7.16</v>
      </c>
    </row>
    <row r="2614" spans="1:4" x14ac:dyDescent="0.35">
      <c r="A2614" s="10" t="s">
        <v>2748</v>
      </c>
      <c r="B2614" s="12">
        <v>983.59432632399989</v>
      </c>
      <c r="C2614" s="12">
        <v>293.24805529600002</v>
      </c>
      <c r="D2614" s="12">
        <v>7.16</v>
      </c>
    </row>
    <row r="2615" spans="1:4" x14ac:dyDescent="0.35">
      <c r="A2615" s="10" t="s">
        <v>2749</v>
      </c>
      <c r="B2615" s="12">
        <v>985.60997638799995</v>
      </c>
      <c r="C2615" s="12">
        <v>249.18545503999999</v>
      </c>
      <c r="D2615" s="12">
        <v>7.65</v>
      </c>
    </row>
    <row r="2616" spans="1:4" x14ac:dyDescent="0.35">
      <c r="A2616" s="10" t="s">
        <v>2750</v>
      </c>
      <c r="B2616" s="12">
        <v>985.60997638799995</v>
      </c>
      <c r="C2616" s="12">
        <v>251.20110510399999</v>
      </c>
      <c r="D2616" s="12">
        <v>7.65</v>
      </c>
    </row>
    <row r="2617" spans="1:4" x14ac:dyDescent="0.35">
      <c r="A2617" s="10" t="s">
        <v>2751</v>
      </c>
      <c r="B2617" s="12">
        <v>985.60997638799995</v>
      </c>
      <c r="C2617" s="12">
        <v>253.21675516800002</v>
      </c>
      <c r="D2617" s="12">
        <v>7.65</v>
      </c>
    </row>
    <row r="2618" spans="1:4" x14ac:dyDescent="0.35">
      <c r="A2618" s="10" t="s">
        <v>2752</v>
      </c>
      <c r="B2618" s="12">
        <v>985.60997638799995</v>
      </c>
      <c r="C2618" s="12">
        <v>263.20110510399996</v>
      </c>
      <c r="D2618" s="12">
        <v>7.65</v>
      </c>
    </row>
    <row r="2619" spans="1:4" x14ac:dyDescent="0.35">
      <c r="A2619" s="10" t="s">
        <v>2753</v>
      </c>
      <c r="B2619" s="12">
        <v>985.60997638799995</v>
      </c>
      <c r="C2619" s="12">
        <v>265.21675516800002</v>
      </c>
      <c r="D2619" s="12">
        <v>7.65</v>
      </c>
    </row>
    <row r="2620" spans="1:4" x14ac:dyDescent="0.35">
      <c r="A2620" s="10" t="s">
        <v>2754</v>
      </c>
      <c r="B2620" s="12">
        <v>985.60997638799995</v>
      </c>
      <c r="C2620" s="12">
        <v>267.23240523200002</v>
      </c>
      <c r="D2620" s="12">
        <v>7.65</v>
      </c>
    </row>
    <row r="2621" spans="1:4" x14ac:dyDescent="0.35">
      <c r="A2621" s="10" t="s">
        <v>2755</v>
      </c>
      <c r="B2621" s="12">
        <v>985.60997638799995</v>
      </c>
      <c r="C2621" s="12">
        <v>277.21675516800002</v>
      </c>
      <c r="D2621" s="12">
        <v>7.65</v>
      </c>
    </row>
    <row r="2622" spans="1:4" x14ac:dyDescent="0.35">
      <c r="A2622" s="10" t="s">
        <v>2756</v>
      </c>
      <c r="B2622" s="12">
        <v>985.60997638799995</v>
      </c>
      <c r="C2622" s="12">
        <v>279.23240523200002</v>
      </c>
      <c r="D2622" s="12">
        <v>7.65</v>
      </c>
    </row>
    <row r="2623" spans="1:4" x14ac:dyDescent="0.35">
      <c r="A2623" s="10" t="s">
        <v>2757</v>
      </c>
      <c r="B2623" s="12">
        <v>985.60997638799995</v>
      </c>
      <c r="C2623" s="12">
        <v>281.24805529600002</v>
      </c>
      <c r="D2623" s="12">
        <v>7.65</v>
      </c>
    </row>
    <row r="2624" spans="1:4" x14ac:dyDescent="0.35">
      <c r="A2624" s="10" t="s">
        <v>2758</v>
      </c>
      <c r="B2624" s="12">
        <v>985.60997638799995</v>
      </c>
      <c r="C2624" s="12">
        <v>291.23240523200002</v>
      </c>
      <c r="D2624" s="12">
        <v>7.65</v>
      </c>
    </row>
    <row r="2625" spans="1:4" x14ac:dyDescent="0.35">
      <c r="A2625" s="10" t="s">
        <v>2759</v>
      </c>
      <c r="B2625" s="12">
        <v>985.60997638799995</v>
      </c>
      <c r="C2625" s="12">
        <v>293.24805529600002</v>
      </c>
      <c r="D2625" s="12">
        <v>7.65</v>
      </c>
    </row>
    <row r="2626" spans="1:4" x14ac:dyDescent="0.35">
      <c r="A2626" s="10" t="s">
        <v>2760</v>
      </c>
      <c r="B2626" s="12">
        <v>985.60997638799995</v>
      </c>
      <c r="C2626" s="12">
        <v>295.26370536000002</v>
      </c>
      <c r="D2626" s="12">
        <v>7.65</v>
      </c>
    </row>
    <row r="2627" spans="1:4" x14ac:dyDescent="0.35">
      <c r="A2627" s="10" t="s">
        <v>2761</v>
      </c>
      <c r="B2627" s="12">
        <v>987.62562645199989</v>
      </c>
      <c r="C2627" s="12">
        <v>249.18545503999999</v>
      </c>
      <c r="D2627" s="12">
        <v>8.24</v>
      </c>
    </row>
    <row r="2628" spans="1:4" x14ac:dyDescent="0.35">
      <c r="A2628" s="10" t="s">
        <v>2762</v>
      </c>
      <c r="B2628" s="12">
        <v>987.62562645199989</v>
      </c>
      <c r="C2628" s="12">
        <v>251.20110510399999</v>
      </c>
      <c r="D2628" s="12">
        <v>8.14</v>
      </c>
    </row>
    <row r="2629" spans="1:4" x14ac:dyDescent="0.35">
      <c r="A2629" s="10" t="s">
        <v>2763</v>
      </c>
      <c r="B2629" s="12">
        <v>987.62562645199989</v>
      </c>
      <c r="C2629" s="12">
        <v>253.21675516800002</v>
      </c>
      <c r="D2629" s="12">
        <v>8.14</v>
      </c>
    </row>
    <row r="2630" spans="1:4" x14ac:dyDescent="0.35">
      <c r="A2630" s="10" t="s">
        <v>2764</v>
      </c>
      <c r="B2630" s="12">
        <v>987.62562645199989</v>
      </c>
      <c r="C2630" s="12">
        <v>255.23240523200002</v>
      </c>
      <c r="D2630" s="12">
        <v>8.14</v>
      </c>
    </row>
    <row r="2631" spans="1:4" x14ac:dyDescent="0.35">
      <c r="A2631" s="10" t="s">
        <v>2765</v>
      </c>
      <c r="B2631" s="12">
        <v>987.62562645199989</v>
      </c>
      <c r="C2631" s="12">
        <v>263.20110510399996</v>
      </c>
      <c r="D2631" s="12">
        <v>8.24</v>
      </c>
    </row>
    <row r="2632" spans="1:4" x14ac:dyDescent="0.35">
      <c r="A2632" s="10" t="s">
        <v>2766</v>
      </c>
      <c r="B2632" s="12">
        <v>987.62562645199989</v>
      </c>
      <c r="C2632" s="12">
        <v>265.21675516800002</v>
      </c>
      <c r="D2632" s="12">
        <v>8.14</v>
      </c>
    </row>
    <row r="2633" spans="1:4" x14ac:dyDescent="0.35">
      <c r="A2633" s="10" t="s">
        <v>2767</v>
      </c>
      <c r="B2633" s="12">
        <v>987.62562645199989</v>
      </c>
      <c r="C2633" s="12">
        <v>267.23240523200002</v>
      </c>
      <c r="D2633" s="12">
        <v>8.14</v>
      </c>
    </row>
    <row r="2634" spans="1:4" x14ac:dyDescent="0.35">
      <c r="A2634" s="10" t="s">
        <v>2768</v>
      </c>
      <c r="B2634" s="12">
        <v>987.62562645199989</v>
      </c>
      <c r="C2634" s="12">
        <v>269.24805529600002</v>
      </c>
      <c r="D2634" s="12">
        <v>8.24</v>
      </c>
    </row>
    <row r="2635" spans="1:4" x14ac:dyDescent="0.35">
      <c r="A2635" s="10" t="s">
        <v>2769</v>
      </c>
      <c r="B2635" s="12">
        <v>987.62562645199989</v>
      </c>
      <c r="C2635" s="12">
        <v>277.21675516800002</v>
      </c>
      <c r="D2635" s="12">
        <v>8.24</v>
      </c>
    </row>
    <row r="2636" spans="1:4" x14ac:dyDescent="0.35">
      <c r="A2636" s="10" t="s">
        <v>2770</v>
      </c>
      <c r="B2636" s="12">
        <v>987.62562645199989</v>
      </c>
      <c r="C2636" s="12">
        <v>279.23240523200002</v>
      </c>
      <c r="D2636" s="12">
        <v>8.14</v>
      </c>
    </row>
    <row r="2637" spans="1:4" x14ac:dyDescent="0.35">
      <c r="A2637" s="10" t="s">
        <v>2771</v>
      </c>
      <c r="B2637" s="12">
        <v>987.62562645199989</v>
      </c>
      <c r="C2637" s="12">
        <v>281.24805529600002</v>
      </c>
      <c r="D2637" s="12">
        <v>8.14</v>
      </c>
    </row>
    <row r="2638" spans="1:4" x14ac:dyDescent="0.35">
      <c r="A2638" s="10" t="s">
        <v>2772</v>
      </c>
      <c r="B2638" s="12">
        <v>987.62562645199989</v>
      </c>
      <c r="C2638" s="12">
        <v>283.26370536000002</v>
      </c>
      <c r="D2638" s="12">
        <v>8.24</v>
      </c>
    </row>
    <row r="2639" spans="1:4" x14ac:dyDescent="0.35">
      <c r="A2639" s="10" t="s">
        <v>2773</v>
      </c>
      <c r="B2639" s="12">
        <v>987.62562645199989</v>
      </c>
      <c r="C2639" s="12">
        <v>291.23240523200002</v>
      </c>
      <c r="D2639" s="12">
        <v>8.14</v>
      </c>
    </row>
    <row r="2640" spans="1:4" x14ac:dyDescent="0.35">
      <c r="A2640" s="10" t="s">
        <v>2774</v>
      </c>
      <c r="B2640" s="12">
        <v>987.62562645199989</v>
      </c>
      <c r="C2640" s="12">
        <v>293.24805529600002</v>
      </c>
      <c r="D2640" s="12">
        <v>8.14</v>
      </c>
    </row>
    <row r="2641" spans="1:4" x14ac:dyDescent="0.35">
      <c r="A2641" s="10" t="s">
        <v>2775</v>
      </c>
      <c r="B2641" s="12">
        <v>987.62562645199989</v>
      </c>
      <c r="C2641" s="12">
        <v>295.26370536000002</v>
      </c>
      <c r="D2641" s="12">
        <v>8.14</v>
      </c>
    </row>
    <row r="2642" spans="1:4" x14ac:dyDescent="0.35">
      <c r="A2642" s="10" t="s">
        <v>2776</v>
      </c>
      <c r="B2642" s="12">
        <v>987.62562645199989</v>
      </c>
      <c r="C2642" s="12">
        <v>297.27935542400002</v>
      </c>
      <c r="D2642" s="12">
        <v>8.24</v>
      </c>
    </row>
    <row r="2643" spans="1:4" x14ac:dyDescent="0.35">
      <c r="A2643" s="10" t="s">
        <v>2777</v>
      </c>
      <c r="B2643" s="12">
        <v>989.64127651599995</v>
      </c>
      <c r="C2643" s="12">
        <v>251.20110510399999</v>
      </c>
      <c r="D2643" s="12">
        <v>8.629999999999999</v>
      </c>
    </row>
    <row r="2644" spans="1:4" x14ac:dyDescent="0.35">
      <c r="A2644" s="10" t="s">
        <v>2778</v>
      </c>
      <c r="B2644" s="12">
        <v>989.64127651599995</v>
      </c>
      <c r="C2644" s="12">
        <v>253.21675516800002</v>
      </c>
      <c r="D2644" s="12">
        <v>8.629999999999999</v>
      </c>
    </row>
    <row r="2645" spans="1:4" x14ac:dyDescent="0.35">
      <c r="A2645" s="10" t="s">
        <v>2779</v>
      </c>
      <c r="B2645" s="12">
        <v>989.64127651599995</v>
      </c>
      <c r="C2645" s="12">
        <v>255.23240523200002</v>
      </c>
      <c r="D2645" s="12">
        <v>8.629999999999999</v>
      </c>
    </row>
    <row r="2646" spans="1:4" x14ac:dyDescent="0.35">
      <c r="A2646" s="10" t="s">
        <v>2780</v>
      </c>
      <c r="B2646" s="12">
        <v>989.64127651599995</v>
      </c>
      <c r="C2646" s="12">
        <v>265.21675516800002</v>
      </c>
      <c r="D2646" s="12">
        <v>8.629999999999999</v>
      </c>
    </row>
    <row r="2647" spans="1:4" x14ac:dyDescent="0.35">
      <c r="A2647" s="10" t="s">
        <v>2781</v>
      </c>
      <c r="B2647" s="12">
        <v>989.64127651599995</v>
      </c>
      <c r="C2647" s="12">
        <v>267.23240523200002</v>
      </c>
      <c r="D2647" s="12">
        <v>8.629999999999999</v>
      </c>
    </row>
    <row r="2648" spans="1:4" x14ac:dyDescent="0.35">
      <c r="A2648" s="10" t="s">
        <v>2782</v>
      </c>
      <c r="B2648" s="12">
        <v>989.64127651599995</v>
      </c>
      <c r="C2648" s="12">
        <v>269.24805529600002</v>
      </c>
      <c r="D2648" s="12">
        <v>8.629999999999999</v>
      </c>
    </row>
    <row r="2649" spans="1:4" x14ac:dyDescent="0.35">
      <c r="A2649" s="10" t="s">
        <v>2783</v>
      </c>
      <c r="B2649" s="12">
        <v>989.64127651599995</v>
      </c>
      <c r="C2649" s="12">
        <v>279.23240523200002</v>
      </c>
      <c r="D2649" s="12">
        <v>8.629999999999999</v>
      </c>
    </row>
    <row r="2650" spans="1:4" x14ac:dyDescent="0.35">
      <c r="A2650" s="10" t="s">
        <v>2784</v>
      </c>
      <c r="B2650" s="12">
        <v>989.64127651599995</v>
      </c>
      <c r="C2650" s="12">
        <v>281.24805529600002</v>
      </c>
      <c r="D2650" s="12">
        <v>8.629999999999999</v>
      </c>
    </row>
    <row r="2651" spans="1:4" x14ac:dyDescent="0.35">
      <c r="A2651" s="10" t="s">
        <v>2785</v>
      </c>
      <c r="B2651" s="12">
        <v>989.64127651599995</v>
      </c>
      <c r="C2651" s="12">
        <v>283.26370536000002</v>
      </c>
      <c r="D2651" s="12">
        <v>8.629999999999999</v>
      </c>
    </row>
    <row r="2652" spans="1:4" x14ac:dyDescent="0.35">
      <c r="A2652" s="10" t="s">
        <v>2786</v>
      </c>
      <c r="B2652" s="12">
        <v>989.64127651599995</v>
      </c>
      <c r="C2652" s="12">
        <v>293.24805529600002</v>
      </c>
      <c r="D2652" s="12">
        <v>8.629999999999999</v>
      </c>
    </row>
    <row r="2653" spans="1:4" x14ac:dyDescent="0.35">
      <c r="A2653" s="10" t="s">
        <v>2787</v>
      </c>
      <c r="B2653" s="12">
        <v>989.64127651599995</v>
      </c>
      <c r="C2653" s="12">
        <v>295.26370536000002</v>
      </c>
      <c r="D2653" s="12">
        <v>8.629999999999999</v>
      </c>
    </row>
    <row r="2654" spans="1:4" x14ac:dyDescent="0.35">
      <c r="A2654" s="10" t="s">
        <v>2788</v>
      </c>
      <c r="B2654" s="12">
        <v>989.64127651599995</v>
      </c>
      <c r="C2654" s="12">
        <v>297.27935542400002</v>
      </c>
      <c r="D2654" s="12">
        <v>8.629999999999999</v>
      </c>
    </row>
    <row r="2655" spans="1:4" x14ac:dyDescent="0.35">
      <c r="A2655" s="10" t="s">
        <v>2789</v>
      </c>
      <c r="B2655" s="12">
        <v>991.65692657999989</v>
      </c>
      <c r="C2655" s="12">
        <v>253.21675516800002</v>
      </c>
      <c r="D2655" s="12">
        <v>9.120000000000001</v>
      </c>
    </row>
    <row r="2656" spans="1:4" x14ac:dyDescent="0.35">
      <c r="A2656" s="10" t="s">
        <v>2790</v>
      </c>
      <c r="B2656" s="12">
        <v>991.65692657999989</v>
      </c>
      <c r="C2656" s="12">
        <v>255.23240523200002</v>
      </c>
      <c r="D2656" s="12">
        <v>9.120000000000001</v>
      </c>
    </row>
    <row r="2657" spans="1:4" x14ac:dyDescent="0.35">
      <c r="A2657" s="10" t="s">
        <v>2791</v>
      </c>
      <c r="B2657" s="12">
        <v>991.65692657999989</v>
      </c>
      <c r="C2657" s="12">
        <v>267.23240523200002</v>
      </c>
      <c r="D2657" s="12">
        <v>9.120000000000001</v>
      </c>
    </row>
    <row r="2658" spans="1:4" x14ac:dyDescent="0.35">
      <c r="A2658" s="10" t="s">
        <v>2792</v>
      </c>
      <c r="B2658" s="12">
        <v>991.65692657999989</v>
      </c>
      <c r="C2658" s="12">
        <v>269.24805529600002</v>
      </c>
      <c r="D2658" s="12">
        <v>9.120000000000001</v>
      </c>
    </row>
    <row r="2659" spans="1:4" x14ac:dyDescent="0.35">
      <c r="A2659" s="10" t="s">
        <v>2793</v>
      </c>
      <c r="B2659" s="12">
        <v>991.65692657999989</v>
      </c>
      <c r="C2659" s="12">
        <v>281.24805529600002</v>
      </c>
      <c r="D2659" s="12">
        <v>9.120000000000001</v>
      </c>
    </row>
    <row r="2660" spans="1:4" x14ac:dyDescent="0.35">
      <c r="A2660" s="10" t="s">
        <v>2794</v>
      </c>
      <c r="B2660" s="12">
        <v>991.65692657999989</v>
      </c>
      <c r="C2660" s="12">
        <v>283.26370536000002</v>
      </c>
      <c r="D2660" s="12">
        <v>9.120000000000001</v>
      </c>
    </row>
    <row r="2661" spans="1:4" x14ac:dyDescent="0.35">
      <c r="A2661" s="10" t="s">
        <v>2795</v>
      </c>
      <c r="B2661" s="12">
        <v>991.65692657999989</v>
      </c>
      <c r="C2661" s="12">
        <v>295.26370536000002</v>
      </c>
      <c r="D2661" s="12">
        <v>9.120000000000001</v>
      </c>
    </row>
    <row r="2662" spans="1:4" x14ac:dyDescent="0.35">
      <c r="A2662" s="10" t="s">
        <v>2796</v>
      </c>
      <c r="B2662" s="12">
        <v>991.65692657999989</v>
      </c>
      <c r="C2662" s="12">
        <v>297.27935542400002</v>
      </c>
      <c r="D2662" s="12">
        <v>9.120000000000001</v>
      </c>
    </row>
    <row r="2663" spans="1:4" x14ac:dyDescent="0.35">
      <c r="A2663" s="10" t="s">
        <v>2797</v>
      </c>
      <c r="B2663" s="12">
        <v>993.67257664399995</v>
      </c>
      <c r="C2663" s="12">
        <v>255.23240523200002</v>
      </c>
      <c r="D2663" s="12">
        <v>9.6100000000000012</v>
      </c>
    </row>
    <row r="2664" spans="1:4" x14ac:dyDescent="0.35">
      <c r="A2664" s="10" t="s">
        <v>2798</v>
      </c>
      <c r="B2664" s="12">
        <v>993.67257664399995</v>
      </c>
      <c r="C2664" s="12">
        <v>269.24805529600002</v>
      </c>
      <c r="D2664" s="12">
        <v>9.6100000000000012</v>
      </c>
    </row>
    <row r="2665" spans="1:4" x14ac:dyDescent="0.35">
      <c r="A2665" s="10" t="s">
        <v>2799</v>
      </c>
      <c r="B2665" s="12">
        <v>993.67257664399995</v>
      </c>
      <c r="C2665" s="12">
        <v>283.26370536000002</v>
      </c>
      <c r="D2665" s="12">
        <v>9.6100000000000012</v>
      </c>
    </row>
    <row r="2666" spans="1:4" x14ac:dyDescent="0.35">
      <c r="A2666" s="10" t="s">
        <v>2800</v>
      </c>
      <c r="B2666" s="12">
        <v>993.67257664399995</v>
      </c>
      <c r="C2666" s="12">
        <v>297.27935542400002</v>
      </c>
      <c r="D2666" s="12">
        <v>9.6100000000000012</v>
      </c>
    </row>
    <row r="2667" spans="1:4" x14ac:dyDescent="0.35">
      <c r="A2667" s="10" t="s">
        <v>2801</v>
      </c>
      <c r="B2667" s="12">
        <v>995.59432632399989</v>
      </c>
      <c r="C2667" s="12">
        <v>263.20110510399996</v>
      </c>
      <c r="D2667" s="12">
        <v>6.9899999999999993</v>
      </c>
    </row>
    <row r="2668" spans="1:4" x14ac:dyDescent="0.35">
      <c r="A2668" s="10" t="s">
        <v>2802</v>
      </c>
      <c r="B2668" s="12">
        <v>995.59432632399989</v>
      </c>
      <c r="C2668" s="12">
        <v>277.21675516800002</v>
      </c>
      <c r="D2668" s="12">
        <v>6.9899999999999993</v>
      </c>
    </row>
    <row r="2669" spans="1:4" x14ac:dyDescent="0.35">
      <c r="A2669" s="10" t="s">
        <v>2803</v>
      </c>
      <c r="B2669" s="12">
        <v>995.59432632399989</v>
      </c>
      <c r="C2669" s="12">
        <v>291.23240523200002</v>
      </c>
      <c r="D2669" s="12">
        <v>6.9899999999999993</v>
      </c>
    </row>
    <row r="2670" spans="1:4" x14ac:dyDescent="0.35">
      <c r="A2670" s="10" t="s">
        <v>2804</v>
      </c>
      <c r="B2670" s="12">
        <v>997.60997638799995</v>
      </c>
      <c r="C2670" s="12">
        <v>249.18545503999999</v>
      </c>
      <c r="D2670" s="12">
        <v>7.4799999999999986</v>
      </c>
    </row>
    <row r="2671" spans="1:4" x14ac:dyDescent="0.35">
      <c r="A2671" s="10" t="s">
        <v>2805</v>
      </c>
      <c r="B2671" s="12">
        <v>997.60997638799995</v>
      </c>
      <c r="C2671" s="12">
        <v>263.20110510399996</v>
      </c>
      <c r="D2671" s="12">
        <v>7.4799999999999986</v>
      </c>
    </row>
    <row r="2672" spans="1:4" x14ac:dyDescent="0.35">
      <c r="A2672" s="10" t="s">
        <v>2806</v>
      </c>
      <c r="B2672" s="12">
        <v>997.60997638799995</v>
      </c>
      <c r="C2672" s="12">
        <v>265.21675516800002</v>
      </c>
      <c r="D2672" s="12">
        <v>7.4799999999999986</v>
      </c>
    </row>
    <row r="2673" spans="1:4" x14ac:dyDescent="0.35">
      <c r="A2673" s="10" t="s">
        <v>2807</v>
      </c>
      <c r="B2673" s="12">
        <v>997.60997638799995</v>
      </c>
      <c r="C2673" s="12">
        <v>277.21675516800002</v>
      </c>
      <c r="D2673" s="12">
        <v>7.4799999999999986</v>
      </c>
    </row>
    <row r="2674" spans="1:4" x14ac:dyDescent="0.35">
      <c r="A2674" s="10" t="s">
        <v>2808</v>
      </c>
      <c r="B2674" s="12">
        <v>997.60997638799995</v>
      </c>
      <c r="C2674" s="12">
        <v>279.23240523200002</v>
      </c>
      <c r="D2674" s="12">
        <v>7.4799999999999986</v>
      </c>
    </row>
    <row r="2675" spans="1:4" x14ac:dyDescent="0.35">
      <c r="A2675" s="10" t="s">
        <v>2809</v>
      </c>
      <c r="B2675" s="12">
        <v>997.60997638799995</v>
      </c>
      <c r="C2675" s="12">
        <v>291.23240523200002</v>
      </c>
      <c r="D2675" s="12">
        <v>7.4799999999999986</v>
      </c>
    </row>
    <row r="2676" spans="1:4" x14ac:dyDescent="0.35">
      <c r="A2676" s="10" t="s">
        <v>2810</v>
      </c>
      <c r="B2676" s="12">
        <v>997.60997638799995</v>
      </c>
      <c r="C2676" s="12">
        <v>293.24805529600002</v>
      </c>
      <c r="D2676" s="12">
        <v>7.4799999999999986</v>
      </c>
    </row>
    <row r="2677" spans="1:4" x14ac:dyDescent="0.35">
      <c r="A2677" s="10" t="s">
        <v>2811</v>
      </c>
      <c r="B2677" s="12">
        <v>997.60997638799995</v>
      </c>
      <c r="C2677" s="12">
        <v>307.26370536000002</v>
      </c>
      <c r="D2677" s="12">
        <v>7.4799999999999986</v>
      </c>
    </row>
    <row r="2678" spans="1:4" x14ac:dyDescent="0.35">
      <c r="A2678" s="10" t="s">
        <v>2812</v>
      </c>
      <c r="B2678" s="12">
        <v>999.62562645199989</v>
      </c>
      <c r="C2678" s="12">
        <v>249.18545503999999</v>
      </c>
      <c r="D2678" s="12">
        <v>7.9699999999999989</v>
      </c>
    </row>
    <row r="2679" spans="1:4" x14ac:dyDescent="0.35">
      <c r="A2679" s="10" t="s">
        <v>2813</v>
      </c>
      <c r="B2679" s="12">
        <v>999.62562645199989</v>
      </c>
      <c r="C2679" s="12">
        <v>251.20110510399999</v>
      </c>
      <c r="D2679" s="12">
        <v>7.9699999999999989</v>
      </c>
    </row>
    <row r="2680" spans="1:4" x14ac:dyDescent="0.35">
      <c r="A2680" s="10" t="s">
        <v>2814</v>
      </c>
      <c r="B2680" s="12">
        <v>999.62562645199989</v>
      </c>
      <c r="C2680" s="12">
        <v>263.20110510399996</v>
      </c>
      <c r="D2680" s="12">
        <v>7.9699999999999989</v>
      </c>
    </row>
    <row r="2681" spans="1:4" x14ac:dyDescent="0.35">
      <c r="A2681" s="10" t="s">
        <v>2815</v>
      </c>
      <c r="B2681" s="12">
        <v>999.62562645199989</v>
      </c>
      <c r="C2681" s="12">
        <v>265.21675516800002</v>
      </c>
      <c r="D2681" s="12">
        <v>7.9699999999999989</v>
      </c>
    </row>
    <row r="2682" spans="1:4" x14ac:dyDescent="0.35">
      <c r="A2682" s="10" t="s">
        <v>2816</v>
      </c>
      <c r="B2682" s="12">
        <v>999.62562645199989</v>
      </c>
      <c r="C2682" s="12">
        <v>267.23240523200002</v>
      </c>
      <c r="D2682" s="12">
        <v>7.9699999999999989</v>
      </c>
    </row>
    <row r="2683" spans="1:4" x14ac:dyDescent="0.35">
      <c r="A2683" s="10" t="s">
        <v>2817</v>
      </c>
      <c r="B2683" s="12">
        <v>999.62562645199989</v>
      </c>
      <c r="C2683" s="12">
        <v>277.21675516800002</v>
      </c>
      <c r="D2683" s="12">
        <v>7.9699999999999989</v>
      </c>
    </row>
    <row r="2684" spans="1:4" x14ac:dyDescent="0.35">
      <c r="A2684" s="10" t="s">
        <v>2818</v>
      </c>
      <c r="B2684" s="12">
        <v>999.62562645199989</v>
      </c>
      <c r="C2684" s="12">
        <v>279.23240523200002</v>
      </c>
      <c r="D2684" s="12">
        <v>7.9699999999999989</v>
      </c>
    </row>
    <row r="2685" spans="1:4" x14ac:dyDescent="0.35">
      <c r="A2685" s="10" t="s">
        <v>2819</v>
      </c>
      <c r="B2685" s="12">
        <v>999.62562645199989</v>
      </c>
      <c r="C2685" s="12">
        <v>281.24805529600002</v>
      </c>
      <c r="D2685" s="12">
        <v>7.9699999999999989</v>
      </c>
    </row>
    <row r="2686" spans="1:4" x14ac:dyDescent="0.35">
      <c r="A2686" s="10" t="s">
        <v>2820</v>
      </c>
      <c r="B2686" s="12">
        <v>999.62562645199989</v>
      </c>
      <c r="C2686" s="12">
        <v>291.23240523200002</v>
      </c>
      <c r="D2686" s="12">
        <v>7.9699999999999989</v>
      </c>
    </row>
    <row r="2687" spans="1:4" x14ac:dyDescent="0.35">
      <c r="A2687" s="10" t="s">
        <v>2821</v>
      </c>
      <c r="B2687" s="12">
        <v>999.62562645199989</v>
      </c>
      <c r="C2687" s="12">
        <v>293.24805529600002</v>
      </c>
      <c r="D2687" s="12">
        <v>7.9699999999999989</v>
      </c>
    </row>
    <row r="2688" spans="1:4" x14ac:dyDescent="0.35">
      <c r="A2688" s="10" t="s">
        <v>2822</v>
      </c>
      <c r="B2688" s="12">
        <v>999.62562645199989</v>
      </c>
      <c r="C2688" s="12">
        <v>295.26370536000002</v>
      </c>
      <c r="D2688" s="12">
        <v>7.9699999999999989</v>
      </c>
    </row>
    <row r="2689" spans="1:4" x14ac:dyDescent="0.35">
      <c r="A2689" s="10" t="s">
        <v>2823</v>
      </c>
      <c r="B2689" s="12">
        <v>999.62562645199989</v>
      </c>
      <c r="C2689" s="12">
        <v>307.26370536000002</v>
      </c>
      <c r="D2689" s="12">
        <v>7.9699999999999989</v>
      </c>
    </row>
    <row r="2690" spans="1:4" x14ac:dyDescent="0.35">
      <c r="A2690" s="10" t="s">
        <v>2824</v>
      </c>
      <c r="B2690" s="12">
        <v>999.62562645199989</v>
      </c>
      <c r="C2690" s="12">
        <v>309.27935542400002</v>
      </c>
      <c r="D2690" s="12">
        <v>7.9699999999999989</v>
      </c>
    </row>
    <row r="2691" spans="1:4" x14ac:dyDescent="0.35">
      <c r="A2691" s="10" t="s">
        <v>2825</v>
      </c>
      <c r="B2691" s="12">
        <v>1001.6412765159999</v>
      </c>
      <c r="C2691" s="12">
        <v>249.18545503999999</v>
      </c>
      <c r="D2691" s="12">
        <v>8.5599999999999987</v>
      </c>
    </row>
    <row r="2692" spans="1:4" x14ac:dyDescent="0.35">
      <c r="A2692" s="10" t="s">
        <v>2826</v>
      </c>
      <c r="B2692" s="12">
        <v>1001.6412765159999</v>
      </c>
      <c r="C2692" s="12">
        <v>251.20110510399999</v>
      </c>
      <c r="D2692" s="12">
        <v>8.4599999999999991</v>
      </c>
    </row>
    <row r="2693" spans="1:4" x14ac:dyDescent="0.35">
      <c r="A2693" s="10" t="s">
        <v>2827</v>
      </c>
      <c r="B2693" s="12">
        <v>1001.6412765159999</v>
      </c>
      <c r="C2693" s="12">
        <v>253.21675516800002</v>
      </c>
      <c r="D2693" s="12">
        <v>8.4599999999999991</v>
      </c>
    </row>
    <row r="2694" spans="1:4" x14ac:dyDescent="0.35">
      <c r="A2694" s="10" t="s">
        <v>2828</v>
      </c>
      <c r="B2694" s="12">
        <v>1001.6412765159999</v>
      </c>
      <c r="C2694" s="12">
        <v>263.20110510399996</v>
      </c>
      <c r="D2694" s="12">
        <v>8.5599999999999987</v>
      </c>
    </row>
    <row r="2695" spans="1:4" x14ac:dyDescent="0.35">
      <c r="A2695" s="10" t="s">
        <v>2829</v>
      </c>
      <c r="B2695" s="12">
        <v>1001.6412765159999</v>
      </c>
      <c r="C2695" s="12">
        <v>265.21675516800002</v>
      </c>
      <c r="D2695" s="12">
        <v>8.4599999999999991</v>
      </c>
    </row>
    <row r="2696" spans="1:4" x14ac:dyDescent="0.35">
      <c r="A2696" s="10" t="s">
        <v>2830</v>
      </c>
      <c r="B2696" s="12">
        <v>1001.6412765159999</v>
      </c>
      <c r="C2696" s="12">
        <v>267.23240523200002</v>
      </c>
      <c r="D2696" s="12">
        <v>8.4599999999999991</v>
      </c>
    </row>
    <row r="2697" spans="1:4" x14ac:dyDescent="0.35">
      <c r="A2697" s="10" t="s">
        <v>2831</v>
      </c>
      <c r="B2697" s="12">
        <v>1001.6412765159999</v>
      </c>
      <c r="C2697" s="12">
        <v>269.24805529600002</v>
      </c>
      <c r="D2697" s="12">
        <v>8.5599999999999987</v>
      </c>
    </row>
    <row r="2698" spans="1:4" x14ac:dyDescent="0.35">
      <c r="A2698" s="10" t="s">
        <v>2832</v>
      </c>
      <c r="B2698" s="12">
        <v>1001.6412765159999</v>
      </c>
      <c r="C2698" s="12">
        <v>277.21675516800002</v>
      </c>
      <c r="D2698" s="12">
        <v>8.5599999999999987</v>
      </c>
    </row>
    <row r="2699" spans="1:4" x14ac:dyDescent="0.35">
      <c r="A2699" s="10" t="s">
        <v>2833</v>
      </c>
      <c r="B2699" s="12">
        <v>1001.6412765159999</v>
      </c>
      <c r="C2699" s="12">
        <v>279.23240523200002</v>
      </c>
      <c r="D2699" s="12">
        <v>8.4599999999999991</v>
      </c>
    </row>
    <row r="2700" spans="1:4" x14ac:dyDescent="0.35">
      <c r="A2700" s="10" t="s">
        <v>2834</v>
      </c>
      <c r="B2700" s="12">
        <v>1001.6412765159999</v>
      </c>
      <c r="C2700" s="12">
        <v>281.24805529600002</v>
      </c>
      <c r="D2700" s="12">
        <v>8.4599999999999991</v>
      </c>
    </row>
    <row r="2701" spans="1:4" x14ac:dyDescent="0.35">
      <c r="A2701" s="10" t="s">
        <v>2835</v>
      </c>
      <c r="B2701" s="12">
        <v>1001.6412765159999</v>
      </c>
      <c r="C2701" s="12">
        <v>283.26370536000002</v>
      </c>
      <c r="D2701" s="12">
        <v>8.5599999999999987</v>
      </c>
    </row>
    <row r="2702" spans="1:4" x14ac:dyDescent="0.35">
      <c r="A2702" s="10" t="s">
        <v>2836</v>
      </c>
      <c r="B2702" s="12">
        <v>1001.6412765159999</v>
      </c>
      <c r="C2702" s="12">
        <v>291.23240523200002</v>
      </c>
      <c r="D2702" s="12">
        <v>8.5599999999999987</v>
      </c>
    </row>
    <row r="2703" spans="1:4" x14ac:dyDescent="0.35">
      <c r="A2703" s="10" t="s">
        <v>2837</v>
      </c>
      <c r="B2703" s="12">
        <v>1001.6412765159999</v>
      </c>
      <c r="C2703" s="12">
        <v>293.24805529600002</v>
      </c>
      <c r="D2703" s="12">
        <v>8.4599999999999991</v>
      </c>
    </row>
    <row r="2704" spans="1:4" x14ac:dyDescent="0.35">
      <c r="A2704" s="10" t="s">
        <v>2838</v>
      </c>
      <c r="B2704" s="12">
        <v>1001.6412765159999</v>
      </c>
      <c r="C2704" s="12">
        <v>295.26370536000002</v>
      </c>
      <c r="D2704" s="12">
        <v>8.4599999999999991</v>
      </c>
    </row>
    <row r="2705" spans="1:4" x14ac:dyDescent="0.35">
      <c r="A2705" s="10" t="s">
        <v>2839</v>
      </c>
      <c r="B2705" s="12">
        <v>1001.6412765159999</v>
      </c>
      <c r="C2705" s="12">
        <v>297.27935542400002</v>
      </c>
      <c r="D2705" s="12">
        <v>8.5599999999999987</v>
      </c>
    </row>
    <row r="2706" spans="1:4" x14ac:dyDescent="0.35">
      <c r="A2706" s="10" t="s">
        <v>2840</v>
      </c>
      <c r="B2706" s="12">
        <v>1001.6412765159999</v>
      </c>
      <c r="C2706" s="12">
        <v>307.26370536000002</v>
      </c>
      <c r="D2706" s="12">
        <v>8.4599999999999991</v>
      </c>
    </row>
    <row r="2707" spans="1:4" x14ac:dyDescent="0.35">
      <c r="A2707" s="10" t="s">
        <v>2841</v>
      </c>
      <c r="B2707" s="12">
        <v>1001.6412765159999</v>
      </c>
      <c r="C2707" s="12">
        <v>309.27935542400002</v>
      </c>
      <c r="D2707" s="12">
        <v>8.4599999999999991</v>
      </c>
    </row>
    <row r="2708" spans="1:4" x14ac:dyDescent="0.35">
      <c r="A2708" s="10" t="s">
        <v>2842</v>
      </c>
      <c r="B2708" s="12">
        <v>1001.6412765159999</v>
      </c>
      <c r="C2708" s="12">
        <v>311.29500548800002</v>
      </c>
      <c r="D2708" s="12">
        <v>8.5599999999999987</v>
      </c>
    </row>
    <row r="2709" spans="1:4" x14ac:dyDescent="0.35">
      <c r="A2709" s="10" t="s">
        <v>2843</v>
      </c>
      <c r="B2709" s="12">
        <v>1003.6569265799999</v>
      </c>
      <c r="C2709" s="12">
        <v>251.20110510399999</v>
      </c>
      <c r="D2709" s="12">
        <v>8.9499999999999993</v>
      </c>
    </row>
    <row r="2710" spans="1:4" x14ac:dyDescent="0.35">
      <c r="A2710" s="10" t="s">
        <v>2844</v>
      </c>
      <c r="B2710" s="12">
        <v>1003.6569265799999</v>
      </c>
      <c r="C2710" s="12">
        <v>253.21675516800002</v>
      </c>
      <c r="D2710" s="12">
        <v>8.9499999999999993</v>
      </c>
    </row>
    <row r="2711" spans="1:4" x14ac:dyDescent="0.35">
      <c r="A2711" s="10" t="s">
        <v>2845</v>
      </c>
      <c r="B2711" s="12">
        <v>1003.6569265799999</v>
      </c>
      <c r="C2711" s="12">
        <v>255.23240523200002</v>
      </c>
      <c r="D2711" s="12">
        <v>8.9499999999999993</v>
      </c>
    </row>
    <row r="2712" spans="1:4" x14ac:dyDescent="0.35">
      <c r="A2712" s="10" t="s">
        <v>2846</v>
      </c>
      <c r="B2712" s="12">
        <v>1003.6569265799999</v>
      </c>
      <c r="C2712" s="12">
        <v>265.21675516800002</v>
      </c>
      <c r="D2712" s="12">
        <v>8.9499999999999993</v>
      </c>
    </row>
    <row r="2713" spans="1:4" x14ac:dyDescent="0.35">
      <c r="A2713" s="10" t="s">
        <v>2847</v>
      </c>
      <c r="B2713" s="12">
        <v>1003.6569265799999</v>
      </c>
      <c r="C2713" s="12">
        <v>267.23240523200002</v>
      </c>
      <c r="D2713" s="12">
        <v>8.9499999999999993</v>
      </c>
    </row>
    <row r="2714" spans="1:4" x14ac:dyDescent="0.35">
      <c r="A2714" s="10" t="s">
        <v>2848</v>
      </c>
      <c r="B2714" s="12">
        <v>1003.6569265799999</v>
      </c>
      <c r="C2714" s="12">
        <v>269.24805529600002</v>
      </c>
      <c r="D2714" s="12">
        <v>8.9499999999999993</v>
      </c>
    </row>
    <row r="2715" spans="1:4" x14ac:dyDescent="0.35">
      <c r="A2715" s="10" t="s">
        <v>2849</v>
      </c>
      <c r="B2715" s="12">
        <v>1003.6569265799999</v>
      </c>
      <c r="C2715" s="12">
        <v>279.23240523200002</v>
      </c>
      <c r="D2715" s="12">
        <v>8.9499999999999993</v>
      </c>
    </row>
    <row r="2716" spans="1:4" x14ac:dyDescent="0.35">
      <c r="A2716" s="10" t="s">
        <v>2850</v>
      </c>
      <c r="B2716" s="12">
        <v>1003.6569265799999</v>
      </c>
      <c r="C2716" s="12">
        <v>281.24805529600002</v>
      </c>
      <c r="D2716" s="12">
        <v>8.9499999999999993</v>
      </c>
    </row>
    <row r="2717" spans="1:4" x14ac:dyDescent="0.35">
      <c r="A2717" s="10" t="s">
        <v>2851</v>
      </c>
      <c r="B2717" s="12">
        <v>1003.6569265799999</v>
      </c>
      <c r="C2717" s="12">
        <v>283.26370536000002</v>
      </c>
      <c r="D2717" s="12">
        <v>8.9499999999999993</v>
      </c>
    </row>
    <row r="2718" spans="1:4" x14ac:dyDescent="0.35">
      <c r="A2718" s="10" t="s">
        <v>2852</v>
      </c>
      <c r="B2718" s="12">
        <v>1003.6569265799999</v>
      </c>
      <c r="C2718" s="12">
        <v>293.24805529600002</v>
      </c>
      <c r="D2718" s="12">
        <v>8.9499999999999993</v>
      </c>
    </row>
    <row r="2719" spans="1:4" x14ac:dyDescent="0.35">
      <c r="A2719" s="10" t="s">
        <v>2853</v>
      </c>
      <c r="B2719" s="12">
        <v>1003.6569265799999</v>
      </c>
      <c r="C2719" s="12">
        <v>295.26370536000002</v>
      </c>
      <c r="D2719" s="12">
        <v>8.9499999999999993</v>
      </c>
    </row>
    <row r="2720" spans="1:4" x14ac:dyDescent="0.35">
      <c r="A2720" s="10" t="s">
        <v>2854</v>
      </c>
      <c r="B2720" s="12">
        <v>1003.6569265799999</v>
      </c>
      <c r="C2720" s="12">
        <v>297.27935542400002</v>
      </c>
      <c r="D2720" s="12">
        <v>8.9499999999999993</v>
      </c>
    </row>
    <row r="2721" spans="1:4" x14ac:dyDescent="0.35">
      <c r="A2721" s="10" t="s">
        <v>2855</v>
      </c>
      <c r="B2721" s="12">
        <v>1003.6569265799999</v>
      </c>
      <c r="C2721" s="12">
        <v>307.26370536000002</v>
      </c>
      <c r="D2721" s="12">
        <v>8.9499999999999993</v>
      </c>
    </row>
    <row r="2722" spans="1:4" x14ac:dyDescent="0.35">
      <c r="A2722" s="10" t="s">
        <v>2856</v>
      </c>
      <c r="B2722" s="12">
        <v>1003.6569265799999</v>
      </c>
      <c r="C2722" s="12">
        <v>309.27935542400002</v>
      </c>
      <c r="D2722" s="12">
        <v>8.9499999999999993</v>
      </c>
    </row>
    <row r="2723" spans="1:4" x14ac:dyDescent="0.35">
      <c r="A2723" s="10" t="s">
        <v>2857</v>
      </c>
      <c r="B2723" s="12">
        <v>1003.6569265799999</v>
      </c>
      <c r="C2723" s="12">
        <v>311.29500548800002</v>
      </c>
      <c r="D2723" s="12">
        <v>8.9499999999999993</v>
      </c>
    </row>
    <row r="2724" spans="1:4" x14ac:dyDescent="0.35">
      <c r="A2724" s="10" t="s">
        <v>2858</v>
      </c>
      <c r="B2724" s="12">
        <v>1005.6725766439999</v>
      </c>
      <c r="C2724" s="12">
        <v>253.21675516800002</v>
      </c>
      <c r="D2724" s="12">
        <v>9.44</v>
      </c>
    </row>
    <row r="2725" spans="1:4" x14ac:dyDescent="0.35">
      <c r="A2725" s="10" t="s">
        <v>2859</v>
      </c>
      <c r="B2725" s="12">
        <v>1005.6725766439999</v>
      </c>
      <c r="C2725" s="12">
        <v>255.23240523200002</v>
      </c>
      <c r="D2725" s="12">
        <v>9.44</v>
      </c>
    </row>
    <row r="2726" spans="1:4" x14ac:dyDescent="0.35">
      <c r="A2726" s="10" t="s">
        <v>2860</v>
      </c>
      <c r="B2726" s="12">
        <v>1005.6725766439999</v>
      </c>
      <c r="C2726" s="12">
        <v>267.23240523200002</v>
      </c>
      <c r="D2726" s="12">
        <v>9.44</v>
      </c>
    </row>
    <row r="2727" spans="1:4" x14ac:dyDescent="0.35">
      <c r="A2727" s="10" t="s">
        <v>2861</v>
      </c>
      <c r="B2727" s="12">
        <v>1005.6725766439999</v>
      </c>
      <c r="C2727" s="12">
        <v>269.24805529600002</v>
      </c>
      <c r="D2727" s="12">
        <v>9.44</v>
      </c>
    </row>
    <row r="2728" spans="1:4" x14ac:dyDescent="0.35">
      <c r="A2728" s="10" t="s">
        <v>2862</v>
      </c>
      <c r="B2728" s="12">
        <v>1005.6725766439999</v>
      </c>
      <c r="C2728" s="12">
        <v>281.24805529600002</v>
      </c>
      <c r="D2728" s="12">
        <v>9.44</v>
      </c>
    </row>
    <row r="2729" spans="1:4" x14ac:dyDescent="0.35">
      <c r="A2729" s="10" t="s">
        <v>2863</v>
      </c>
      <c r="B2729" s="12">
        <v>1005.6725766439999</v>
      </c>
      <c r="C2729" s="12">
        <v>283.26370536000002</v>
      </c>
      <c r="D2729" s="12">
        <v>9.44</v>
      </c>
    </row>
    <row r="2730" spans="1:4" x14ac:dyDescent="0.35">
      <c r="A2730" s="10" t="s">
        <v>2864</v>
      </c>
      <c r="B2730" s="12">
        <v>1005.6725766439999</v>
      </c>
      <c r="C2730" s="12">
        <v>295.26370536000002</v>
      </c>
      <c r="D2730" s="12">
        <v>9.44</v>
      </c>
    </row>
    <row r="2731" spans="1:4" x14ac:dyDescent="0.35">
      <c r="A2731" s="10" t="s">
        <v>2865</v>
      </c>
      <c r="B2731" s="12">
        <v>1005.6725766439999</v>
      </c>
      <c r="C2731" s="12">
        <v>297.27935542400002</v>
      </c>
      <c r="D2731" s="12">
        <v>9.44</v>
      </c>
    </row>
    <row r="2732" spans="1:4" x14ac:dyDescent="0.35">
      <c r="A2732" s="10" t="s">
        <v>2866</v>
      </c>
      <c r="B2732" s="12">
        <v>1005.6725766439999</v>
      </c>
      <c r="C2732" s="12">
        <v>309.27935542400002</v>
      </c>
      <c r="D2732" s="12">
        <v>9.44</v>
      </c>
    </row>
    <row r="2733" spans="1:4" x14ac:dyDescent="0.35">
      <c r="A2733" s="10" t="s">
        <v>2867</v>
      </c>
      <c r="B2733" s="12">
        <v>1005.6725766439999</v>
      </c>
      <c r="C2733" s="12">
        <v>311.29500548800002</v>
      </c>
      <c r="D2733" s="12">
        <v>9.44</v>
      </c>
    </row>
    <row r="2734" spans="1:4" x14ac:dyDescent="0.35">
      <c r="A2734" s="10" t="s">
        <v>2868</v>
      </c>
      <c r="B2734" s="12">
        <v>1007.6882267079999</v>
      </c>
      <c r="C2734" s="12">
        <v>255.23240523200002</v>
      </c>
      <c r="D2734" s="12">
        <v>9.93</v>
      </c>
    </row>
    <row r="2735" spans="1:4" x14ac:dyDescent="0.35">
      <c r="A2735" s="10" t="s">
        <v>2869</v>
      </c>
      <c r="B2735" s="12">
        <v>1007.6882267079999</v>
      </c>
      <c r="C2735" s="12">
        <v>269.24805529600002</v>
      </c>
      <c r="D2735" s="12">
        <v>9.93</v>
      </c>
    </row>
    <row r="2736" spans="1:4" x14ac:dyDescent="0.35">
      <c r="A2736" s="10" t="s">
        <v>2870</v>
      </c>
      <c r="B2736" s="12">
        <v>1007.6882267079999</v>
      </c>
      <c r="C2736" s="12">
        <v>283.26370536000002</v>
      </c>
      <c r="D2736" s="12">
        <v>9.93</v>
      </c>
    </row>
    <row r="2737" spans="1:4" x14ac:dyDescent="0.35">
      <c r="A2737" s="10" t="s">
        <v>2871</v>
      </c>
      <c r="B2737" s="12">
        <v>1007.6882267079999</v>
      </c>
      <c r="C2737" s="12">
        <v>297.27935542400002</v>
      </c>
      <c r="D2737" s="12">
        <v>9.93</v>
      </c>
    </row>
    <row r="2738" spans="1:4" x14ac:dyDescent="0.35">
      <c r="A2738" s="10" t="s">
        <v>2872</v>
      </c>
      <c r="B2738" s="12">
        <v>1007.6882267079999</v>
      </c>
      <c r="C2738" s="12">
        <v>311.29500548800002</v>
      </c>
      <c r="D2738" s="12">
        <v>9.93</v>
      </c>
    </row>
    <row r="2739" spans="1:4" x14ac:dyDescent="0.35">
      <c r="A2739" s="10" t="s">
        <v>2873</v>
      </c>
      <c r="B2739" s="12">
        <v>1009.609976388</v>
      </c>
      <c r="C2739" s="12">
        <v>277.21675516800002</v>
      </c>
      <c r="D2739" s="12">
        <v>7.31</v>
      </c>
    </row>
    <row r="2740" spans="1:4" x14ac:dyDescent="0.35">
      <c r="A2740" s="10" t="s">
        <v>2874</v>
      </c>
      <c r="B2740" s="12">
        <v>1009.609976388</v>
      </c>
      <c r="C2740" s="12">
        <v>291.23240523200002</v>
      </c>
      <c r="D2740" s="12">
        <v>7.31</v>
      </c>
    </row>
    <row r="2741" spans="1:4" x14ac:dyDescent="0.35">
      <c r="A2741" s="10" t="s">
        <v>2875</v>
      </c>
      <c r="B2741" s="12">
        <v>1011.6256264519999</v>
      </c>
      <c r="C2741" s="12">
        <v>263.20110510399996</v>
      </c>
      <c r="D2741" s="12">
        <v>7.7999999999999989</v>
      </c>
    </row>
    <row r="2742" spans="1:4" x14ac:dyDescent="0.35">
      <c r="A2742" s="10" t="s">
        <v>2876</v>
      </c>
      <c r="B2742" s="12">
        <v>1011.6256264519999</v>
      </c>
      <c r="C2742" s="12">
        <v>277.21675516800002</v>
      </c>
      <c r="D2742" s="12">
        <v>7.7999999999999989</v>
      </c>
    </row>
    <row r="2743" spans="1:4" x14ac:dyDescent="0.35">
      <c r="A2743" s="10" t="s">
        <v>2877</v>
      </c>
      <c r="B2743" s="12">
        <v>1011.6256264519999</v>
      </c>
      <c r="C2743" s="12">
        <v>279.23240523200002</v>
      </c>
      <c r="D2743" s="12">
        <v>7.7999999999999989</v>
      </c>
    </row>
    <row r="2744" spans="1:4" x14ac:dyDescent="0.35">
      <c r="A2744" s="10" t="s">
        <v>2878</v>
      </c>
      <c r="B2744" s="12">
        <v>1011.6256264519999</v>
      </c>
      <c r="C2744" s="12">
        <v>291.23240523200002</v>
      </c>
      <c r="D2744" s="12">
        <v>7.7999999999999989</v>
      </c>
    </row>
    <row r="2745" spans="1:4" x14ac:dyDescent="0.35">
      <c r="A2745" s="10" t="s">
        <v>2879</v>
      </c>
      <c r="B2745" s="12">
        <v>1011.6256264519999</v>
      </c>
      <c r="C2745" s="12">
        <v>293.24805529600002</v>
      </c>
      <c r="D2745" s="12">
        <v>7.7999999999999989</v>
      </c>
    </row>
    <row r="2746" spans="1:4" x14ac:dyDescent="0.35">
      <c r="A2746" s="10" t="s">
        <v>2880</v>
      </c>
      <c r="B2746" s="12">
        <v>1011.6256264519999</v>
      </c>
      <c r="C2746" s="12">
        <v>307.26370536000002</v>
      </c>
      <c r="D2746" s="12">
        <v>7.7999999999999989</v>
      </c>
    </row>
    <row r="2747" spans="1:4" x14ac:dyDescent="0.35">
      <c r="A2747" s="10" t="s">
        <v>2881</v>
      </c>
      <c r="B2747" s="12">
        <v>1013.6412765159999</v>
      </c>
      <c r="C2747" s="12">
        <v>263.20110510399996</v>
      </c>
      <c r="D2747" s="12">
        <v>8.2899999999999991</v>
      </c>
    </row>
    <row r="2748" spans="1:4" x14ac:dyDescent="0.35">
      <c r="A2748" s="10" t="s">
        <v>2882</v>
      </c>
      <c r="B2748" s="12">
        <v>1013.6412765159999</v>
      </c>
      <c r="C2748" s="12">
        <v>265.21675516800002</v>
      </c>
      <c r="D2748" s="12">
        <v>8.2899999999999991</v>
      </c>
    </row>
    <row r="2749" spans="1:4" x14ac:dyDescent="0.35">
      <c r="A2749" s="10" t="s">
        <v>2883</v>
      </c>
      <c r="B2749" s="12">
        <v>1013.6412765159999</v>
      </c>
      <c r="C2749" s="12">
        <v>277.21675516800002</v>
      </c>
      <c r="D2749" s="12">
        <v>8.2899999999999991</v>
      </c>
    </row>
    <row r="2750" spans="1:4" x14ac:dyDescent="0.35">
      <c r="A2750" s="10" t="s">
        <v>2884</v>
      </c>
      <c r="B2750" s="12">
        <v>1013.6412765159999</v>
      </c>
      <c r="C2750" s="12">
        <v>279.23240523200002</v>
      </c>
      <c r="D2750" s="12">
        <v>8.2899999999999991</v>
      </c>
    </row>
    <row r="2751" spans="1:4" x14ac:dyDescent="0.35">
      <c r="A2751" s="10" t="s">
        <v>2885</v>
      </c>
      <c r="B2751" s="12">
        <v>1013.6412765159999</v>
      </c>
      <c r="C2751" s="12">
        <v>281.24805529600002</v>
      </c>
      <c r="D2751" s="12">
        <v>8.2899999999999991</v>
      </c>
    </row>
    <row r="2752" spans="1:4" x14ac:dyDescent="0.35">
      <c r="A2752" s="10" t="s">
        <v>2886</v>
      </c>
      <c r="B2752" s="12">
        <v>1013.6412765159999</v>
      </c>
      <c r="C2752" s="12">
        <v>291.23240523200002</v>
      </c>
      <c r="D2752" s="12">
        <v>8.2899999999999991</v>
      </c>
    </row>
    <row r="2753" spans="1:4" x14ac:dyDescent="0.35">
      <c r="A2753" s="10" t="s">
        <v>2887</v>
      </c>
      <c r="B2753" s="12">
        <v>1013.6412765159999</v>
      </c>
      <c r="C2753" s="12">
        <v>293.24805529600002</v>
      </c>
      <c r="D2753" s="12">
        <v>8.2899999999999991</v>
      </c>
    </row>
    <row r="2754" spans="1:4" x14ac:dyDescent="0.35">
      <c r="A2754" s="10" t="s">
        <v>2888</v>
      </c>
      <c r="B2754" s="12">
        <v>1013.6412765159999</v>
      </c>
      <c r="C2754" s="12">
        <v>295.26370536000002</v>
      </c>
      <c r="D2754" s="12">
        <v>8.2899999999999991</v>
      </c>
    </row>
    <row r="2755" spans="1:4" x14ac:dyDescent="0.35">
      <c r="A2755" s="10" t="s">
        <v>2889</v>
      </c>
      <c r="B2755" s="12">
        <v>1013.6412765159999</v>
      </c>
      <c r="C2755" s="12">
        <v>307.26370536000002</v>
      </c>
      <c r="D2755" s="12">
        <v>8.2899999999999991</v>
      </c>
    </row>
    <row r="2756" spans="1:4" x14ac:dyDescent="0.35">
      <c r="A2756" s="10" t="s">
        <v>2890</v>
      </c>
      <c r="B2756" s="12">
        <v>1013.6412765159999</v>
      </c>
      <c r="C2756" s="12">
        <v>309.27935542400002</v>
      </c>
      <c r="D2756" s="12">
        <v>8.2899999999999991</v>
      </c>
    </row>
    <row r="2757" spans="1:4" x14ac:dyDescent="0.35">
      <c r="A2757" s="10" t="s">
        <v>2891</v>
      </c>
      <c r="B2757" s="12">
        <v>1015.6569265799999</v>
      </c>
      <c r="C2757" s="12">
        <v>263.20110510399996</v>
      </c>
      <c r="D2757" s="12">
        <v>8.879999999999999</v>
      </c>
    </row>
    <row r="2758" spans="1:4" x14ac:dyDescent="0.35">
      <c r="A2758" s="10" t="s">
        <v>2892</v>
      </c>
      <c r="B2758" s="12">
        <v>1015.6569265799999</v>
      </c>
      <c r="C2758" s="12">
        <v>265.21675516800002</v>
      </c>
      <c r="D2758" s="12">
        <v>8.7799999999999976</v>
      </c>
    </row>
    <row r="2759" spans="1:4" x14ac:dyDescent="0.35">
      <c r="A2759" s="10" t="s">
        <v>2893</v>
      </c>
      <c r="B2759" s="12">
        <v>1015.6569265799999</v>
      </c>
      <c r="C2759" s="12">
        <v>267.23240523200002</v>
      </c>
      <c r="D2759" s="12">
        <v>8.7799999999999976</v>
      </c>
    </row>
    <row r="2760" spans="1:4" x14ac:dyDescent="0.35">
      <c r="A2760" s="10" t="s">
        <v>2894</v>
      </c>
      <c r="B2760" s="12">
        <v>1015.6569265799999</v>
      </c>
      <c r="C2760" s="12">
        <v>277.21675516800002</v>
      </c>
      <c r="D2760" s="12">
        <v>8.879999999999999</v>
      </c>
    </row>
    <row r="2761" spans="1:4" x14ac:dyDescent="0.35">
      <c r="A2761" s="10" t="s">
        <v>2895</v>
      </c>
      <c r="B2761" s="12">
        <v>1015.6569265799999</v>
      </c>
      <c r="C2761" s="12">
        <v>279.23240523200002</v>
      </c>
      <c r="D2761" s="12">
        <v>8.7799999999999976</v>
      </c>
    </row>
    <row r="2762" spans="1:4" x14ac:dyDescent="0.35">
      <c r="A2762" s="10" t="s">
        <v>2896</v>
      </c>
      <c r="B2762" s="12">
        <v>1015.6569265799999</v>
      </c>
      <c r="C2762" s="12">
        <v>281.24805529600002</v>
      </c>
      <c r="D2762" s="12">
        <v>8.7799999999999976</v>
      </c>
    </row>
    <row r="2763" spans="1:4" x14ac:dyDescent="0.35">
      <c r="A2763" s="10" t="s">
        <v>2897</v>
      </c>
      <c r="B2763" s="12">
        <v>1015.6569265799999</v>
      </c>
      <c r="C2763" s="12">
        <v>283.26370536000002</v>
      </c>
      <c r="D2763" s="12">
        <v>8.879999999999999</v>
      </c>
    </row>
    <row r="2764" spans="1:4" x14ac:dyDescent="0.35">
      <c r="A2764" s="10" t="s">
        <v>2898</v>
      </c>
      <c r="B2764" s="12">
        <v>1015.6569265799999</v>
      </c>
      <c r="C2764" s="12">
        <v>291.23240523200002</v>
      </c>
      <c r="D2764" s="12">
        <v>8.879999999999999</v>
      </c>
    </row>
    <row r="2765" spans="1:4" x14ac:dyDescent="0.35">
      <c r="A2765" s="10" t="s">
        <v>2899</v>
      </c>
      <c r="B2765" s="12">
        <v>1015.6569265799999</v>
      </c>
      <c r="C2765" s="12">
        <v>293.24805529600002</v>
      </c>
      <c r="D2765" s="12">
        <v>8.7799999999999976</v>
      </c>
    </row>
    <row r="2766" spans="1:4" x14ac:dyDescent="0.35">
      <c r="A2766" s="10" t="s">
        <v>2900</v>
      </c>
      <c r="B2766" s="12">
        <v>1015.6569265799999</v>
      </c>
      <c r="C2766" s="12">
        <v>295.26370536000002</v>
      </c>
      <c r="D2766" s="12">
        <v>8.7799999999999976</v>
      </c>
    </row>
    <row r="2767" spans="1:4" x14ac:dyDescent="0.35">
      <c r="A2767" s="10" t="s">
        <v>2901</v>
      </c>
      <c r="B2767" s="12">
        <v>1015.6569265799999</v>
      </c>
      <c r="C2767" s="12">
        <v>297.27935542400002</v>
      </c>
      <c r="D2767" s="12">
        <v>8.879999999999999</v>
      </c>
    </row>
    <row r="2768" spans="1:4" x14ac:dyDescent="0.35">
      <c r="A2768" s="10" t="s">
        <v>2902</v>
      </c>
      <c r="B2768" s="12">
        <v>1015.6569265799999</v>
      </c>
      <c r="C2768" s="12">
        <v>307.26370536000002</v>
      </c>
      <c r="D2768" s="12">
        <v>8.7799999999999976</v>
      </c>
    </row>
    <row r="2769" spans="1:4" x14ac:dyDescent="0.35">
      <c r="A2769" s="10" t="s">
        <v>2903</v>
      </c>
      <c r="B2769" s="12">
        <v>1015.6569265799999</v>
      </c>
      <c r="C2769" s="12">
        <v>309.27935542400002</v>
      </c>
      <c r="D2769" s="12">
        <v>8.7799999999999976</v>
      </c>
    </row>
    <row r="2770" spans="1:4" x14ac:dyDescent="0.35">
      <c r="A2770" s="10" t="s">
        <v>2904</v>
      </c>
      <c r="B2770" s="12">
        <v>1015.6569265799999</v>
      </c>
      <c r="C2770" s="12">
        <v>311.29500548800002</v>
      </c>
      <c r="D2770" s="12">
        <v>8.879999999999999</v>
      </c>
    </row>
    <row r="2771" spans="1:4" x14ac:dyDescent="0.35">
      <c r="A2771" s="10" t="s">
        <v>2905</v>
      </c>
      <c r="B2771" s="12">
        <v>1017.6725766439999</v>
      </c>
      <c r="C2771" s="12">
        <v>265.21675516800002</v>
      </c>
      <c r="D2771" s="12">
        <v>9.27</v>
      </c>
    </row>
    <row r="2772" spans="1:4" x14ac:dyDescent="0.35">
      <c r="A2772" s="10" t="s">
        <v>2906</v>
      </c>
      <c r="B2772" s="12">
        <v>1017.6725766439999</v>
      </c>
      <c r="C2772" s="12">
        <v>267.23240523200002</v>
      </c>
      <c r="D2772" s="12">
        <v>9.27</v>
      </c>
    </row>
    <row r="2773" spans="1:4" x14ac:dyDescent="0.35">
      <c r="A2773" s="10" t="s">
        <v>2907</v>
      </c>
      <c r="B2773" s="12">
        <v>1017.6725766439999</v>
      </c>
      <c r="C2773" s="12">
        <v>269.24805529600002</v>
      </c>
      <c r="D2773" s="12">
        <v>9.27</v>
      </c>
    </row>
    <row r="2774" spans="1:4" x14ac:dyDescent="0.35">
      <c r="A2774" s="10" t="s">
        <v>2908</v>
      </c>
      <c r="B2774" s="12">
        <v>1017.6725766439999</v>
      </c>
      <c r="C2774" s="12">
        <v>279.23240523200002</v>
      </c>
      <c r="D2774" s="12">
        <v>9.27</v>
      </c>
    </row>
    <row r="2775" spans="1:4" x14ac:dyDescent="0.35">
      <c r="A2775" s="10" t="s">
        <v>2909</v>
      </c>
      <c r="B2775" s="12">
        <v>1017.6725766439999</v>
      </c>
      <c r="C2775" s="12">
        <v>281.24805529600002</v>
      </c>
      <c r="D2775" s="12">
        <v>9.27</v>
      </c>
    </row>
    <row r="2776" spans="1:4" x14ac:dyDescent="0.35">
      <c r="A2776" s="10" t="s">
        <v>2910</v>
      </c>
      <c r="B2776" s="12">
        <v>1017.6725766439999</v>
      </c>
      <c r="C2776" s="12">
        <v>283.26370536000002</v>
      </c>
      <c r="D2776" s="12">
        <v>9.27</v>
      </c>
    </row>
    <row r="2777" spans="1:4" x14ac:dyDescent="0.35">
      <c r="A2777" s="10" t="s">
        <v>2911</v>
      </c>
      <c r="B2777" s="12">
        <v>1017.6725766439999</v>
      </c>
      <c r="C2777" s="12">
        <v>293.24805529600002</v>
      </c>
      <c r="D2777" s="12">
        <v>9.27</v>
      </c>
    </row>
    <row r="2778" spans="1:4" x14ac:dyDescent="0.35">
      <c r="A2778" s="10" t="s">
        <v>2912</v>
      </c>
      <c r="B2778" s="12">
        <v>1017.6725766439999</v>
      </c>
      <c r="C2778" s="12">
        <v>295.26370536000002</v>
      </c>
      <c r="D2778" s="12">
        <v>9.27</v>
      </c>
    </row>
    <row r="2779" spans="1:4" x14ac:dyDescent="0.35">
      <c r="A2779" s="10" t="s">
        <v>2913</v>
      </c>
      <c r="B2779" s="12">
        <v>1017.6725766439999</v>
      </c>
      <c r="C2779" s="12">
        <v>297.27935542400002</v>
      </c>
      <c r="D2779" s="12">
        <v>9.27</v>
      </c>
    </row>
    <row r="2780" spans="1:4" x14ac:dyDescent="0.35">
      <c r="A2780" s="10" t="s">
        <v>2914</v>
      </c>
      <c r="B2780" s="12">
        <v>1017.6725766439999</v>
      </c>
      <c r="C2780" s="12">
        <v>307.26370536000002</v>
      </c>
      <c r="D2780" s="12">
        <v>9.27</v>
      </c>
    </row>
    <row r="2781" spans="1:4" x14ac:dyDescent="0.35">
      <c r="A2781" s="10" t="s">
        <v>2915</v>
      </c>
      <c r="B2781" s="12">
        <v>1017.6725766439999</v>
      </c>
      <c r="C2781" s="12">
        <v>309.27935542400002</v>
      </c>
      <c r="D2781" s="12">
        <v>9.27</v>
      </c>
    </row>
    <row r="2782" spans="1:4" x14ac:dyDescent="0.35">
      <c r="A2782" s="10" t="s">
        <v>2916</v>
      </c>
      <c r="B2782" s="12">
        <v>1017.6725766439999</v>
      </c>
      <c r="C2782" s="12">
        <v>311.29500548800002</v>
      </c>
      <c r="D2782" s="12">
        <v>9.27</v>
      </c>
    </row>
    <row r="2783" spans="1:4" x14ac:dyDescent="0.35">
      <c r="A2783" s="10" t="s">
        <v>2917</v>
      </c>
      <c r="B2783" s="12">
        <v>1019.6882267079999</v>
      </c>
      <c r="C2783" s="12">
        <v>267.23240523200002</v>
      </c>
      <c r="D2783" s="12">
        <v>9.76</v>
      </c>
    </row>
    <row r="2784" spans="1:4" x14ac:dyDescent="0.35">
      <c r="A2784" s="10" t="s">
        <v>2918</v>
      </c>
      <c r="B2784" s="12">
        <v>1019.6882267079999</v>
      </c>
      <c r="C2784" s="12">
        <v>269.24805529600002</v>
      </c>
      <c r="D2784" s="12">
        <v>9.76</v>
      </c>
    </row>
    <row r="2785" spans="1:4" x14ac:dyDescent="0.35">
      <c r="A2785" s="10" t="s">
        <v>2919</v>
      </c>
      <c r="B2785" s="12">
        <v>1019.6882267079999</v>
      </c>
      <c r="C2785" s="12">
        <v>281.24805529600002</v>
      </c>
      <c r="D2785" s="12">
        <v>9.76</v>
      </c>
    </row>
    <row r="2786" spans="1:4" x14ac:dyDescent="0.35">
      <c r="A2786" s="10" t="s">
        <v>2920</v>
      </c>
      <c r="B2786" s="12">
        <v>1019.6882267079999</v>
      </c>
      <c r="C2786" s="12">
        <v>283.26370536000002</v>
      </c>
      <c r="D2786" s="12">
        <v>9.76</v>
      </c>
    </row>
    <row r="2787" spans="1:4" x14ac:dyDescent="0.35">
      <c r="A2787" s="10" t="s">
        <v>2921</v>
      </c>
      <c r="B2787" s="12">
        <v>1019.6882267079999</v>
      </c>
      <c r="C2787" s="12">
        <v>295.26370536000002</v>
      </c>
      <c r="D2787" s="12">
        <v>9.76</v>
      </c>
    </row>
    <row r="2788" spans="1:4" x14ac:dyDescent="0.35">
      <c r="A2788" s="10" t="s">
        <v>2922</v>
      </c>
      <c r="B2788" s="12">
        <v>1019.6882267079999</v>
      </c>
      <c r="C2788" s="12">
        <v>297.27935542400002</v>
      </c>
      <c r="D2788" s="12">
        <v>9.76</v>
      </c>
    </row>
    <row r="2789" spans="1:4" x14ac:dyDescent="0.35">
      <c r="A2789" s="10" t="s">
        <v>2923</v>
      </c>
      <c r="B2789" s="12">
        <v>1019.6882267079999</v>
      </c>
      <c r="C2789" s="12">
        <v>309.27935542400002</v>
      </c>
      <c r="D2789" s="12">
        <v>9.76</v>
      </c>
    </row>
    <row r="2790" spans="1:4" x14ac:dyDescent="0.35">
      <c r="A2790" s="10" t="s">
        <v>2924</v>
      </c>
      <c r="B2790" s="12">
        <v>1019.6882267079999</v>
      </c>
      <c r="C2790" s="12">
        <v>311.29500548800002</v>
      </c>
      <c r="D2790" s="12">
        <v>9.76</v>
      </c>
    </row>
    <row r="2791" spans="1:4" x14ac:dyDescent="0.35">
      <c r="A2791" s="10" t="s">
        <v>2925</v>
      </c>
      <c r="B2791" s="12">
        <v>1021.7038767719999</v>
      </c>
      <c r="C2791" s="12">
        <v>269.24805529600002</v>
      </c>
      <c r="D2791" s="12">
        <v>10.25</v>
      </c>
    </row>
    <row r="2792" spans="1:4" x14ac:dyDescent="0.35">
      <c r="A2792" s="10" t="s">
        <v>2926</v>
      </c>
      <c r="B2792" s="12">
        <v>1021.7038767719999</v>
      </c>
      <c r="C2792" s="12">
        <v>283.26370536000002</v>
      </c>
      <c r="D2792" s="12">
        <v>10.25</v>
      </c>
    </row>
    <row r="2793" spans="1:4" x14ac:dyDescent="0.35">
      <c r="A2793" s="10" t="s">
        <v>2927</v>
      </c>
      <c r="B2793" s="12">
        <v>1021.7038767719999</v>
      </c>
      <c r="C2793" s="12">
        <v>297.27935542400002</v>
      </c>
      <c r="D2793" s="12">
        <v>10.25</v>
      </c>
    </row>
    <row r="2794" spans="1:4" x14ac:dyDescent="0.35">
      <c r="A2794" s="10" t="s">
        <v>2928</v>
      </c>
      <c r="B2794" s="12">
        <v>1021.7038767719999</v>
      </c>
      <c r="C2794" s="12">
        <v>311.29500548800002</v>
      </c>
      <c r="D2794" s="12">
        <v>10.25</v>
      </c>
    </row>
    <row r="2795" spans="1:4" x14ac:dyDescent="0.35">
      <c r="A2795" s="10" t="s">
        <v>2929</v>
      </c>
      <c r="B2795" s="12">
        <v>1023.6256264519999</v>
      </c>
      <c r="C2795" s="12">
        <v>291.23240523200002</v>
      </c>
      <c r="D2795" s="12">
        <v>7.63</v>
      </c>
    </row>
    <row r="2796" spans="1:4" x14ac:dyDescent="0.35">
      <c r="A2796" s="10" t="s">
        <v>2930</v>
      </c>
      <c r="B2796" s="12">
        <v>1025.6412765160001</v>
      </c>
      <c r="C2796" s="12">
        <v>277.21675516800002</v>
      </c>
      <c r="D2796" s="12">
        <v>8.1199999999999992</v>
      </c>
    </row>
    <row r="2797" spans="1:4" x14ac:dyDescent="0.35">
      <c r="A2797" s="10" t="s">
        <v>2931</v>
      </c>
      <c r="B2797" s="12">
        <v>1025.6412765160001</v>
      </c>
      <c r="C2797" s="12">
        <v>291.23240523200002</v>
      </c>
      <c r="D2797" s="12">
        <v>8.1199999999999992</v>
      </c>
    </row>
    <row r="2798" spans="1:4" x14ac:dyDescent="0.35">
      <c r="A2798" s="10" t="s">
        <v>2932</v>
      </c>
      <c r="B2798" s="12">
        <v>1025.6412765160001</v>
      </c>
      <c r="C2798" s="12">
        <v>293.24805529600002</v>
      </c>
      <c r="D2798" s="12">
        <v>8.1199999999999992</v>
      </c>
    </row>
    <row r="2799" spans="1:4" x14ac:dyDescent="0.35">
      <c r="A2799" s="10" t="s">
        <v>2933</v>
      </c>
      <c r="B2799" s="12">
        <v>1025.6412765160001</v>
      </c>
      <c r="C2799" s="12">
        <v>307.26370536000002</v>
      </c>
      <c r="D2799" s="12">
        <v>8.1199999999999992</v>
      </c>
    </row>
    <row r="2800" spans="1:4" x14ac:dyDescent="0.35">
      <c r="A2800" s="10" t="s">
        <v>2934</v>
      </c>
      <c r="B2800" s="12">
        <v>1027.6569265799999</v>
      </c>
      <c r="C2800" s="12">
        <v>249.18545503999999</v>
      </c>
      <c r="D2800" s="12">
        <v>8.61</v>
      </c>
    </row>
    <row r="2801" spans="1:4" x14ac:dyDescent="0.35">
      <c r="A2801" s="10" t="s">
        <v>2935</v>
      </c>
      <c r="B2801" s="12">
        <v>1027.6569265799999</v>
      </c>
      <c r="C2801" s="12">
        <v>277.21675516800002</v>
      </c>
      <c r="D2801" s="12">
        <v>8.61</v>
      </c>
    </row>
    <row r="2802" spans="1:4" x14ac:dyDescent="0.35">
      <c r="A2802" s="10" t="s">
        <v>2936</v>
      </c>
      <c r="B2802" s="12">
        <v>1027.6569265799999</v>
      </c>
      <c r="C2802" s="12">
        <v>279.23240523200002</v>
      </c>
      <c r="D2802" s="12">
        <v>8.61</v>
      </c>
    </row>
    <row r="2803" spans="1:4" x14ac:dyDescent="0.35">
      <c r="A2803" s="10" t="s">
        <v>2937</v>
      </c>
      <c r="B2803" s="12">
        <v>1027.6569265799999</v>
      </c>
      <c r="C2803" s="12">
        <v>291.23240523200002</v>
      </c>
      <c r="D2803" s="12">
        <v>8.61</v>
      </c>
    </row>
    <row r="2804" spans="1:4" x14ac:dyDescent="0.35">
      <c r="A2804" s="10" t="s">
        <v>2938</v>
      </c>
      <c r="B2804" s="12">
        <v>1027.6569265799999</v>
      </c>
      <c r="C2804" s="12">
        <v>293.24805529600002</v>
      </c>
      <c r="D2804" s="12">
        <v>8.61</v>
      </c>
    </row>
    <row r="2805" spans="1:4" x14ac:dyDescent="0.35">
      <c r="A2805" s="10" t="s">
        <v>2939</v>
      </c>
      <c r="B2805" s="12">
        <v>1027.6569265799999</v>
      </c>
      <c r="C2805" s="12">
        <v>295.26370536000002</v>
      </c>
      <c r="D2805" s="12">
        <v>8.61</v>
      </c>
    </row>
    <row r="2806" spans="1:4" x14ac:dyDescent="0.35">
      <c r="A2806" s="10" t="s">
        <v>2940</v>
      </c>
      <c r="B2806" s="12">
        <v>1027.6569265799999</v>
      </c>
      <c r="C2806" s="12">
        <v>307.26370536000002</v>
      </c>
      <c r="D2806" s="12">
        <v>8.61</v>
      </c>
    </row>
    <row r="2807" spans="1:4" x14ac:dyDescent="0.35">
      <c r="A2807" s="10" t="s">
        <v>2941</v>
      </c>
      <c r="B2807" s="12">
        <v>1027.6569265799999</v>
      </c>
      <c r="C2807" s="12">
        <v>309.27935542400002</v>
      </c>
      <c r="D2807" s="12">
        <v>8.61</v>
      </c>
    </row>
    <row r="2808" spans="1:4" x14ac:dyDescent="0.35">
      <c r="A2808" s="10" t="s">
        <v>2942</v>
      </c>
      <c r="B2808" s="12">
        <v>1027.6569265799999</v>
      </c>
      <c r="C2808" s="12">
        <v>337.31065555200001</v>
      </c>
      <c r="D2808" s="12">
        <v>8.61</v>
      </c>
    </row>
    <row r="2809" spans="1:4" x14ac:dyDescent="0.35">
      <c r="A2809" s="10" t="s">
        <v>2943</v>
      </c>
      <c r="B2809" s="12">
        <v>1029.6725766439999</v>
      </c>
      <c r="C2809" s="12">
        <v>249.18545503999999</v>
      </c>
      <c r="D2809" s="12">
        <v>9.1999999999999993</v>
      </c>
    </row>
    <row r="2810" spans="1:4" x14ac:dyDescent="0.35">
      <c r="A2810" s="10" t="s">
        <v>2944</v>
      </c>
      <c r="B2810" s="12">
        <v>1029.6725766439999</v>
      </c>
      <c r="C2810" s="12">
        <v>251.20110510399999</v>
      </c>
      <c r="D2810" s="12">
        <v>9.1</v>
      </c>
    </row>
    <row r="2811" spans="1:4" x14ac:dyDescent="0.35">
      <c r="A2811" s="10" t="s">
        <v>2945</v>
      </c>
      <c r="B2811" s="12">
        <v>1029.6725766439999</v>
      </c>
      <c r="C2811" s="12">
        <v>277.21675516800002</v>
      </c>
      <c r="D2811" s="12">
        <v>9.1999999999999993</v>
      </c>
    </row>
    <row r="2812" spans="1:4" x14ac:dyDescent="0.35">
      <c r="A2812" s="10" t="s">
        <v>2946</v>
      </c>
      <c r="B2812" s="12">
        <v>1029.6725766439999</v>
      </c>
      <c r="C2812" s="12">
        <v>279.23240523200002</v>
      </c>
      <c r="D2812" s="12">
        <v>9.1</v>
      </c>
    </row>
    <row r="2813" spans="1:4" x14ac:dyDescent="0.35">
      <c r="A2813" s="10" t="s">
        <v>2947</v>
      </c>
      <c r="B2813" s="12">
        <v>1029.6725766439999</v>
      </c>
      <c r="C2813" s="12">
        <v>281.24805529600002</v>
      </c>
      <c r="D2813" s="12">
        <v>9.1</v>
      </c>
    </row>
    <row r="2814" spans="1:4" x14ac:dyDescent="0.35">
      <c r="A2814" s="10" t="s">
        <v>2948</v>
      </c>
      <c r="B2814" s="12">
        <v>1029.6725766439999</v>
      </c>
      <c r="C2814" s="12">
        <v>291.23240523200002</v>
      </c>
      <c r="D2814" s="12">
        <v>9.1999999999999993</v>
      </c>
    </row>
    <row r="2815" spans="1:4" x14ac:dyDescent="0.35">
      <c r="A2815" s="10" t="s">
        <v>2949</v>
      </c>
      <c r="B2815" s="12">
        <v>1029.6725766439999</v>
      </c>
      <c r="C2815" s="12">
        <v>293.24805529600002</v>
      </c>
      <c r="D2815" s="12">
        <v>9.1</v>
      </c>
    </row>
    <row r="2816" spans="1:4" x14ac:dyDescent="0.35">
      <c r="A2816" s="10" t="s">
        <v>2950</v>
      </c>
      <c r="B2816" s="12">
        <v>1029.6725766439999</v>
      </c>
      <c r="C2816" s="12">
        <v>295.26370536000002</v>
      </c>
      <c r="D2816" s="12">
        <v>9.1</v>
      </c>
    </row>
    <row r="2817" spans="1:4" x14ac:dyDescent="0.35">
      <c r="A2817" s="10" t="s">
        <v>2951</v>
      </c>
      <c r="B2817" s="12">
        <v>1029.6725766439999</v>
      </c>
      <c r="C2817" s="12">
        <v>297.27935542400002</v>
      </c>
      <c r="D2817" s="12">
        <v>9.1999999999999993</v>
      </c>
    </row>
    <row r="2818" spans="1:4" x14ac:dyDescent="0.35">
      <c r="A2818" s="10" t="s">
        <v>2952</v>
      </c>
      <c r="B2818" s="12">
        <v>1029.6725766439999</v>
      </c>
      <c r="C2818" s="12">
        <v>307.26370536000002</v>
      </c>
      <c r="D2818" s="12">
        <v>9.1</v>
      </c>
    </row>
    <row r="2819" spans="1:4" x14ac:dyDescent="0.35">
      <c r="A2819" s="10" t="s">
        <v>2953</v>
      </c>
      <c r="B2819" s="12">
        <v>1029.6725766439999</v>
      </c>
      <c r="C2819" s="12">
        <v>309.27935542400002</v>
      </c>
      <c r="D2819" s="12">
        <v>9.1</v>
      </c>
    </row>
    <row r="2820" spans="1:4" x14ac:dyDescent="0.35">
      <c r="A2820" s="10" t="s">
        <v>2954</v>
      </c>
      <c r="B2820" s="12">
        <v>1029.6725766439999</v>
      </c>
      <c r="C2820" s="12">
        <v>311.29500548800002</v>
      </c>
      <c r="D2820" s="12">
        <v>9.1999999999999993</v>
      </c>
    </row>
    <row r="2821" spans="1:4" x14ac:dyDescent="0.35">
      <c r="A2821" s="10" t="s">
        <v>2955</v>
      </c>
      <c r="B2821" s="12">
        <v>1029.6725766439999</v>
      </c>
      <c r="C2821" s="12">
        <v>337.31065555200001</v>
      </c>
      <c r="D2821" s="12">
        <v>9.1</v>
      </c>
    </row>
    <row r="2822" spans="1:4" x14ac:dyDescent="0.35">
      <c r="A2822" s="10" t="s">
        <v>2956</v>
      </c>
      <c r="B2822" s="12">
        <v>1029.6725766439999</v>
      </c>
      <c r="C2822" s="12">
        <v>339.32630561600001</v>
      </c>
      <c r="D2822" s="12">
        <v>9.1999999999999993</v>
      </c>
    </row>
    <row r="2823" spans="1:4" x14ac:dyDescent="0.35">
      <c r="A2823" s="10" t="s">
        <v>2957</v>
      </c>
      <c r="B2823" s="12">
        <v>1031.688226708</v>
      </c>
      <c r="C2823" s="12">
        <v>251.20110510399999</v>
      </c>
      <c r="D2823" s="12">
        <v>9.59</v>
      </c>
    </row>
    <row r="2824" spans="1:4" x14ac:dyDescent="0.35">
      <c r="A2824" s="10" t="s">
        <v>2958</v>
      </c>
      <c r="B2824" s="12">
        <v>1031.688226708</v>
      </c>
      <c r="C2824" s="12">
        <v>253.21675516800002</v>
      </c>
      <c r="D2824" s="12">
        <v>9.59</v>
      </c>
    </row>
    <row r="2825" spans="1:4" x14ac:dyDescent="0.35">
      <c r="A2825" s="10" t="s">
        <v>2959</v>
      </c>
      <c r="B2825" s="12">
        <v>1031.688226708</v>
      </c>
      <c r="C2825" s="12">
        <v>279.23240523200002</v>
      </c>
      <c r="D2825" s="12">
        <v>9.59</v>
      </c>
    </row>
    <row r="2826" spans="1:4" x14ac:dyDescent="0.35">
      <c r="A2826" s="10" t="s">
        <v>2960</v>
      </c>
      <c r="B2826" s="12">
        <v>1031.688226708</v>
      </c>
      <c r="C2826" s="12">
        <v>281.24805529600002</v>
      </c>
      <c r="D2826" s="12">
        <v>9.59</v>
      </c>
    </row>
    <row r="2827" spans="1:4" x14ac:dyDescent="0.35">
      <c r="A2827" s="10" t="s">
        <v>2961</v>
      </c>
      <c r="B2827" s="12">
        <v>1031.688226708</v>
      </c>
      <c r="C2827" s="12">
        <v>283.26370536000002</v>
      </c>
      <c r="D2827" s="12">
        <v>9.59</v>
      </c>
    </row>
    <row r="2828" spans="1:4" x14ac:dyDescent="0.35">
      <c r="A2828" s="10" t="s">
        <v>2962</v>
      </c>
      <c r="B2828" s="12">
        <v>1031.688226708</v>
      </c>
      <c r="C2828" s="12">
        <v>293.24805529600002</v>
      </c>
      <c r="D2828" s="12">
        <v>9.59</v>
      </c>
    </row>
    <row r="2829" spans="1:4" x14ac:dyDescent="0.35">
      <c r="A2829" s="10" t="s">
        <v>2963</v>
      </c>
      <c r="B2829" s="12">
        <v>1031.688226708</v>
      </c>
      <c r="C2829" s="12">
        <v>295.26370536000002</v>
      </c>
      <c r="D2829" s="12">
        <v>9.59</v>
      </c>
    </row>
    <row r="2830" spans="1:4" x14ac:dyDescent="0.35">
      <c r="A2830" s="10" t="s">
        <v>2964</v>
      </c>
      <c r="B2830" s="12">
        <v>1031.688226708</v>
      </c>
      <c r="C2830" s="12">
        <v>297.27935542400002</v>
      </c>
      <c r="D2830" s="12">
        <v>9.59</v>
      </c>
    </row>
    <row r="2831" spans="1:4" x14ac:dyDescent="0.35">
      <c r="A2831" s="10" t="s">
        <v>2965</v>
      </c>
      <c r="B2831" s="12">
        <v>1031.688226708</v>
      </c>
      <c r="C2831" s="12">
        <v>307.26370536000002</v>
      </c>
      <c r="D2831" s="12">
        <v>9.59</v>
      </c>
    </row>
    <row r="2832" spans="1:4" x14ac:dyDescent="0.35">
      <c r="A2832" s="10" t="s">
        <v>2966</v>
      </c>
      <c r="B2832" s="12">
        <v>1031.688226708</v>
      </c>
      <c r="C2832" s="12">
        <v>309.27935542400002</v>
      </c>
      <c r="D2832" s="12">
        <v>9.59</v>
      </c>
    </row>
    <row r="2833" spans="1:4" x14ac:dyDescent="0.35">
      <c r="A2833" s="10" t="s">
        <v>2967</v>
      </c>
      <c r="B2833" s="12">
        <v>1031.688226708</v>
      </c>
      <c r="C2833" s="12">
        <v>311.29500548800002</v>
      </c>
      <c r="D2833" s="12">
        <v>9.59</v>
      </c>
    </row>
    <row r="2834" spans="1:4" x14ac:dyDescent="0.35">
      <c r="A2834" s="10" t="s">
        <v>2968</v>
      </c>
      <c r="B2834" s="12">
        <v>1031.688226708</v>
      </c>
      <c r="C2834" s="12">
        <v>337.31065555200001</v>
      </c>
      <c r="D2834" s="12">
        <v>9.59</v>
      </c>
    </row>
    <row r="2835" spans="1:4" x14ac:dyDescent="0.35">
      <c r="A2835" s="10" t="s">
        <v>2969</v>
      </c>
      <c r="B2835" s="12">
        <v>1031.688226708</v>
      </c>
      <c r="C2835" s="12">
        <v>339.32630561600001</v>
      </c>
      <c r="D2835" s="12">
        <v>9.59</v>
      </c>
    </row>
    <row r="2836" spans="1:4" x14ac:dyDescent="0.35">
      <c r="A2836" s="10" t="s">
        <v>2970</v>
      </c>
      <c r="B2836" s="12">
        <v>1033.7038767720001</v>
      </c>
      <c r="C2836" s="12">
        <v>253.21675516800002</v>
      </c>
      <c r="D2836" s="12">
        <v>10.08</v>
      </c>
    </row>
    <row r="2837" spans="1:4" x14ac:dyDescent="0.35">
      <c r="A2837" s="10" t="s">
        <v>2971</v>
      </c>
      <c r="B2837" s="12">
        <v>1033.7038767720001</v>
      </c>
      <c r="C2837" s="12">
        <v>255.23240523200002</v>
      </c>
      <c r="D2837" s="12">
        <v>10.08</v>
      </c>
    </row>
    <row r="2838" spans="1:4" x14ac:dyDescent="0.35">
      <c r="A2838" s="10" t="s">
        <v>2972</v>
      </c>
      <c r="B2838" s="12">
        <v>1033.7038767720001</v>
      </c>
      <c r="C2838" s="12">
        <v>281.24805529600002</v>
      </c>
      <c r="D2838" s="12">
        <v>10.08</v>
      </c>
    </row>
    <row r="2839" spans="1:4" x14ac:dyDescent="0.35">
      <c r="A2839" s="10" t="s">
        <v>2973</v>
      </c>
      <c r="B2839" s="12">
        <v>1033.7038767720001</v>
      </c>
      <c r="C2839" s="12">
        <v>283.26370536000002</v>
      </c>
      <c r="D2839" s="12">
        <v>10.08</v>
      </c>
    </row>
    <row r="2840" spans="1:4" x14ac:dyDescent="0.35">
      <c r="A2840" s="10" t="s">
        <v>2974</v>
      </c>
      <c r="B2840" s="12">
        <v>1033.7038767720001</v>
      </c>
      <c r="C2840" s="12">
        <v>295.26370536000002</v>
      </c>
      <c r="D2840" s="12">
        <v>10.08</v>
      </c>
    </row>
    <row r="2841" spans="1:4" x14ac:dyDescent="0.35">
      <c r="A2841" s="10" t="s">
        <v>2975</v>
      </c>
      <c r="B2841" s="12">
        <v>1033.7038767720001</v>
      </c>
      <c r="C2841" s="12">
        <v>297.27935542400002</v>
      </c>
      <c r="D2841" s="12">
        <v>10.08</v>
      </c>
    </row>
    <row r="2842" spans="1:4" x14ac:dyDescent="0.35">
      <c r="A2842" s="10" t="s">
        <v>2976</v>
      </c>
      <c r="B2842" s="12">
        <v>1033.7038767720001</v>
      </c>
      <c r="C2842" s="12">
        <v>309.27935542400002</v>
      </c>
      <c r="D2842" s="12">
        <v>10.08</v>
      </c>
    </row>
    <row r="2843" spans="1:4" x14ac:dyDescent="0.35">
      <c r="A2843" s="10" t="s">
        <v>2977</v>
      </c>
      <c r="B2843" s="12">
        <v>1033.7038767720001</v>
      </c>
      <c r="C2843" s="12">
        <v>311.29500548800002</v>
      </c>
      <c r="D2843" s="12">
        <v>10.08</v>
      </c>
    </row>
    <row r="2844" spans="1:4" x14ac:dyDescent="0.35">
      <c r="A2844" s="10" t="s">
        <v>2978</v>
      </c>
      <c r="B2844" s="12">
        <v>1033.7038767720001</v>
      </c>
      <c r="C2844" s="12">
        <v>337.31065555200001</v>
      </c>
      <c r="D2844" s="12">
        <v>10.08</v>
      </c>
    </row>
    <row r="2845" spans="1:4" x14ac:dyDescent="0.35">
      <c r="A2845" s="10" t="s">
        <v>2979</v>
      </c>
      <c r="B2845" s="12">
        <v>1033.7038767720001</v>
      </c>
      <c r="C2845" s="12">
        <v>339.32630561600001</v>
      </c>
      <c r="D2845" s="12">
        <v>10.08</v>
      </c>
    </row>
    <row r="2846" spans="1:4" x14ac:dyDescent="0.35">
      <c r="A2846" s="10" t="s">
        <v>2980</v>
      </c>
      <c r="B2846" s="12">
        <v>1035.7195268359999</v>
      </c>
      <c r="C2846" s="12">
        <v>255.23240523200002</v>
      </c>
      <c r="D2846" s="12">
        <v>10.57</v>
      </c>
    </row>
    <row r="2847" spans="1:4" x14ac:dyDescent="0.35">
      <c r="A2847" s="10" t="s">
        <v>2981</v>
      </c>
      <c r="B2847" s="12">
        <v>1035.7195268359999</v>
      </c>
      <c r="C2847" s="12">
        <v>283.26370536000002</v>
      </c>
      <c r="D2847" s="12">
        <v>10.57</v>
      </c>
    </row>
    <row r="2848" spans="1:4" x14ac:dyDescent="0.35">
      <c r="A2848" s="10" t="s">
        <v>2982</v>
      </c>
      <c r="B2848" s="12">
        <v>1035.7195268359999</v>
      </c>
      <c r="C2848" s="12">
        <v>297.27935542400002</v>
      </c>
      <c r="D2848" s="12">
        <v>10.57</v>
      </c>
    </row>
    <row r="2849" spans="1:4" x14ac:dyDescent="0.35">
      <c r="A2849" s="10" t="s">
        <v>2983</v>
      </c>
      <c r="B2849" s="12">
        <v>1035.7195268359999</v>
      </c>
      <c r="C2849" s="12">
        <v>311.29500548800002</v>
      </c>
      <c r="D2849" s="12">
        <v>10.57</v>
      </c>
    </row>
    <row r="2850" spans="1:4" x14ac:dyDescent="0.35">
      <c r="A2850" s="10" t="s">
        <v>2984</v>
      </c>
      <c r="B2850" s="12">
        <v>1035.7195268359999</v>
      </c>
      <c r="C2850" s="12">
        <v>339.32630561600001</v>
      </c>
      <c r="D2850" s="12">
        <v>10.57</v>
      </c>
    </row>
    <row r="2851" spans="1:4" x14ac:dyDescent="0.35">
      <c r="A2851" s="10" t="s">
        <v>2985</v>
      </c>
      <c r="B2851" s="12">
        <v>1039.6569265799999</v>
      </c>
      <c r="C2851" s="12">
        <v>291.23240523200002</v>
      </c>
      <c r="D2851" s="12">
        <v>8.44</v>
      </c>
    </row>
    <row r="2852" spans="1:4" x14ac:dyDescent="0.35">
      <c r="A2852" s="10" t="s">
        <v>2986</v>
      </c>
      <c r="B2852" s="12">
        <v>1039.6569265799999</v>
      </c>
      <c r="C2852" s="12">
        <v>307.26370536000002</v>
      </c>
      <c r="D2852" s="12">
        <v>8.44</v>
      </c>
    </row>
    <row r="2853" spans="1:4" x14ac:dyDescent="0.35">
      <c r="A2853" s="10" t="s">
        <v>2987</v>
      </c>
      <c r="B2853" s="12">
        <v>1041.6725766439999</v>
      </c>
      <c r="C2853" s="12">
        <v>263.20110510399996</v>
      </c>
      <c r="D2853" s="12">
        <v>8.93</v>
      </c>
    </row>
    <row r="2854" spans="1:4" x14ac:dyDescent="0.35">
      <c r="A2854" s="10" t="s">
        <v>2988</v>
      </c>
      <c r="B2854" s="12">
        <v>1041.6725766439999</v>
      </c>
      <c r="C2854" s="12">
        <v>291.23240523200002</v>
      </c>
      <c r="D2854" s="12">
        <v>8.93</v>
      </c>
    </row>
    <row r="2855" spans="1:4" x14ac:dyDescent="0.35">
      <c r="A2855" s="10" t="s">
        <v>2989</v>
      </c>
      <c r="B2855" s="12">
        <v>1041.6725766439999</v>
      </c>
      <c r="C2855" s="12">
        <v>293.24805529600002</v>
      </c>
      <c r="D2855" s="12">
        <v>8.93</v>
      </c>
    </row>
    <row r="2856" spans="1:4" x14ac:dyDescent="0.35">
      <c r="A2856" s="10" t="s">
        <v>2990</v>
      </c>
      <c r="B2856" s="12">
        <v>1041.6725766439999</v>
      </c>
      <c r="C2856" s="12">
        <v>307.26370536000002</v>
      </c>
      <c r="D2856" s="12">
        <v>8.93</v>
      </c>
    </row>
    <row r="2857" spans="1:4" x14ac:dyDescent="0.35">
      <c r="A2857" s="10" t="s">
        <v>2991</v>
      </c>
      <c r="B2857" s="12">
        <v>1041.6725766439999</v>
      </c>
      <c r="C2857" s="12">
        <v>309.27935542400002</v>
      </c>
      <c r="D2857" s="12">
        <v>8.93</v>
      </c>
    </row>
    <row r="2858" spans="1:4" x14ac:dyDescent="0.35">
      <c r="A2858" s="10" t="s">
        <v>2992</v>
      </c>
      <c r="B2858" s="12">
        <v>1041.6725766439999</v>
      </c>
      <c r="C2858" s="12">
        <v>337.31065555200001</v>
      </c>
      <c r="D2858" s="12">
        <v>8.93</v>
      </c>
    </row>
    <row r="2859" spans="1:4" x14ac:dyDescent="0.35">
      <c r="A2859" s="10" t="s">
        <v>2993</v>
      </c>
      <c r="B2859" s="12">
        <v>1043.688226708</v>
      </c>
      <c r="C2859" s="12">
        <v>263.20110510399996</v>
      </c>
      <c r="D2859" s="12">
        <v>9.52</v>
      </c>
    </row>
    <row r="2860" spans="1:4" x14ac:dyDescent="0.35">
      <c r="A2860" s="10" t="s">
        <v>2994</v>
      </c>
      <c r="B2860" s="12">
        <v>1043.688226708</v>
      </c>
      <c r="C2860" s="12">
        <v>265.21675516800002</v>
      </c>
      <c r="D2860" s="12">
        <v>9.42</v>
      </c>
    </row>
    <row r="2861" spans="1:4" x14ac:dyDescent="0.35">
      <c r="A2861" s="10" t="s">
        <v>2995</v>
      </c>
      <c r="B2861" s="12">
        <v>1043.688226708</v>
      </c>
      <c r="C2861" s="12">
        <v>291.23240523200002</v>
      </c>
      <c r="D2861" s="12">
        <v>9.52</v>
      </c>
    </row>
    <row r="2862" spans="1:4" x14ac:dyDescent="0.35">
      <c r="A2862" s="10" t="s">
        <v>2996</v>
      </c>
      <c r="B2862" s="12">
        <v>1043.688226708</v>
      </c>
      <c r="C2862" s="12">
        <v>293.24805529600002</v>
      </c>
      <c r="D2862" s="12">
        <v>9.42</v>
      </c>
    </row>
    <row r="2863" spans="1:4" x14ac:dyDescent="0.35">
      <c r="A2863" s="10" t="s">
        <v>2997</v>
      </c>
      <c r="B2863" s="12">
        <v>1043.688226708</v>
      </c>
      <c r="C2863" s="12">
        <v>295.26370536000002</v>
      </c>
      <c r="D2863" s="12">
        <v>9.42</v>
      </c>
    </row>
    <row r="2864" spans="1:4" x14ac:dyDescent="0.35">
      <c r="A2864" s="10" t="s">
        <v>2998</v>
      </c>
      <c r="B2864" s="12">
        <v>1043.688226708</v>
      </c>
      <c r="C2864" s="12">
        <v>307.26370536000002</v>
      </c>
      <c r="D2864" s="12">
        <v>9.42</v>
      </c>
    </row>
    <row r="2865" spans="1:4" x14ac:dyDescent="0.35">
      <c r="A2865" s="10" t="s">
        <v>2999</v>
      </c>
      <c r="B2865" s="12">
        <v>1043.688226708</v>
      </c>
      <c r="C2865" s="12">
        <v>309.27935542400002</v>
      </c>
      <c r="D2865" s="12">
        <v>9.42</v>
      </c>
    </row>
    <row r="2866" spans="1:4" x14ac:dyDescent="0.35">
      <c r="A2866" s="10" t="s">
        <v>3000</v>
      </c>
      <c r="B2866" s="12">
        <v>1043.688226708</v>
      </c>
      <c r="C2866" s="12">
        <v>311.29500548800002</v>
      </c>
      <c r="D2866" s="12">
        <v>9.52</v>
      </c>
    </row>
    <row r="2867" spans="1:4" x14ac:dyDescent="0.35">
      <c r="A2867" s="10" t="s">
        <v>3001</v>
      </c>
      <c r="B2867" s="12">
        <v>1043.688226708</v>
      </c>
      <c r="C2867" s="12">
        <v>337.31065555200001</v>
      </c>
      <c r="D2867" s="12">
        <v>9.42</v>
      </c>
    </row>
    <row r="2868" spans="1:4" x14ac:dyDescent="0.35">
      <c r="A2868" s="10" t="s">
        <v>3002</v>
      </c>
      <c r="B2868" s="12">
        <v>1043.688226708</v>
      </c>
      <c r="C2868" s="12">
        <v>339.32630561600001</v>
      </c>
      <c r="D2868" s="12">
        <v>9.52</v>
      </c>
    </row>
    <row r="2869" spans="1:4" x14ac:dyDescent="0.35">
      <c r="A2869" s="10" t="s">
        <v>3003</v>
      </c>
      <c r="B2869" s="12">
        <v>1045.7038767720001</v>
      </c>
      <c r="C2869" s="12">
        <v>265.21675516800002</v>
      </c>
      <c r="D2869" s="12">
        <v>9.91</v>
      </c>
    </row>
    <row r="2870" spans="1:4" x14ac:dyDescent="0.35">
      <c r="A2870" s="10" t="s">
        <v>3004</v>
      </c>
      <c r="B2870" s="12">
        <v>1045.7038767720001</v>
      </c>
      <c r="C2870" s="12">
        <v>267.23240523200002</v>
      </c>
      <c r="D2870" s="12">
        <v>9.91</v>
      </c>
    </row>
    <row r="2871" spans="1:4" x14ac:dyDescent="0.35">
      <c r="A2871" s="10" t="s">
        <v>3005</v>
      </c>
      <c r="B2871" s="12">
        <v>1045.7038767720001</v>
      </c>
      <c r="C2871" s="12">
        <v>293.24805529600002</v>
      </c>
      <c r="D2871" s="12">
        <v>9.91</v>
      </c>
    </row>
    <row r="2872" spans="1:4" x14ac:dyDescent="0.35">
      <c r="A2872" s="10" t="s">
        <v>3006</v>
      </c>
      <c r="B2872" s="12">
        <v>1045.7038767720001</v>
      </c>
      <c r="C2872" s="12">
        <v>295.26370536000002</v>
      </c>
      <c r="D2872" s="12">
        <v>9.91</v>
      </c>
    </row>
    <row r="2873" spans="1:4" x14ac:dyDescent="0.35">
      <c r="A2873" s="10" t="s">
        <v>3007</v>
      </c>
      <c r="B2873" s="12">
        <v>1045.7038767720001</v>
      </c>
      <c r="C2873" s="12">
        <v>297.27935542400002</v>
      </c>
      <c r="D2873" s="12">
        <v>9.91</v>
      </c>
    </row>
    <row r="2874" spans="1:4" x14ac:dyDescent="0.35">
      <c r="A2874" s="10" t="s">
        <v>3008</v>
      </c>
      <c r="B2874" s="12">
        <v>1045.7038767720001</v>
      </c>
      <c r="C2874" s="12">
        <v>307.26370536000002</v>
      </c>
      <c r="D2874" s="12">
        <v>9.91</v>
      </c>
    </row>
    <row r="2875" spans="1:4" x14ac:dyDescent="0.35">
      <c r="A2875" s="10" t="s">
        <v>3009</v>
      </c>
      <c r="B2875" s="12">
        <v>1045.7038767720001</v>
      </c>
      <c r="C2875" s="12">
        <v>309.27935542400002</v>
      </c>
      <c r="D2875" s="12">
        <v>9.91</v>
      </c>
    </row>
    <row r="2876" spans="1:4" x14ac:dyDescent="0.35">
      <c r="A2876" s="10" t="s">
        <v>3010</v>
      </c>
      <c r="B2876" s="12">
        <v>1045.7038767720001</v>
      </c>
      <c r="C2876" s="12">
        <v>311.29500548800002</v>
      </c>
      <c r="D2876" s="12">
        <v>9.91</v>
      </c>
    </row>
    <row r="2877" spans="1:4" x14ac:dyDescent="0.35">
      <c r="A2877" s="10" t="s">
        <v>3011</v>
      </c>
      <c r="B2877" s="12">
        <v>1045.7038767720001</v>
      </c>
      <c r="C2877" s="12">
        <v>337.31065555200001</v>
      </c>
      <c r="D2877" s="12">
        <v>9.91</v>
      </c>
    </row>
    <row r="2878" spans="1:4" x14ac:dyDescent="0.35">
      <c r="A2878" s="10" t="s">
        <v>3012</v>
      </c>
      <c r="B2878" s="12">
        <v>1045.7038767720001</v>
      </c>
      <c r="C2878" s="12">
        <v>339.32630561600001</v>
      </c>
      <c r="D2878" s="12">
        <v>9.91</v>
      </c>
    </row>
    <row r="2879" spans="1:4" x14ac:dyDescent="0.35">
      <c r="A2879" s="10" t="s">
        <v>3013</v>
      </c>
      <c r="B2879" s="12">
        <v>1047.7195268359999</v>
      </c>
      <c r="C2879" s="12">
        <v>267.23240523200002</v>
      </c>
      <c r="D2879" s="12">
        <v>10.4</v>
      </c>
    </row>
    <row r="2880" spans="1:4" x14ac:dyDescent="0.35">
      <c r="A2880" s="10" t="s">
        <v>3014</v>
      </c>
      <c r="B2880" s="12">
        <v>1047.7195268359999</v>
      </c>
      <c r="C2880" s="12">
        <v>269.24805529600002</v>
      </c>
      <c r="D2880" s="12">
        <v>10.4</v>
      </c>
    </row>
    <row r="2881" spans="1:4" x14ac:dyDescent="0.35">
      <c r="A2881" s="10" t="s">
        <v>3015</v>
      </c>
      <c r="B2881" s="12">
        <v>1047.7195268359999</v>
      </c>
      <c r="C2881" s="12">
        <v>295.26370536000002</v>
      </c>
      <c r="D2881" s="12">
        <v>10.4</v>
      </c>
    </row>
    <row r="2882" spans="1:4" x14ac:dyDescent="0.35">
      <c r="A2882" s="10" t="s">
        <v>3016</v>
      </c>
      <c r="B2882" s="12">
        <v>1047.7195268359999</v>
      </c>
      <c r="C2882" s="12">
        <v>297.27935542400002</v>
      </c>
      <c r="D2882" s="12">
        <v>10.4</v>
      </c>
    </row>
    <row r="2883" spans="1:4" x14ac:dyDescent="0.35">
      <c r="A2883" s="10" t="s">
        <v>3017</v>
      </c>
      <c r="B2883" s="12">
        <v>1047.7195268359999</v>
      </c>
      <c r="C2883" s="12">
        <v>309.27935542400002</v>
      </c>
      <c r="D2883" s="12">
        <v>10.4</v>
      </c>
    </row>
    <row r="2884" spans="1:4" x14ac:dyDescent="0.35">
      <c r="A2884" s="10" t="s">
        <v>3018</v>
      </c>
      <c r="B2884" s="12">
        <v>1047.7195268359999</v>
      </c>
      <c r="C2884" s="12">
        <v>311.29500548800002</v>
      </c>
      <c r="D2884" s="12">
        <v>10.4</v>
      </c>
    </row>
    <row r="2885" spans="1:4" x14ac:dyDescent="0.35">
      <c r="A2885" s="10" t="s">
        <v>3019</v>
      </c>
      <c r="B2885" s="12">
        <v>1047.7195268359999</v>
      </c>
      <c r="C2885" s="12">
        <v>337.31065555200001</v>
      </c>
      <c r="D2885" s="12">
        <v>10.4</v>
      </c>
    </row>
    <row r="2886" spans="1:4" x14ac:dyDescent="0.35">
      <c r="A2886" s="10" t="s">
        <v>3020</v>
      </c>
      <c r="B2886" s="12">
        <v>1047.7195268359999</v>
      </c>
      <c r="C2886" s="12">
        <v>339.32630561600001</v>
      </c>
      <c r="D2886" s="12">
        <v>10.4</v>
      </c>
    </row>
    <row r="2887" spans="1:4" x14ac:dyDescent="0.35">
      <c r="A2887" s="10" t="s">
        <v>3021</v>
      </c>
      <c r="B2887" s="12">
        <v>1049.7351768999999</v>
      </c>
      <c r="C2887" s="12">
        <v>269.24805529600002</v>
      </c>
      <c r="D2887" s="12">
        <v>10.89</v>
      </c>
    </row>
    <row r="2888" spans="1:4" x14ac:dyDescent="0.35">
      <c r="A2888" s="10" t="s">
        <v>3022</v>
      </c>
      <c r="B2888" s="12">
        <v>1049.7351768999999</v>
      </c>
      <c r="C2888" s="12">
        <v>297.27935542400002</v>
      </c>
      <c r="D2888" s="12">
        <v>10.89</v>
      </c>
    </row>
    <row r="2889" spans="1:4" x14ac:dyDescent="0.35">
      <c r="A2889" s="10" t="s">
        <v>3023</v>
      </c>
      <c r="B2889" s="12">
        <v>1049.7351768999999</v>
      </c>
      <c r="C2889" s="12">
        <v>311.29500548800002</v>
      </c>
      <c r="D2889" s="12">
        <v>10.89</v>
      </c>
    </row>
    <row r="2890" spans="1:4" x14ac:dyDescent="0.35">
      <c r="A2890" s="10" t="s">
        <v>3024</v>
      </c>
      <c r="B2890" s="12">
        <v>1049.7351768999999</v>
      </c>
      <c r="C2890" s="12">
        <v>339.32630561600001</v>
      </c>
      <c r="D2890" s="12">
        <v>10.89</v>
      </c>
    </row>
    <row r="2891" spans="1:4" x14ac:dyDescent="0.35">
      <c r="A2891" s="10" t="s">
        <v>3025</v>
      </c>
      <c r="B2891" s="12">
        <v>1055.688226708</v>
      </c>
      <c r="C2891" s="12">
        <v>249.18545503999999</v>
      </c>
      <c r="D2891" s="12">
        <v>9.2500000000000018</v>
      </c>
    </row>
    <row r="2892" spans="1:4" x14ac:dyDescent="0.35">
      <c r="A2892" s="10" t="s">
        <v>3026</v>
      </c>
      <c r="B2892" s="12">
        <v>1055.688226708</v>
      </c>
      <c r="C2892" s="12">
        <v>277.21675516800002</v>
      </c>
      <c r="D2892" s="12">
        <v>9.2500000000000018</v>
      </c>
    </row>
    <row r="2893" spans="1:4" x14ac:dyDescent="0.35">
      <c r="A2893" s="10" t="s">
        <v>3027</v>
      </c>
      <c r="B2893" s="12">
        <v>1055.688226708</v>
      </c>
      <c r="C2893" s="12">
        <v>307.26370536000002</v>
      </c>
      <c r="D2893" s="12">
        <v>9.2500000000000018</v>
      </c>
    </row>
    <row r="2894" spans="1:4" x14ac:dyDescent="0.35">
      <c r="A2894" s="10" t="s">
        <v>3028</v>
      </c>
      <c r="B2894" s="12">
        <v>1055.688226708</v>
      </c>
      <c r="C2894" s="12">
        <v>337.31065555200001</v>
      </c>
      <c r="D2894" s="12">
        <v>9.2500000000000018</v>
      </c>
    </row>
    <row r="2895" spans="1:4" x14ac:dyDescent="0.35">
      <c r="A2895" s="10" t="s">
        <v>3029</v>
      </c>
      <c r="B2895" s="12">
        <v>1055.688226708</v>
      </c>
      <c r="C2895" s="12">
        <v>365.34195568000001</v>
      </c>
      <c r="D2895" s="12">
        <v>9.2500000000000018</v>
      </c>
    </row>
    <row r="2896" spans="1:4" x14ac:dyDescent="0.35">
      <c r="A2896" s="10" t="s">
        <v>3030</v>
      </c>
      <c r="B2896" s="12">
        <v>1057.7038767720001</v>
      </c>
      <c r="C2896" s="12">
        <v>249.18545503999999</v>
      </c>
      <c r="D2896" s="12">
        <v>9.84</v>
      </c>
    </row>
    <row r="2897" spans="1:4" x14ac:dyDescent="0.35">
      <c r="A2897" s="10" t="s">
        <v>3031</v>
      </c>
      <c r="B2897" s="12">
        <v>1057.7038767720001</v>
      </c>
      <c r="C2897" s="12">
        <v>251.20110510399999</v>
      </c>
      <c r="D2897" s="12">
        <v>9.74</v>
      </c>
    </row>
    <row r="2898" spans="1:4" x14ac:dyDescent="0.35">
      <c r="A2898" s="10" t="s">
        <v>3032</v>
      </c>
      <c r="B2898" s="12">
        <v>1057.7038767720001</v>
      </c>
      <c r="C2898" s="12">
        <v>277.21675516800002</v>
      </c>
      <c r="D2898" s="12">
        <v>9.84</v>
      </c>
    </row>
    <row r="2899" spans="1:4" x14ac:dyDescent="0.35">
      <c r="A2899" s="10" t="s">
        <v>3033</v>
      </c>
      <c r="B2899" s="12">
        <v>1057.7038767720001</v>
      </c>
      <c r="C2899" s="12">
        <v>279.23240523200002</v>
      </c>
      <c r="D2899" s="12">
        <v>9.74</v>
      </c>
    </row>
    <row r="2900" spans="1:4" x14ac:dyDescent="0.35">
      <c r="A2900" s="10" t="s">
        <v>3034</v>
      </c>
      <c r="B2900" s="12">
        <v>1057.7038767720001</v>
      </c>
      <c r="C2900" s="12">
        <v>307.26370536000002</v>
      </c>
      <c r="D2900" s="12">
        <v>9.74</v>
      </c>
    </row>
    <row r="2901" spans="1:4" x14ac:dyDescent="0.35">
      <c r="A2901" s="10" t="s">
        <v>3035</v>
      </c>
      <c r="B2901" s="12">
        <v>1057.7038767720001</v>
      </c>
      <c r="C2901" s="12">
        <v>309.27935542400002</v>
      </c>
      <c r="D2901" s="12">
        <v>9.74</v>
      </c>
    </row>
    <row r="2902" spans="1:4" x14ac:dyDescent="0.35">
      <c r="A2902" s="10" t="s">
        <v>3036</v>
      </c>
      <c r="B2902" s="12">
        <v>1057.7038767720001</v>
      </c>
      <c r="C2902" s="12">
        <v>337.31065555200001</v>
      </c>
      <c r="D2902" s="12">
        <v>9.74</v>
      </c>
    </row>
    <row r="2903" spans="1:4" x14ac:dyDescent="0.35">
      <c r="A2903" s="10" t="s">
        <v>3037</v>
      </c>
      <c r="B2903" s="12">
        <v>1057.7038767720001</v>
      </c>
      <c r="C2903" s="12">
        <v>339.32630561600001</v>
      </c>
      <c r="D2903" s="12">
        <v>9.84</v>
      </c>
    </row>
    <row r="2904" spans="1:4" x14ac:dyDescent="0.35">
      <c r="A2904" s="10" t="s">
        <v>3038</v>
      </c>
      <c r="B2904" s="12">
        <v>1057.7038767720001</v>
      </c>
      <c r="C2904" s="12">
        <v>365.34195568000001</v>
      </c>
      <c r="D2904" s="12">
        <v>9.74</v>
      </c>
    </row>
    <row r="2905" spans="1:4" x14ac:dyDescent="0.35">
      <c r="A2905" s="10" t="s">
        <v>3039</v>
      </c>
      <c r="B2905" s="12">
        <v>1057.7038767720001</v>
      </c>
      <c r="C2905" s="12">
        <v>367.35760574400001</v>
      </c>
      <c r="D2905" s="12">
        <v>9.84</v>
      </c>
    </row>
    <row r="2906" spans="1:4" x14ac:dyDescent="0.35">
      <c r="A2906" s="10" t="s">
        <v>3040</v>
      </c>
      <c r="B2906" s="12">
        <v>1059.7195268360001</v>
      </c>
      <c r="C2906" s="12">
        <v>251.20110510399999</v>
      </c>
      <c r="D2906" s="12">
        <v>10.23</v>
      </c>
    </row>
    <row r="2907" spans="1:4" x14ac:dyDescent="0.35">
      <c r="A2907" s="10" t="s">
        <v>3041</v>
      </c>
      <c r="B2907" s="12">
        <v>1059.7195268360001</v>
      </c>
      <c r="C2907" s="12">
        <v>253.21675516800002</v>
      </c>
      <c r="D2907" s="12">
        <v>10.23</v>
      </c>
    </row>
    <row r="2908" spans="1:4" x14ac:dyDescent="0.35">
      <c r="A2908" s="10" t="s">
        <v>3042</v>
      </c>
      <c r="B2908" s="12">
        <v>1059.7195268360001</v>
      </c>
      <c r="C2908" s="12">
        <v>279.23240523200002</v>
      </c>
      <c r="D2908" s="12">
        <v>10.23</v>
      </c>
    </row>
    <row r="2909" spans="1:4" x14ac:dyDescent="0.35">
      <c r="A2909" s="10" t="s">
        <v>3043</v>
      </c>
      <c r="B2909" s="12">
        <v>1059.7195268360001</v>
      </c>
      <c r="C2909" s="12">
        <v>281.24805529600002</v>
      </c>
      <c r="D2909" s="12">
        <v>10.23</v>
      </c>
    </row>
    <row r="2910" spans="1:4" x14ac:dyDescent="0.35">
      <c r="A2910" s="10" t="s">
        <v>3044</v>
      </c>
      <c r="B2910" s="12">
        <v>1059.7195268360001</v>
      </c>
      <c r="C2910" s="12">
        <v>307.26370536000002</v>
      </c>
      <c r="D2910" s="12">
        <v>10.23</v>
      </c>
    </row>
    <row r="2911" spans="1:4" x14ac:dyDescent="0.35">
      <c r="A2911" s="10" t="s">
        <v>3045</v>
      </c>
      <c r="B2911" s="12">
        <v>1059.7195268360001</v>
      </c>
      <c r="C2911" s="12">
        <v>309.27935542400002</v>
      </c>
      <c r="D2911" s="12">
        <v>10.23</v>
      </c>
    </row>
    <row r="2912" spans="1:4" x14ac:dyDescent="0.35">
      <c r="A2912" s="10" t="s">
        <v>3046</v>
      </c>
      <c r="B2912" s="12">
        <v>1059.7195268360001</v>
      </c>
      <c r="C2912" s="12">
        <v>311.29500548800002</v>
      </c>
      <c r="D2912" s="12">
        <v>10.23</v>
      </c>
    </row>
    <row r="2913" spans="1:4" x14ac:dyDescent="0.35">
      <c r="A2913" s="10" t="s">
        <v>3047</v>
      </c>
      <c r="B2913" s="12">
        <v>1059.7195268360001</v>
      </c>
      <c r="C2913" s="12">
        <v>337.31065555200001</v>
      </c>
      <c r="D2913" s="12">
        <v>10.23</v>
      </c>
    </row>
    <row r="2914" spans="1:4" x14ac:dyDescent="0.35">
      <c r="A2914" s="10" t="s">
        <v>3048</v>
      </c>
      <c r="B2914" s="12">
        <v>1059.7195268360001</v>
      </c>
      <c r="C2914" s="12">
        <v>339.32630561600001</v>
      </c>
      <c r="D2914" s="12">
        <v>10.23</v>
      </c>
    </row>
    <row r="2915" spans="1:4" x14ac:dyDescent="0.35">
      <c r="A2915" s="10" t="s">
        <v>3049</v>
      </c>
      <c r="B2915" s="12">
        <v>1059.7195268360001</v>
      </c>
      <c r="C2915" s="12">
        <v>365.34195568000001</v>
      </c>
      <c r="D2915" s="12">
        <v>10.23</v>
      </c>
    </row>
    <row r="2916" spans="1:4" x14ac:dyDescent="0.35">
      <c r="A2916" s="10" t="s">
        <v>3050</v>
      </c>
      <c r="B2916" s="12">
        <v>1059.7195268360001</v>
      </c>
      <c r="C2916" s="12">
        <v>367.35760574400001</v>
      </c>
      <c r="D2916" s="12">
        <v>10.23</v>
      </c>
    </row>
    <row r="2917" spans="1:4" x14ac:dyDescent="0.35">
      <c r="A2917" s="10" t="s">
        <v>3051</v>
      </c>
      <c r="B2917" s="12">
        <v>1061.7351769000002</v>
      </c>
      <c r="C2917" s="12">
        <v>253.21675516800002</v>
      </c>
      <c r="D2917" s="12">
        <v>10.72</v>
      </c>
    </row>
    <row r="2918" spans="1:4" x14ac:dyDescent="0.35">
      <c r="A2918" s="10" t="s">
        <v>3052</v>
      </c>
      <c r="B2918" s="12">
        <v>1061.7351769000002</v>
      </c>
      <c r="C2918" s="12">
        <v>255.23240523200002</v>
      </c>
      <c r="D2918" s="12">
        <v>10.72</v>
      </c>
    </row>
    <row r="2919" spans="1:4" x14ac:dyDescent="0.35">
      <c r="A2919" s="10" t="s">
        <v>3053</v>
      </c>
      <c r="B2919" s="12">
        <v>1061.7351769000002</v>
      </c>
      <c r="C2919" s="12">
        <v>281.24805529600002</v>
      </c>
      <c r="D2919" s="12">
        <v>10.72</v>
      </c>
    </row>
    <row r="2920" spans="1:4" x14ac:dyDescent="0.35">
      <c r="A2920" s="10" t="s">
        <v>3054</v>
      </c>
      <c r="B2920" s="12">
        <v>1061.7351769000002</v>
      </c>
      <c r="C2920" s="12">
        <v>283.26370536000002</v>
      </c>
      <c r="D2920" s="12">
        <v>10.72</v>
      </c>
    </row>
    <row r="2921" spans="1:4" x14ac:dyDescent="0.35">
      <c r="A2921" s="10" t="s">
        <v>3055</v>
      </c>
      <c r="B2921" s="12">
        <v>1061.7351769000002</v>
      </c>
      <c r="C2921" s="12">
        <v>309.27935542400002</v>
      </c>
      <c r="D2921" s="12">
        <v>10.72</v>
      </c>
    </row>
    <row r="2922" spans="1:4" x14ac:dyDescent="0.35">
      <c r="A2922" s="10" t="s">
        <v>3056</v>
      </c>
      <c r="B2922" s="12">
        <v>1061.7351769000002</v>
      </c>
      <c r="C2922" s="12">
        <v>311.29500548800002</v>
      </c>
      <c r="D2922" s="12">
        <v>10.72</v>
      </c>
    </row>
    <row r="2923" spans="1:4" x14ac:dyDescent="0.35">
      <c r="A2923" s="10" t="s">
        <v>3057</v>
      </c>
      <c r="B2923" s="12">
        <v>1061.7351769000002</v>
      </c>
      <c r="C2923" s="12">
        <v>337.31065555200001</v>
      </c>
      <c r="D2923" s="12">
        <v>10.72</v>
      </c>
    </row>
    <row r="2924" spans="1:4" x14ac:dyDescent="0.35">
      <c r="A2924" s="10" t="s">
        <v>3058</v>
      </c>
      <c r="B2924" s="12">
        <v>1061.7351769000002</v>
      </c>
      <c r="C2924" s="12">
        <v>339.32630561600001</v>
      </c>
      <c r="D2924" s="12">
        <v>10.72</v>
      </c>
    </row>
    <row r="2925" spans="1:4" x14ac:dyDescent="0.35">
      <c r="A2925" s="10" t="s">
        <v>3059</v>
      </c>
      <c r="B2925" s="12">
        <v>1061.7351769000002</v>
      </c>
      <c r="C2925" s="12">
        <v>365.34195568000001</v>
      </c>
      <c r="D2925" s="12">
        <v>10.72</v>
      </c>
    </row>
    <row r="2926" spans="1:4" x14ac:dyDescent="0.35">
      <c r="A2926" s="10" t="s">
        <v>3060</v>
      </c>
      <c r="B2926" s="12">
        <v>1061.7351769000002</v>
      </c>
      <c r="C2926" s="12">
        <v>367.35760574400001</v>
      </c>
      <c r="D2926" s="12">
        <v>10.72</v>
      </c>
    </row>
    <row r="2927" spans="1:4" x14ac:dyDescent="0.35">
      <c r="A2927" s="10" t="s">
        <v>3061</v>
      </c>
      <c r="B2927" s="12">
        <v>1063.7508269640002</v>
      </c>
      <c r="C2927" s="12">
        <v>255.23240523200002</v>
      </c>
      <c r="D2927" s="12">
        <v>11.21</v>
      </c>
    </row>
    <row r="2928" spans="1:4" x14ac:dyDescent="0.35">
      <c r="A2928" s="10" t="s">
        <v>3062</v>
      </c>
      <c r="B2928" s="12">
        <v>1063.7508269640002</v>
      </c>
      <c r="C2928" s="12">
        <v>283.26370536000002</v>
      </c>
      <c r="D2928" s="12">
        <v>11.21</v>
      </c>
    </row>
    <row r="2929" spans="1:4" x14ac:dyDescent="0.35">
      <c r="A2929" s="10" t="s">
        <v>3063</v>
      </c>
      <c r="B2929" s="12">
        <v>1063.7508269640002</v>
      </c>
      <c r="C2929" s="12">
        <v>311.29500548800002</v>
      </c>
      <c r="D2929" s="12">
        <v>11.21</v>
      </c>
    </row>
    <row r="2930" spans="1:4" x14ac:dyDescent="0.35">
      <c r="A2930" s="10" t="s">
        <v>3064</v>
      </c>
      <c r="B2930" s="12">
        <v>1063.7508269640002</v>
      </c>
      <c r="C2930" s="12">
        <v>339.32630561600001</v>
      </c>
      <c r="D2930" s="12">
        <v>11.21</v>
      </c>
    </row>
    <row r="2931" spans="1:4" x14ac:dyDescent="0.35">
      <c r="A2931" s="10" t="s">
        <v>3065</v>
      </c>
      <c r="B2931" s="12">
        <v>1063.7508269640002</v>
      </c>
      <c r="C2931" s="12">
        <v>367.35760574400001</v>
      </c>
      <c r="D2931" s="12">
        <v>11.21</v>
      </c>
    </row>
    <row r="2932" spans="1:4" x14ac:dyDescent="0.35">
      <c r="A2932" s="10" t="s">
        <v>3066</v>
      </c>
      <c r="B2932" s="12">
        <v>1069.7038767720001</v>
      </c>
      <c r="C2932" s="12">
        <v>263.20110510399996</v>
      </c>
      <c r="D2932" s="12">
        <v>9.5699999999999985</v>
      </c>
    </row>
    <row r="2933" spans="1:4" x14ac:dyDescent="0.35">
      <c r="A2933" s="10" t="s">
        <v>3067</v>
      </c>
      <c r="B2933" s="12">
        <v>1069.7038767720001</v>
      </c>
      <c r="C2933" s="12">
        <v>291.23240523200002</v>
      </c>
      <c r="D2933" s="12">
        <v>9.5699999999999985</v>
      </c>
    </row>
    <row r="2934" spans="1:4" x14ac:dyDescent="0.35">
      <c r="A2934" s="10" t="s">
        <v>3068</v>
      </c>
      <c r="B2934" s="12">
        <v>1069.7038767720001</v>
      </c>
      <c r="C2934" s="12">
        <v>337.31065555200001</v>
      </c>
      <c r="D2934" s="12">
        <v>9.5699999999999985</v>
      </c>
    </row>
    <row r="2935" spans="1:4" x14ac:dyDescent="0.35">
      <c r="A2935" s="10" t="s">
        <v>3069</v>
      </c>
      <c r="B2935" s="12">
        <v>1069.7038767720001</v>
      </c>
      <c r="C2935" s="12">
        <v>365.34195568000001</v>
      </c>
      <c r="D2935" s="12">
        <v>9.5699999999999985</v>
      </c>
    </row>
    <row r="2936" spans="1:4" x14ac:dyDescent="0.35">
      <c r="A2936" s="10" t="s">
        <v>3070</v>
      </c>
      <c r="B2936" s="12">
        <v>1071.7195268360001</v>
      </c>
      <c r="C2936" s="12">
        <v>263.20110510399996</v>
      </c>
      <c r="D2936" s="12">
        <v>10.159999999999998</v>
      </c>
    </row>
    <row r="2937" spans="1:4" x14ac:dyDescent="0.35">
      <c r="A2937" s="10" t="s">
        <v>3071</v>
      </c>
      <c r="B2937" s="12">
        <v>1071.7195268360001</v>
      </c>
      <c r="C2937" s="12">
        <v>265.21675516800002</v>
      </c>
      <c r="D2937" s="12">
        <v>10.059999999999999</v>
      </c>
    </row>
    <row r="2938" spans="1:4" x14ac:dyDescent="0.35">
      <c r="A2938" s="10" t="s">
        <v>3072</v>
      </c>
      <c r="B2938" s="12">
        <v>1071.7195268360001</v>
      </c>
      <c r="C2938" s="12">
        <v>291.23240523200002</v>
      </c>
      <c r="D2938" s="12">
        <v>10.159999999999998</v>
      </c>
    </row>
    <row r="2939" spans="1:4" x14ac:dyDescent="0.35">
      <c r="A2939" s="10" t="s">
        <v>3073</v>
      </c>
      <c r="B2939" s="12">
        <v>1071.7195268360001</v>
      </c>
      <c r="C2939" s="12">
        <v>293.24805529600002</v>
      </c>
      <c r="D2939" s="12">
        <v>10.059999999999999</v>
      </c>
    </row>
    <row r="2940" spans="1:4" x14ac:dyDescent="0.35">
      <c r="A2940" s="10" t="s">
        <v>3074</v>
      </c>
      <c r="B2940" s="12">
        <v>1071.7195268360001</v>
      </c>
      <c r="C2940" s="12">
        <v>337.31065555200001</v>
      </c>
      <c r="D2940" s="12">
        <v>10.059999999999999</v>
      </c>
    </row>
    <row r="2941" spans="1:4" x14ac:dyDescent="0.35">
      <c r="A2941" s="10" t="s">
        <v>3075</v>
      </c>
      <c r="B2941" s="12">
        <v>1071.7195268360001</v>
      </c>
      <c r="C2941" s="12">
        <v>339.32630561600001</v>
      </c>
      <c r="D2941" s="12">
        <v>10.159999999999998</v>
      </c>
    </row>
    <row r="2942" spans="1:4" x14ac:dyDescent="0.35">
      <c r="A2942" s="10" t="s">
        <v>3076</v>
      </c>
      <c r="B2942" s="12">
        <v>1071.7195268360001</v>
      </c>
      <c r="C2942" s="12">
        <v>365.34195568000001</v>
      </c>
      <c r="D2942" s="12">
        <v>10.059999999999999</v>
      </c>
    </row>
    <row r="2943" spans="1:4" x14ac:dyDescent="0.35">
      <c r="A2943" s="10" t="s">
        <v>3077</v>
      </c>
      <c r="B2943" s="12">
        <v>1071.7195268360001</v>
      </c>
      <c r="C2943" s="12">
        <v>367.35760574400001</v>
      </c>
      <c r="D2943" s="12">
        <v>10.159999999999998</v>
      </c>
    </row>
    <row r="2944" spans="1:4" x14ac:dyDescent="0.35">
      <c r="A2944" s="10" t="s">
        <v>3078</v>
      </c>
      <c r="B2944" s="12">
        <v>1073.7351769000002</v>
      </c>
      <c r="C2944" s="12">
        <v>265.21675516800002</v>
      </c>
      <c r="D2944" s="12">
        <v>10.549999999999999</v>
      </c>
    </row>
    <row r="2945" spans="1:4" x14ac:dyDescent="0.35">
      <c r="A2945" s="10" t="s">
        <v>3079</v>
      </c>
      <c r="B2945" s="12">
        <v>1073.7351769000002</v>
      </c>
      <c r="C2945" s="12">
        <v>267.23240523200002</v>
      </c>
      <c r="D2945" s="12">
        <v>10.549999999999999</v>
      </c>
    </row>
    <row r="2946" spans="1:4" x14ac:dyDescent="0.35">
      <c r="A2946" s="10" t="s">
        <v>3080</v>
      </c>
      <c r="B2946" s="12">
        <v>1073.7351769000002</v>
      </c>
      <c r="C2946" s="12">
        <v>293.24805529600002</v>
      </c>
      <c r="D2946" s="12">
        <v>10.549999999999999</v>
      </c>
    </row>
    <row r="2947" spans="1:4" x14ac:dyDescent="0.35">
      <c r="A2947" s="10" t="s">
        <v>3081</v>
      </c>
      <c r="B2947" s="12">
        <v>1073.7351769000002</v>
      </c>
      <c r="C2947" s="12">
        <v>295.26370536000002</v>
      </c>
      <c r="D2947" s="12">
        <v>10.549999999999999</v>
      </c>
    </row>
    <row r="2948" spans="1:4" x14ac:dyDescent="0.35">
      <c r="A2948" s="10" t="s">
        <v>3082</v>
      </c>
      <c r="B2948" s="12">
        <v>1073.7351769000002</v>
      </c>
      <c r="C2948" s="12">
        <v>337.31065555200001</v>
      </c>
      <c r="D2948" s="12">
        <v>10.549999999999999</v>
      </c>
    </row>
    <row r="2949" spans="1:4" x14ac:dyDescent="0.35">
      <c r="A2949" s="10" t="s">
        <v>3083</v>
      </c>
      <c r="B2949" s="12">
        <v>1073.7351769000002</v>
      </c>
      <c r="C2949" s="12">
        <v>339.32630561600001</v>
      </c>
      <c r="D2949" s="12">
        <v>10.549999999999999</v>
      </c>
    </row>
    <row r="2950" spans="1:4" x14ac:dyDescent="0.35">
      <c r="A2950" s="10" t="s">
        <v>3084</v>
      </c>
      <c r="B2950" s="12">
        <v>1073.7351769000002</v>
      </c>
      <c r="C2950" s="12">
        <v>365.34195568000001</v>
      </c>
      <c r="D2950" s="12">
        <v>10.549999999999999</v>
      </c>
    </row>
    <row r="2951" spans="1:4" x14ac:dyDescent="0.35">
      <c r="A2951" s="10" t="s">
        <v>3085</v>
      </c>
      <c r="B2951" s="12">
        <v>1073.7351769000002</v>
      </c>
      <c r="C2951" s="12">
        <v>367.35760574400001</v>
      </c>
      <c r="D2951" s="12">
        <v>10.549999999999999</v>
      </c>
    </row>
    <row r="2952" spans="1:4" x14ac:dyDescent="0.35">
      <c r="A2952" s="10" t="s">
        <v>3086</v>
      </c>
      <c r="B2952" s="12">
        <v>1075.7508269640002</v>
      </c>
      <c r="C2952" s="12">
        <v>267.23240523200002</v>
      </c>
      <c r="D2952" s="12">
        <v>11.04</v>
      </c>
    </row>
    <row r="2953" spans="1:4" x14ac:dyDescent="0.35">
      <c r="A2953" s="10" t="s">
        <v>3087</v>
      </c>
      <c r="B2953" s="12">
        <v>1075.7508269640002</v>
      </c>
      <c r="C2953" s="12">
        <v>269.24805529600002</v>
      </c>
      <c r="D2953" s="12">
        <v>11.04</v>
      </c>
    </row>
    <row r="2954" spans="1:4" x14ac:dyDescent="0.35">
      <c r="A2954" s="10" t="s">
        <v>3088</v>
      </c>
      <c r="B2954" s="12">
        <v>1075.7508269640002</v>
      </c>
      <c r="C2954" s="12">
        <v>295.26370536000002</v>
      </c>
      <c r="D2954" s="12">
        <v>11.04</v>
      </c>
    </row>
    <row r="2955" spans="1:4" x14ac:dyDescent="0.35">
      <c r="A2955" s="10" t="s">
        <v>3089</v>
      </c>
      <c r="B2955" s="12">
        <v>1075.7508269640002</v>
      </c>
      <c r="C2955" s="12">
        <v>297.27935542400002</v>
      </c>
      <c r="D2955" s="12">
        <v>11.04</v>
      </c>
    </row>
    <row r="2956" spans="1:4" x14ac:dyDescent="0.35">
      <c r="A2956" s="10" t="s">
        <v>3090</v>
      </c>
      <c r="B2956" s="12">
        <v>1075.7508269640002</v>
      </c>
      <c r="C2956" s="12">
        <v>337.31065555200001</v>
      </c>
      <c r="D2956" s="12">
        <v>11.04</v>
      </c>
    </row>
    <row r="2957" spans="1:4" x14ac:dyDescent="0.35">
      <c r="A2957" s="10" t="s">
        <v>3091</v>
      </c>
      <c r="B2957" s="12">
        <v>1075.7508269640002</v>
      </c>
      <c r="C2957" s="12">
        <v>339.32630561600001</v>
      </c>
      <c r="D2957" s="12">
        <v>11.04</v>
      </c>
    </row>
    <row r="2958" spans="1:4" x14ac:dyDescent="0.35">
      <c r="A2958" s="10" t="s">
        <v>3092</v>
      </c>
      <c r="B2958" s="12">
        <v>1075.7508269640002</v>
      </c>
      <c r="C2958" s="12">
        <v>365.34195568000001</v>
      </c>
      <c r="D2958" s="12">
        <v>11.04</v>
      </c>
    </row>
    <row r="2959" spans="1:4" x14ac:dyDescent="0.35">
      <c r="A2959" s="10" t="s">
        <v>3093</v>
      </c>
      <c r="B2959" s="12">
        <v>1075.7508269640002</v>
      </c>
      <c r="C2959" s="12">
        <v>367.35760574400001</v>
      </c>
      <c r="D2959" s="12">
        <v>11.04</v>
      </c>
    </row>
    <row r="2960" spans="1:4" x14ac:dyDescent="0.35">
      <c r="A2960" s="10" t="s">
        <v>3094</v>
      </c>
      <c r="B2960" s="12">
        <v>1077.7664770280003</v>
      </c>
      <c r="C2960" s="12">
        <v>269.24805529600002</v>
      </c>
      <c r="D2960" s="12">
        <v>11.53</v>
      </c>
    </row>
    <row r="2961" spans="1:4" x14ac:dyDescent="0.35">
      <c r="A2961" s="10" t="s">
        <v>3095</v>
      </c>
      <c r="B2961" s="12">
        <v>1077.7664770280003</v>
      </c>
      <c r="C2961" s="12">
        <v>297.27935542400002</v>
      </c>
      <c r="D2961" s="12">
        <v>11.53</v>
      </c>
    </row>
    <row r="2962" spans="1:4" x14ac:dyDescent="0.35">
      <c r="A2962" s="10" t="s">
        <v>3096</v>
      </c>
      <c r="B2962" s="12">
        <v>1077.7664770280003</v>
      </c>
      <c r="C2962" s="12">
        <v>339.32630561600001</v>
      </c>
      <c r="D2962" s="12">
        <v>11.53</v>
      </c>
    </row>
    <row r="2963" spans="1:4" x14ac:dyDescent="0.35">
      <c r="A2963" s="10" t="s">
        <v>3097</v>
      </c>
      <c r="B2963" s="12">
        <v>1077.7664770280003</v>
      </c>
      <c r="C2963" s="12">
        <v>367.35760574400001</v>
      </c>
      <c r="D2963" s="12">
        <v>11.53</v>
      </c>
    </row>
    <row r="2964" spans="1:4" x14ac:dyDescent="0.35">
      <c r="A2964" s="10" t="s">
        <v>3098</v>
      </c>
      <c r="B2964" s="12">
        <v>1083.7195268360001</v>
      </c>
      <c r="C2964" s="12">
        <v>249.18545503999999</v>
      </c>
      <c r="D2964" s="12">
        <v>9.8899999999999988</v>
      </c>
    </row>
    <row r="2965" spans="1:4" x14ac:dyDescent="0.35">
      <c r="A2965" s="10" t="s">
        <v>3099</v>
      </c>
      <c r="B2965" s="12">
        <v>1083.7195268360001</v>
      </c>
      <c r="C2965" s="12">
        <v>277.21675516800002</v>
      </c>
      <c r="D2965" s="12">
        <v>9.8899999999999988</v>
      </c>
    </row>
    <row r="2966" spans="1:4" x14ac:dyDescent="0.35">
      <c r="A2966" s="10" t="s">
        <v>3100</v>
      </c>
      <c r="B2966" s="12">
        <v>1083.7195268360001</v>
      </c>
      <c r="C2966" s="12">
        <v>365.34195568000001</v>
      </c>
      <c r="D2966" s="12">
        <v>9.8899999999999988</v>
      </c>
    </row>
    <row r="2967" spans="1:4" x14ac:dyDescent="0.35">
      <c r="A2967" s="10" t="s">
        <v>3101</v>
      </c>
      <c r="B2967" s="12">
        <v>1083.7195268360001</v>
      </c>
      <c r="C2967" s="12">
        <v>393.37325580800001</v>
      </c>
      <c r="D2967" s="12">
        <v>9.8899999999999988</v>
      </c>
    </row>
    <row r="2968" spans="1:4" x14ac:dyDescent="0.35">
      <c r="A2968" s="10" t="s">
        <v>3102</v>
      </c>
      <c r="B2968" s="12">
        <v>1085.7351769000002</v>
      </c>
      <c r="C2968" s="12">
        <v>249.18545503999999</v>
      </c>
      <c r="D2968" s="12">
        <v>10.479999999999999</v>
      </c>
    </row>
    <row r="2969" spans="1:4" x14ac:dyDescent="0.35">
      <c r="A2969" s="10" t="s">
        <v>3103</v>
      </c>
      <c r="B2969" s="12">
        <v>1085.7351769000002</v>
      </c>
      <c r="C2969" s="12">
        <v>251.20110510399999</v>
      </c>
      <c r="D2969" s="12">
        <v>10.379999999999999</v>
      </c>
    </row>
    <row r="2970" spans="1:4" x14ac:dyDescent="0.35">
      <c r="A2970" s="10" t="s">
        <v>3104</v>
      </c>
      <c r="B2970" s="12">
        <v>1085.7351769000002</v>
      </c>
      <c r="C2970" s="12">
        <v>277.21675516800002</v>
      </c>
      <c r="D2970" s="12">
        <v>10.479999999999999</v>
      </c>
    </row>
    <row r="2971" spans="1:4" x14ac:dyDescent="0.35">
      <c r="A2971" s="10" t="s">
        <v>3105</v>
      </c>
      <c r="B2971" s="12">
        <v>1085.7351769000002</v>
      </c>
      <c r="C2971" s="12">
        <v>279.23240523200002</v>
      </c>
      <c r="D2971" s="12">
        <v>10.379999999999999</v>
      </c>
    </row>
    <row r="2972" spans="1:4" x14ac:dyDescent="0.35">
      <c r="A2972" s="10" t="s">
        <v>3106</v>
      </c>
      <c r="B2972" s="12">
        <v>1085.7351769000002</v>
      </c>
      <c r="C2972" s="12">
        <v>307.26370536000002</v>
      </c>
      <c r="D2972" s="12">
        <v>10.379999999999999</v>
      </c>
    </row>
    <row r="2973" spans="1:4" x14ac:dyDescent="0.35">
      <c r="A2973" s="10" t="s">
        <v>3107</v>
      </c>
      <c r="B2973" s="12">
        <v>1085.7351769000002</v>
      </c>
      <c r="C2973" s="12">
        <v>337.31065555200001</v>
      </c>
      <c r="D2973" s="12">
        <v>10.379999999999999</v>
      </c>
    </row>
    <row r="2974" spans="1:4" x14ac:dyDescent="0.35">
      <c r="A2974" s="10" t="s">
        <v>3108</v>
      </c>
      <c r="B2974" s="12">
        <v>1085.7351769000002</v>
      </c>
      <c r="C2974" s="12">
        <v>365.34195568000001</v>
      </c>
      <c r="D2974" s="12">
        <v>10.379999999999999</v>
      </c>
    </row>
    <row r="2975" spans="1:4" x14ac:dyDescent="0.35">
      <c r="A2975" s="10" t="s">
        <v>3109</v>
      </c>
      <c r="B2975" s="12">
        <v>1085.7351769000002</v>
      </c>
      <c r="C2975" s="12">
        <v>367.35760574400001</v>
      </c>
      <c r="D2975" s="12">
        <v>10.479999999999999</v>
      </c>
    </row>
    <row r="2976" spans="1:4" x14ac:dyDescent="0.35">
      <c r="A2976" s="10" t="s">
        <v>3110</v>
      </c>
      <c r="B2976" s="12">
        <v>1085.7351769000002</v>
      </c>
      <c r="C2976" s="12">
        <v>393.37325580800001</v>
      </c>
      <c r="D2976" s="12">
        <v>10.379999999999999</v>
      </c>
    </row>
    <row r="2977" spans="1:4" x14ac:dyDescent="0.35">
      <c r="A2977" s="10" t="s">
        <v>3111</v>
      </c>
      <c r="B2977" s="12">
        <v>1085.7351769000002</v>
      </c>
      <c r="C2977" s="12">
        <v>395.38890587200001</v>
      </c>
      <c r="D2977" s="12">
        <v>10.479999999999999</v>
      </c>
    </row>
    <row r="2978" spans="1:4" x14ac:dyDescent="0.35">
      <c r="A2978" s="10" t="s">
        <v>3112</v>
      </c>
      <c r="B2978" s="12">
        <v>1087.750826964</v>
      </c>
      <c r="C2978" s="12">
        <v>251.20110510399999</v>
      </c>
      <c r="D2978" s="12">
        <v>10.87</v>
      </c>
    </row>
    <row r="2979" spans="1:4" x14ac:dyDescent="0.35">
      <c r="A2979" s="10" t="s">
        <v>3113</v>
      </c>
      <c r="B2979" s="12">
        <v>1087.750826964</v>
      </c>
      <c r="C2979" s="12">
        <v>253.21675516800002</v>
      </c>
      <c r="D2979" s="12">
        <v>10.87</v>
      </c>
    </row>
    <row r="2980" spans="1:4" x14ac:dyDescent="0.35">
      <c r="A2980" s="10" t="s">
        <v>3114</v>
      </c>
      <c r="B2980" s="12">
        <v>1087.750826964</v>
      </c>
      <c r="C2980" s="12">
        <v>279.23240523200002</v>
      </c>
      <c r="D2980" s="12">
        <v>10.87</v>
      </c>
    </row>
    <row r="2981" spans="1:4" x14ac:dyDescent="0.35">
      <c r="A2981" s="10" t="s">
        <v>3115</v>
      </c>
      <c r="B2981" s="12">
        <v>1087.750826964</v>
      </c>
      <c r="C2981" s="12">
        <v>281.24805529600002</v>
      </c>
      <c r="D2981" s="12">
        <v>10.87</v>
      </c>
    </row>
    <row r="2982" spans="1:4" x14ac:dyDescent="0.35">
      <c r="A2982" s="10" t="s">
        <v>3116</v>
      </c>
      <c r="B2982" s="12">
        <v>1087.750826964</v>
      </c>
      <c r="C2982" s="12">
        <v>307.26370536000002</v>
      </c>
      <c r="D2982" s="12">
        <v>10.87</v>
      </c>
    </row>
    <row r="2983" spans="1:4" x14ac:dyDescent="0.35">
      <c r="A2983" s="10" t="s">
        <v>3117</v>
      </c>
      <c r="B2983" s="12">
        <v>1087.750826964</v>
      </c>
      <c r="C2983" s="12">
        <v>309.27935542400002</v>
      </c>
      <c r="D2983" s="12">
        <v>10.87</v>
      </c>
    </row>
    <row r="2984" spans="1:4" x14ac:dyDescent="0.35">
      <c r="A2984" s="10" t="s">
        <v>3118</v>
      </c>
      <c r="B2984" s="12">
        <v>1087.750826964</v>
      </c>
      <c r="C2984" s="12">
        <v>337.31065555200001</v>
      </c>
      <c r="D2984" s="12">
        <v>10.87</v>
      </c>
    </row>
    <row r="2985" spans="1:4" x14ac:dyDescent="0.35">
      <c r="A2985" s="10" t="s">
        <v>3119</v>
      </c>
      <c r="B2985" s="12">
        <v>1087.750826964</v>
      </c>
      <c r="C2985" s="12">
        <v>339.32630561600001</v>
      </c>
      <c r="D2985" s="12">
        <v>10.87</v>
      </c>
    </row>
    <row r="2986" spans="1:4" x14ac:dyDescent="0.35">
      <c r="A2986" s="10" t="s">
        <v>3120</v>
      </c>
      <c r="B2986" s="12">
        <v>1087.750826964</v>
      </c>
      <c r="C2986" s="12">
        <v>365.34195568000001</v>
      </c>
      <c r="D2986" s="12">
        <v>10.87</v>
      </c>
    </row>
    <row r="2987" spans="1:4" x14ac:dyDescent="0.35">
      <c r="A2987" s="10" t="s">
        <v>3121</v>
      </c>
      <c r="B2987" s="12">
        <v>1087.750826964</v>
      </c>
      <c r="C2987" s="12">
        <v>367.35760574400001</v>
      </c>
      <c r="D2987" s="12">
        <v>10.87</v>
      </c>
    </row>
    <row r="2988" spans="1:4" x14ac:dyDescent="0.35">
      <c r="A2988" s="10" t="s">
        <v>3122</v>
      </c>
      <c r="B2988" s="12">
        <v>1087.750826964</v>
      </c>
      <c r="C2988" s="12">
        <v>393.37325580800001</v>
      </c>
      <c r="D2988" s="12">
        <v>10.87</v>
      </c>
    </row>
    <row r="2989" spans="1:4" x14ac:dyDescent="0.35">
      <c r="A2989" s="10" t="s">
        <v>3123</v>
      </c>
      <c r="B2989" s="12">
        <v>1087.750826964</v>
      </c>
      <c r="C2989" s="12">
        <v>395.38890587200001</v>
      </c>
      <c r="D2989" s="12">
        <v>10.87</v>
      </c>
    </row>
    <row r="2990" spans="1:4" x14ac:dyDescent="0.35">
      <c r="A2990" s="10" t="s">
        <v>3124</v>
      </c>
      <c r="B2990" s="12">
        <v>1089.7664770280001</v>
      </c>
      <c r="C2990" s="12">
        <v>253.21675516800002</v>
      </c>
      <c r="D2990" s="12">
        <v>11.36</v>
      </c>
    </row>
    <row r="2991" spans="1:4" x14ac:dyDescent="0.35">
      <c r="A2991" s="10" t="s">
        <v>3125</v>
      </c>
      <c r="B2991" s="12">
        <v>1089.7664770280001</v>
      </c>
      <c r="C2991" s="12">
        <v>255.23240523200002</v>
      </c>
      <c r="D2991" s="12">
        <v>11.36</v>
      </c>
    </row>
    <row r="2992" spans="1:4" x14ac:dyDescent="0.35">
      <c r="A2992" s="10" t="s">
        <v>3126</v>
      </c>
      <c r="B2992" s="12">
        <v>1089.7664770280001</v>
      </c>
      <c r="C2992" s="12">
        <v>281.24805529600002</v>
      </c>
      <c r="D2992" s="12">
        <v>11.36</v>
      </c>
    </row>
    <row r="2993" spans="1:4" x14ac:dyDescent="0.35">
      <c r="A2993" s="10" t="s">
        <v>3127</v>
      </c>
      <c r="B2993" s="12">
        <v>1089.7664770280001</v>
      </c>
      <c r="C2993" s="12">
        <v>283.26370536000002</v>
      </c>
      <c r="D2993" s="12">
        <v>11.36</v>
      </c>
    </row>
    <row r="2994" spans="1:4" x14ac:dyDescent="0.35">
      <c r="A2994" s="10" t="s">
        <v>3128</v>
      </c>
      <c r="B2994" s="12">
        <v>1089.7664770280001</v>
      </c>
      <c r="C2994" s="12">
        <v>309.27935542400002</v>
      </c>
      <c r="D2994" s="12">
        <v>11.36</v>
      </c>
    </row>
    <row r="2995" spans="1:4" x14ac:dyDescent="0.35">
      <c r="A2995" s="10" t="s">
        <v>3129</v>
      </c>
      <c r="B2995" s="12">
        <v>1089.7664770280001</v>
      </c>
      <c r="C2995" s="12">
        <v>311.29500548800002</v>
      </c>
      <c r="D2995" s="12">
        <v>11.36</v>
      </c>
    </row>
    <row r="2996" spans="1:4" x14ac:dyDescent="0.35">
      <c r="A2996" s="10" t="s">
        <v>3130</v>
      </c>
      <c r="B2996" s="12">
        <v>1089.7664770280001</v>
      </c>
      <c r="C2996" s="12">
        <v>337.31065555200001</v>
      </c>
      <c r="D2996" s="12">
        <v>11.36</v>
      </c>
    </row>
    <row r="2997" spans="1:4" x14ac:dyDescent="0.35">
      <c r="A2997" s="10" t="s">
        <v>3131</v>
      </c>
      <c r="B2997" s="12">
        <v>1089.7664770280001</v>
      </c>
      <c r="C2997" s="12">
        <v>339.32630561600001</v>
      </c>
      <c r="D2997" s="12">
        <v>11.36</v>
      </c>
    </row>
    <row r="2998" spans="1:4" x14ac:dyDescent="0.35">
      <c r="A2998" s="10" t="s">
        <v>3132</v>
      </c>
      <c r="B2998" s="12">
        <v>1089.7664770280001</v>
      </c>
      <c r="C2998" s="12">
        <v>365.34195568000001</v>
      </c>
      <c r="D2998" s="12">
        <v>11.36</v>
      </c>
    </row>
    <row r="2999" spans="1:4" x14ac:dyDescent="0.35">
      <c r="A2999" s="10" t="s">
        <v>3133</v>
      </c>
      <c r="B2999" s="12">
        <v>1089.7664770280001</v>
      </c>
      <c r="C2999" s="12">
        <v>367.35760574400001</v>
      </c>
      <c r="D2999" s="12">
        <v>11.36</v>
      </c>
    </row>
    <row r="3000" spans="1:4" x14ac:dyDescent="0.35">
      <c r="A3000" s="10" t="s">
        <v>3134</v>
      </c>
      <c r="B3000" s="12">
        <v>1089.7664770280001</v>
      </c>
      <c r="C3000" s="12">
        <v>393.37325580800001</v>
      </c>
      <c r="D3000" s="12">
        <v>11.36</v>
      </c>
    </row>
    <row r="3001" spans="1:4" x14ac:dyDescent="0.35">
      <c r="A3001" s="10" t="s">
        <v>3135</v>
      </c>
      <c r="B3001" s="12">
        <v>1089.7664770280001</v>
      </c>
      <c r="C3001" s="12">
        <v>395.38890587200001</v>
      </c>
      <c r="D3001" s="12">
        <v>11.36</v>
      </c>
    </row>
    <row r="3002" spans="1:4" x14ac:dyDescent="0.35">
      <c r="A3002" s="10" t="s">
        <v>3136</v>
      </c>
      <c r="B3002" s="12">
        <v>1091.7821270920001</v>
      </c>
      <c r="C3002" s="12">
        <v>255.23240523200002</v>
      </c>
      <c r="D3002" s="12">
        <v>11.85</v>
      </c>
    </row>
    <row r="3003" spans="1:4" x14ac:dyDescent="0.35">
      <c r="A3003" s="10" t="s">
        <v>3137</v>
      </c>
      <c r="B3003" s="12">
        <v>1091.7821270920001</v>
      </c>
      <c r="C3003" s="12">
        <v>283.26370536000002</v>
      </c>
      <c r="D3003" s="12">
        <v>11.85</v>
      </c>
    </row>
    <row r="3004" spans="1:4" x14ac:dyDescent="0.35">
      <c r="A3004" s="10" t="s">
        <v>3138</v>
      </c>
      <c r="B3004" s="12">
        <v>1091.7821270920001</v>
      </c>
      <c r="C3004" s="12">
        <v>311.29500548800002</v>
      </c>
      <c r="D3004" s="12">
        <v>11.85</v>
      </c>
    </row>
    <row r="3005" spans="1:4" x14ac:dyDescent="0.35">
      <c r="A3005" s="10" t="s">
        <v>3139</v>
      </c>
      <c r="B3005" s="12">
        <v>1091.7821270920001</v>
      </c>
      <c r="C3005" s="12">
        <v>339.32630561600001</v>
      </c>
      <c r="D3005" s="12">
        <v>11.85</v>
      </c>
    </row>
    <row r="3006" spans="1:4" x14ac:dyDescent="0.35">
      <c r="A3006" s="10" t="s">
        <v>3140</v>
      </c>
      <c r="B3006" s="12">
        <v>1091.7821270920001</v>
      </c>
      <c r="C3006" s="12">
        <v>367.35760574400001</v>
      </c>
      <c r="D3006" s="12">
        <v>11.85</v>
      </c>
    </row>
    <row r="3007" spans="1:4" x14ac:dyDescent="0.35">
      <c r="A3007" s="10" t="s">
        <v>3141</v>
      </c>
      <c r="B3007" s="12">
        <v>1091.7821270920001</v>
      </c>
      <c r="C3007" s="12">
        <v>395.38890587200001</v>
      </c>
      <c r="D3007" s="12">
        <v>11.85</v>
      </c>
    </row>
    <row r="3008" spans="1:4" x14ac:dyDescent="0.35">
      <c r="A3008" s="10" t="s">
        <v>3142</v>
      </c>
      <c r="B3008" s="12">
        <v>1097.7351769000002</v>
      </c>
      <c r="C3008" s="12">
        <v>263.20110510399996</v>
      </c>
      <c r="D3008" s="12">
        <v>10.209999999999999</v>
      </c>
    </row>
    <row r="3009" spans="1:4" x14ac:dyDescent="0.35">
      <c r="A3009" s="10" t="s">
        <v>3143</v>
      </c>
      <c r="B3009" s="12">
        <v>1097.7351769000002</v>
      </c>
      <c r="C3009" s="12">
        <v>291.23240523200002</v>
      </c>
      <c r="D3009" s="12">
        <v>10.209999999999999</v>
      </c>
    </row>
    <row r="3010" spans="1:4" x14ac:dyDescent="0.35">
      <c r="A3010" s="10" t="s">
        <v>3144</v>
      </c>
      <c r="B3010" s="12">
        <v>1097.7351769000002</v>
      </c>
      <c r="C3010" s="12">
        <v>365.34195568000001</v>
      </c>
      <c r="D3010" s="12">
        <v>10.209999999999999</v>
      </c>
    </row>
    <row r="3011" spans="1:4" x14ac:dyDescent="0.35">
      <c r="A3011" s="10" t="s">
        <v>3145</v>
      </c>
      <c r="B3011" s="12">
        <v>1097.7351769000002</v>
      </c>
      <c r="C3011" s="12">
        <v>393.37325580800001</v>
      </c>
      <c r="D3011" s="12">
        <v>10.209999999999999</v>
      </c>
    </row>
    <row r="3012" spans="1:4" x14ac:dyDescent="0.35">
      <c r="A3012" s="10" t="s">
        <v>3146</v>
      </c>
      <c r="B3012" s="12">
        <v>1099.750826964</v>
      </c>
      <c r="C3012" s="12">
        <v>263.20110510399996</v>
      </c>
      <c r="D3012" s="12">
        <v>10.799999999999999</v>
      </c>
    </row>
    <row r="3013" spans="1:4" x14ac:dyDescent="0.35">
      <c r="A3013" s="10" t="s">
        <v>3147</v>
      </c>
      <c r="B3013" s="12">
        <v>1099.750826964</v>
      </c>
      <c r="C3013" s="12">
        <v>265.21675516800002</v>
      </c>
      <c r="D3013" s="12">
        <v>10.7</v>
      </c>
    </row>
    <row r="3014" spans="1:4" x14ac:dyDescent="0.35">
      <c r="A3014" s="10" t="s">
        <v>3148</v>
      </c>
      <c r="B3014" s="12">
        <v>1099.750826964</v>
      </c>
      <c r="C3014" s="12">
        <v>291.23240523200002</v>
      </c>
      <c r="D3014" s="12">
        <v>10.799999999999999</v>
      </c>
    </row>
    <row r="3015" spans="1:4" x14ac:dyDescent="0.35">
      <c r="A3015" s="10" t="s">
        <v>3149</v>
      </c>
      <c r="B3015" s="12">
        <v>1099.750826964</v>
      </c>
      <c r="C3015" s="12">
        <v>293.24805529600002</v>
      </c>
      <c r="D3015" s="12">
        <v>10.7</v>
      </c>
    </row>
    <row r="3016" spans="1:4" x14ac:dyDescent="0.35">
      <c r="A3016" s="10" t="s">
        <v>3150</v>
      </c>
      <c r="B3016" s="12">
        <v>1099.750826964</v>
      </c>
      <c r="C3016" s="12">
        <v>365.34195568000001</v>
      </c>
      <c r="D3016" s="12">
        <v>10.7</v>
      </c>
    </row>
    <row r="3017" spans="1:4" x14ac:dyDescent="0.35">
      <c r="A3017" s="10" t="s">
        <v>3151</v>
      </c>
      <c r="B3017" s="12">
        <v>1099.750826964</v>
      </c>
      <c r="C3017" s="12">
        <v>367.35760574400001</v>
      </c>
      <c r="D3017" s="12">
        <v>10.799999999999999</v>
      </c>
    </row>
    <row r="3018" spans="1:4" x14ac:dyDescent="0.35">
      <c r="A3018" s="10" t="s">
        <v>3152</v>
      </c>
      <c r="B3018" s="12">
        <v>1099.750826964</v>
      </c>
      <c r="C3018" s="12">
        <v>393.37325580800001</v>
      </c>
      <c r="D3018" s="12">
        <v>10.7</v>
      </c>
    </row>
    <row r="3019" spans="1:4" x14ac:dyDescent="0.35">
      <c r="A3019" s="10" t="s">
        <v>3153</v>
      </c>
      <c r="B3019" s="12">
        <v>1099.750826964</v>
      </c>
      <c r="C3019" s="12">
        <v>395.38890587200001</v>
      </c>
      <c r="D3019" s="12">
        <v>10.799999999999999</v>
      </c>
    </row>
    <row r="3020" spans="1:4" x14ac:dyDescent="0.35">
      <c r="A3020" s="10" t="s">
        <v>3154</v>
      </c>
      <c r="B3020" s="12">
        <v>1101.7664770280001</v>
      </c>
      <c r="C3020" s="12">
        <v>265.21675516800002</v>
      </c>
      <c r="D3020" s="12">
        <v>11.19</v>
      </c>
    </row>
    <row r="3021" spans="1:4" x14ac:dyDescent="0.35">
      <c r="A3021" s="10" t="s">
        <v>3155</v>
      </c>
      <c r="B3021" s="12">
        <v>1101.7664770280001</v>
      </c>
      <c r="C3021" s="12">
        <v>267.23240523200002</v>
      </c>
      <c r="D3021" s="12">
        <v>11.19</v>
      </c>
    </row>
    <row r="3022" spans="1:4" x14ac:dyDescent="0.35">
      <c r="A3022" s="10" t="s">
        <v>3156</v>
      </c>
      <c r="B3022" s="12">
        <v>1101.7664770280001</v>
      </c>
      <c r="C3022" s="12">
        <v>293.24805529600002</v>
      </c>
      <c r="D3022" s="12">
        <v>11.19</v>
      </c>
    </row>
    <row r="3023" spans="1:4" x14ac:dyDescent="0.35">
      <c r="A3023" s="10" t="s">
        <v>3157</v>
      </c>
      <c r="B3023" s="12">
        <v>1101.7664770280001</v>
      </c>
      <c r="C3023" s="12">
        <v>295.26370536000002</v>
      </c>
      <c r="D3023" s="12">
        <v>11.19</v>
      </c>
    </row>
    <row r="3024" spans="1:4" x14ac:dyDescent="0.35">
      <c r="A3024" s="10" t="s">
        <v>3158</v>
      </c>
      <c r="B3024" s="12">
        <v>1101.7664770280001</v>
      </c>
      <c r="C3024" s="12">
        <v>365.34195568000001</v>
      </c>
      <c r="D3024" s="12">
        <v>11.19</v>
      </c>
    </row>
    <row r="3025" spans="1:4" x14ac:dyDescent="0.35">
      <c r="A3025" s="10" t="s">
        <v>3159</v>
      </c>
      <c r="B3025" s="12">
        <v>1101.7664770280001</v>
      </c>
      <c r="C3025" s="12">
        <v>367.35760574400001</v>
      </c>
      <c r="D3025" s="12">
        <v>11.19</v>
      </c>
    </row>
    <row r="3026" spans="1:4" x14ac:dyDescent="0.35">
      <c r="A3026" s="10" t="s">
        <v>3160</v>
      </c>
      <c r="B3026" s="12">
        <v>1101.7664770280001</v>
      </c>
      <c r="C3026" s="12">
        <v>393.37325580800001</v>
      </c>
      <c r="D3026" s="12">
        <v>11.19</v>
      </c>
    </row>
    <row r="3027" spans="1:4" x14ac:dyDescent="0.35">
      <c r="A3027" s="10" t="s">
        <v>3161</v>
      </c>
      <c r="B3027" s="12">
        <v>1101.7664770280001</v>
      </c>
      <c r="C3027" s="12">
        <v>395.38890587200001</v>
      </c>
      <c r="D3027" s="12">
        <v>11.19</v>
      </c>
    </row>
    <row r="3028" spans="1:4" x14ac:dyDescent="0.35">
      <c r="A3028" s="10" t="s">
        <v>3162</v>
      </c>
      <c r="B3028" s="12">
        <v>1103.7821270920001</v>
      </c>
      <c r="C3028" s="12">
        <v>267.23240523200002</v>
      </c>
      <c r="D3028" s="12">
        <v>11.68</v>
      </c>
    </row>
    <row r="3029" spans="1:4" x14ac:dyDescent="0.35">
      <c r="A3029" s="10" t="s">
        <v>3163</v>
      </c>
      <c r="B3029" s="12">
        <v>1103.7821270920001</v>
      </c>
      <c r="C3029" s="12">
        <v>269.24805529600002</v>
      </c>
      <c r="D3029" s="12">
        <v>11.68</v>
      </c>
    </row>
    <row r="3030" spans="1:4" x14ac:dyDescent="0.35">
      <c r="A3030" s="10" t="s">
        <v>3164</v>
      </c>
      <c r="B3030" s="12">
        <v>1103.7821270920001</v>
      </c>
      <c r="C3030" s="12">
        <v>295.26370536000002</v>
      </c>
      <c r="D3030" s="12">
        <v>11.68</v>
      </c>
    </row>
    <row r="3031" spans="1:4" x14ac:dyDescent="0.35">
      <c r="A3031" s="10" t="s">
        <v>3165</v>
      </c>
      <c r="B3031" s="12">
        <v>1103.7821270920001</v>
      </c>
      <c r="C3031" s="12">
        <v>297.27935542400002</v>
      </c>
      <c r="D3031" s="12">
        <v>11.68</v>
      </c>
    </row>
    <row r="3032" spans="1:4" x14ac:dyDescent="0.35">
      <c r="A3032" s="10" t="s">
        <v>3166</v>
      </c>
      <c r="B3032" s="12">
        <v>1103.7821270920001</v>
      </c>
      <c r="C3032" s="12">
        <v>365.34195568000001</v>
      </c>
      <c r="D3032" s="12">
        <v>11.68</v>
      </c>
    </row>
    <row r="3033" spans="1:4" x14ac:dyDescent="0.35">
      <c r="A3033" s="10" t="s">
        <v>3167</v>
      </c>
      <c r="B3033" s="12">
        <v>1103.7821270920001</v>
      </c>
      <c r="C3033" s="12">
        <v>367.35760574400001</v>
      </c>
      <c r="D3033" s="12">
        <v>11.68</v>
      </c>
    </row>
    <row r="3034" spans="1:4" x14ac:dyDescent="0.35">
      <c r="A3034" s="10" t="s">
        <v>3168</v>
      </c>
      <c r="B3034" s="12">
        <v>1103.7821270920001</v>
      </c>
      <c r="C3034" s="12">
        <v>393.37325580800001</v>
      </c>
      <c r="D3034" s="12">
        <v>11.68</v>
      </c>
    </row>
    <row r="3035" spans="1:4" x14ac:dyDescent="0.35">
      <c r="A3035" s="10" t="s">
        <v>3169</v>
      </c>
      <c r="B3035" s="12">
        <v>1103.7821270920001</v>
      </c>
      <c r="C3035" s="12">
        <v>395.38890587200001</v>
      </c>
      <c r="D3035" s="12">
        <v>11.68</v>
      </c>
    </row>
    <row r="3036" spans="1:4" x14ac:dyDescent="0.35">
      <c r="A3036" s="10" t="s">
        <v>3170</v>
      </c>
      <c r="B3036" s="12">
        <v>1105.7977771560002</v>
      </c>
      <c r="C3036" s="12">
        <v>269.24805529600002</v>
      </c>
      <c r="D3036" s="12">
        <v>12.17</v>
      </c>
    </row>
    <row r="3037" spans="1:4" x14ac:dyDescent="0.35">
      <c r="A3037" s="10" t="s">
        <v>3171</v>
      </c>
      <c r="B3037" s="12">
        <v>1105.7977771560002</v>
      </c>
      <c r="C3037" s="12">
        <v>297.27935542400002</v>
      </c>
      <c r="D3037" s="12">
        <v>12.17</v>
      </c>
    </row>
    <row r="3038" spans="1:4" x14ac:dyDescent="0.35">
      <c r="A3038" s="10" t="s">
        <v>3172</v>
      </c>
      <c r="B3038" s="12">
        <v>1105.7977771560002</v>
      </c>
      <c r="C3038" s="12">
        <v>367.35760574400001</v>
      </c>
      <c r="D3038" s="12">
        <v>12.17</v>
      </c>
    </row>
    <row r="3039" spans="1:4" x14ac:dyDescent="0.35">
      <c r="A3039" s="10" t="s">
        <v>3173</v>
      </c>
      <c r="B3039" s="12">
        <v>1105.7977771560002</v>
      </c>
      <c r="C3039" s="12">
        <v>395.38890587200001</v>
      </c>
      <c r="D3039" s="12">
        <v>12.17</v>
      </c>
    </row>
    <row r="3040" spans="1:4" x14ac:dyDescent="0.35">
      <c r="A3040" s="10" t="s">
        <v>3174</v>
      </c>
      <c r="B3040" s="12">
        <v>1111.750826964</v>
      </c>
      <c r="C3040" s="12">
        <v>277.21675516800002</v>
      </c>
      <c r="D3040" s="12">
        <v>10.53</v>
      </c>
    </row>
    <row r="3041" spans="1:4" x14ac:dyDescent="0.35">
      <c r="A3041" s="10" t="s">
        <v>3175</v>
      </c>
      <c r="B3041" s="12">
        <v>1111.750826964</v>
      </c>
      <c r="C3041" s="12">
        <v>393.37325580800001</v>
      </c>
      <c r="D3041" s="12">
        <v>10.53</v>
      </c>
    </row>
    <row r="3042" spans="1:4" x14ac:dyDescent="0.35">
      <c r="A3042" s="10" t="s">
        <v>3176</v>
      </c>
      <c r="B3042" s="12">
        <v>1113.7664770280001</v>
      </c>
      <c r="C3042" s="12">
        <v>277.21675516800002</v>
      </c>
      <c r="D3042" s="12">
        <v>11.12</v>
      </c>
    </row>
    <row r="3043" spans="1:4" x14ac:dyDescent="0.35">
      <c r="A3043" s="10" t="s">
        <v>3177</v>
      </c>
      <c r="B3043" s="12">
        <v>1113.7664770280001</v>
      </c>
      <c r="C3043" s="12">
        <v>279.23240523200002</v>
      </c>
      <c r="D3043" s="12">
        <v>11.02</v>
      </c>
    </row>
    <row r="3044" spans="1:4" x14ac:dyDescent="0.35">
      <c r="A3044" s="10" t="s">
        <v>3178</v>
      </c>
      <c r="B3044" s="12">
        <v>1113.7664770280001</v>
      </c>
      <c r="C3044" s="12">
        <v>307.26370536000002</v>
      </c>
      <c r="D3044" s="12">
        <v>11.02</v>
      </c>
    </row>
    <row r="3045" spans="1:4" x14ac:dyDescent="0.35">
      <c r="A3045" s="10" t="s">
        <v>3179</v>
      </c>
      <c r="B3045" s="12">
        <v>1113.7664770280001</v>
      </c>
      <c r="C3045" s="12">
        <v>365.34195568000001</v>
      </c>
      <c r="D3045" s="12">
        <v>11.02</v>
      </c>
    </row>
    <row r="3046" spans="1:4" x14ac:dyDescent="0.35">
      <c r="A3046" s="10" t="s">
        <v>3180</v>
      </c>
      <c r="B3046" s="12">
        <v>1113.7664770280001</v>
      </c>
      <c r="C3046" s="12">
        <v>393.37325580800001</v>
      </c>
      <c r="D3046" s="12">
        <v>11.02</v>
      </c>
    </row>
    <row r="3047" spans="1:4" x14ac:dyDescent="0.35">
      <c r="A3047" s="10" t="s">
        <v>3181</v>
      </c>
      <c r="B3047" s="12">
        <v>1113.7664770280001</v>
      </c>
      <c r="C3047" s="12">
        <v>395.38890587200001</v>
      </c>
      <c r="D3047" s="12">
        <v>11.12</v>
      </c>
    </row>
    <row r="3048" spans="1:4" x14ac:dyDescent="0.35">
      <c r="A3048" s="10" t="s">
        <v>3182</v>
      </c>
      <c r="B3048" s="12">
        <v>1115.7821270920001</v>
      </c>
      <c r="C3048" s="12">
        <v>279.23240523200002</v>
      </c>
      <c r="D3048" s="12">
        <v>11.51</v>
      </c>
    </row>
    <row r="3049" spans="1:4" x14ac:dyDescent="0.35">
      <c r="A3049" s="10" t="s">
        <v>3183</v>
      </c>
      <c r="B3049" s="12">
        <v>1115.7821270920001</v>
      </c>
      <c r="C3049" s="12">
        <v>281.24805529600002</v>
      </c>
      <c r="D3049" s="12">
        <v>11.51</v>
      </c>
    </row>
    <row r="3050" spans="1:4" x14ac:dyDescent="0.35">
      <c r="A3050" s="10" t="s">
        <v>3184</v>
      </c>
      <c r="B3050" s="12">
        <v>1115.7821270920001</v>
      </c>
      <c r="C3050" s="12">
        <v>307.26370536000002</v>
      </c>
      <c r="D3050" s="12">
        <v>11.51</v>
      </c>
    </row>
    <row r="3051" spans="1:4" x14ac:dyDescent="0.35">
      <c r="A3051" s="10" t="s">
        <v>3185</v>
      </c>
      <c r="B3051" s="12">
        <v>1115.7821270920001</v>
      </c>
      <c r="C3051" s="12">
        <v>309.27935542400002</v>
      </c>
      <c r="D3051" s="12">
        <v>11.51</v>
      </c>
    </row>
    <row r="3052" spans="1:4" x14ac:dyDescent="0.35">
      <c r="A3052" s="10" t="s">
        <v>3186</v>
      </c>
      <c r="B3052" s="12">
        <v>1115.7821270920001</v>
      </c>
      <c r="C3052" s="12">
        <v>337.31065555200001</v>
      </c>
      <c r="D3052" s="12">
        <v>11.51</v>
      </c>
    </row>
    <row r="3053" spans="1:4" x14ac:dyDescent="0.35">
      <c r="A3053" s="10" t="s">
        <v>3187</v>
      </c>
      <c r="B3053" s="12">
        <v>1115.7821270920001</v>
      </c>
      <c r="C3053" s="12">
        <v>365.34195568000001</v>
      </c>
      <c r="D3053" s="12">
        <v>11.51</v>
      </c>
    </row>
    <row r="3054" spans="1:4" x14ac:dyDescent="0.35">
      <c r="A3054" s="10" t="s">
        <v>3188</v>
      </c>
      <c r="B3054" s="12">
        <v>1115.7821270920001</v>
      </c>
      <c r="C3054" s="12">
        <v>367.35760574400001</v>
      </c>
      <c r="D3054" s="12">
        <v>11.51</v>
      </c>
    </row>
    <row r="3055" spans="1:4" x14ac:dyDescent="0.35">
      <c r="A3055" s="10" t="s">
        <v>3189</v>
      </c>
      <c r="B3055" s="12">
        <v>1115.7821270920001</v>
      </c>
      <c r="C3055" s="12">
        <v>393.37325580800001</v>
      </c>
      <c r="D3055" s="12">
        <v>11.51</v>
      </c>
    </row>
    <row r="3056" spans="1:4" x14ac:dyDescent="0.35">
      <c r="A3056" s="10" t="s">
        <v>3190</v>
      </c>
      <c r="B3056" s="12">
        <v>1115.7821270920001</v>
      </c>
      <c r="C3056" s="12">
        <v>395.38890587200001</v>
      </c>
      <c r="D3056" s="12">
        <v>11.51</v>
      </c>
    </row>
    <row r="3057" spans="1:4" x14ac:dyDescent="0.35">
      <c r="A3057" s="10" t="s">
        <v>3191</v>
      </c>
      <c r="B3057" s="12">
        <v>1117.7977771560002</v>
      </c>
      <c r="C3057" s="12">
        <v>281.24805529600002</v>
      </c>
      <c r="D3057" s="12">
        <v>12</v>
      </c>
    </row>
    <row r="3058" spans="1:4" x14ac:dyDescent="0.35">
      <c r="A3058" s="10" t="s">
        <v>3192</v>
      </c>
      <c r="B3058" s="12">
        <v>1117.7977771560002</v>
      </c>
      <c r="C3058" s="12">
        <v>283.26370536000002</v>
      </c>
      <c r="D3058" s="12">
        <v>12</v>
      </c>
    </row>
    <row r="3059" spans="1:4" x14ac:dyDescent="0.35">
      <c r="A3059" s="10" t="s">
        <v>3193</v>
      </c>
      <c r="B3059" s="12">
        <v>1117.7977771560002</v>
      </c>
      <c r="C3059" s="12">
        <v>309.27935542400002</v>
      </c>
      <c r="D3059" s="12">
        <v>12</v>
      </c>
    </row>
    <row r="3060" spans="1:4" x14ac:dyDescent="0.35">
      <c r="A3060" s="10" t="s">
        <v>3194</v>
      </c>
      <c r="B3060" s="12">
        <v>1117.7977771560002</v>
      </c>
      <c r="C3060" s="12">
        <v>311.29500548800002</v>
      </c>
      <c r="D3060" s="12">
        <v>12</v>
      </c>
    </row>
    <row r="3061" spans="1:4" x14ac:dyDescent="0.35">
      <c r="A3061" s="10" t="s">
        <v>3195</v>
      </c>
      <c r="B3061" s="12">
        <v>1117.7977771560002</v>
      </c>
      <c r="C3061" s="12">
        <v>337.31065555200001</v>
      </c>
      <c r="D3061" s="12">
        <v>12</v>
      </c>
    </row>
    <row r="3062" spans="1:4" x14ac:dyDescent="0.35">
      <c r="A3062" s="10" t="s">
        <v>3196</v>
      </c>
      <c r="B3062" s="12">
        <v>1117.7977771560002</v>
      </c>
      <c r="C3062" s="12">
        <v>339.32630561600001</v>
      </c>
      <c r="D3062" s="12">
        <v>12</v>
      </c>
    </row>
    <row r="3063" spans="1:4" x14ac:dyDescent="0.35">
      <c r="A3063" s="10" t="s">
        <v>3197</v>
      </c>
      <c r="B3063" s="12">
        <v>1117.7977771560002</v>
      </c>
      <c r="C3063" s="12">
        <v>365.34195568000001</v>
      </c>
      <c r="D3063" s="12">
        <v>12</v>
      </c>
    </row>
    <row r="3064" spans="1:4" x14ac:dyDescent="0.35">
      <c r="A3064" s="10" t="s">
        <v>3198</v>
      </c>
      <c r="B3064" s="12">
        <v>1117.7977771560002</v>
      </c>
      <c r="C3064" s="12">
        <v>367.35760574400001</v>
      </c>
      <c r="D3064" s="12">
        <v>12</v>
      </c>
    </row>
    <row r="3065" spans="1:4" x14ac:dyDescent="0.35">
      <c r="A3065" s="10" t="s">
        <v>3199</v>
      </c>
      <c r="B3065" s="12">
        <v>1117.7977771560002</v>
      </c>
      <c r="C3065" s="12">
        <v>393.37325580800001</v>
      </c>
      <c r="D3065" s="12">
        <v>12</v>
      </c>
    </row>
    <row r="3066" spans="1:4" x14ac:dyDescent="0.35">
      <c r="A3066" s="10" t="s">
        <v>3200</v>
      </c>
      <c r="B3066" s="12">
        <v>1117.7977771560002</v>
      </c>
      <c r="C3066" s="12">
        <v>395.38890587200001</v>
      </c>
      <c r="D3066" s="12">
        <v>12</v>
      </c>
    </row>
    <row r="3067" spans="1:4" x14ac:dyDescent="0.35">
      <c r="A3067" s="10" t="s">
        <v>3201</v>
      </c>
      <c r="B3067" s="12">
        <v>1119.81342722</v>
      </c>
      <c r="C3067" s="12">
        <v>283.26370536000002</v>
      </c>
      <c r="D3067" s="12">
        <v>12.49</v>
      </c>
    </row>
    <row r="3068" spans="1:4" x14ac:dyDescent="0.35">
      <c r="A3068" s="10" t="s">
        <v>3202</v>
      </c>
      <c r="B3068" s="12">
        <v>1119.81342722</v>
      </c>
      <c r="C3068" s="12">
        <v>311.29500548800002</v>
      </c>
      <c r="D3068" s="12">
        <v>12.49</v>
      </c>
    </row>
    <row r="3069" spans="1:4" x14ac:dyDescent="0.35">
      <c r="A3069" s="10" t="s">
        <v>3203</v>
      </c>
      <c r="B3069" s="12">
        <v>1119.81342722</v>
      </c>
      <c r="C3069" s="12">
        <v>339.32630561600001</v>
      </c>
      <c r="D3069" s="12">
        <v>12.49</v>
      </c>
    </row>
    <row r="3070" spans="1:4" x14ac:dyDescent="0.35">
      <c r="A3070" s="10" t="s">
        <v>3204</v>
      </c>
      <c r="B3070" s="12">
        <v>1119.81342722</v>
      </c>
      <c r="C3070" s="12">
        <v>367.35760574400001</v>
      </c>
      <c r="D3070" s="12">
        <v>12.49</v>
      </c>
    </row>
    <row r="3071" spans="1:4" x14ac:dyDescent="0.35">
      <c r="A3071" s="10" t="s">
        <v>3205</v>
      </c>
      <c r="B3071" s="12">
        <v>1119.81342722</v>
      </c>
      <c r="C3071" s="12">
        <v>395.38890587200001</v>
      </c>
      <c r="D3071" s="12">
        <v>12.49</v>
      </c>
    </row>
    <row r="3072" spans="1:4" x14ac:dyDescent="0.35">
      <c r="A3072" s="10" t="s">
        <v>3206</v>
      </c>
      <c r="B3072" s="12">
        <v>1125.7664770280001</v>
      </c>
      <c r="C3072" s="12">
        <v>291.23240523200002</v>
      </c>
      <c r="D3072" s="12">
        <v>10.85</v>
      </c>
    </row>
    <row r="3073" spans="1:4" x14ac:dyDescent="0.35">
      <c r="A3073" s="10" t="s">
        <v>3207</v>
      </c>
      <c r="B3073" s="12">
        <v>1125.7664770280001</v>
      </c>
      <c r="C3073" s="12">
        <v>393.37325580800001</v>
      </c>
      <c r="D3073" s="12">
        <v>10.85</v>
      </c>
    </row>
    <row r="3074" spans="1:4" x14ac:dyDescent="0.35">
      <c r="A3074" s="10" t="s">
        <v>3208</v>
      </c>
      <c r="B3074" s="12">
        <v>1127.7821270920001</v>
      </c>
      <c r="C3074" s="12">
        <v>291.23240523200002</v>
      </c>
      <c r="D3074" s="12">
        <v>11.44</v>
      </c>
    </row>
    <row r="3075" spans="1:4" x14ac:dyDescent="0.35">
      <c r="A3075" s="10" t="s">
        <v>3209</v>
      </c>
      <c r="B3075" s="12">
        <v>1127.7821270920001</v>
      </c>
      <c r="C3075" s="12">
        <v>293.24805529600002</v>
      </c>
      <c r="D3075" s="12">
        <v>11.34</v>
      </c>
    </row>
    <row r="3076" spans="1:4" x14ac:dyDescent="0.35">
      <c r="A3076" s="10" t="s">
        <v>3210</v>
      </c>
      <c r="B3076" s="12">
        <v>1127.7821270920001</v>
      </c>
      <c r="C3076" s="12">
        <v>393.37325580800001</v>
      </c>
      <c r="D3076" s="12">
        <v>11.34</v>
      </c>
    </row>
    <row r="3077" spans="1:4" x14ac:dyDescent="0.35">
      <c r="A3077" s="10" t="s">
        <v>3211</v>
      </c>
      <c r="B3077" s="12">
        <v>1127.7821270920001</v>
      </c>
      <c r="C3077" s="12">
        <v>395.38890587200001</v>
      </c>
      <c r="D3077" s="12">
        <v>11.44</v>
      </c>
    </row>
    <row r="3078" spans="1:4" x14ac:dyDescent="0.35">
      <c r="A3078" s="10" t="s">
        <v>3212</v>
      </c>
      <c r="B3078" s="12">
        <v>1129.7977771560002</v>
      </c>
      <c r="C3078" s="12">
        <v>293.24805529600002</v>
      </c>
      <c r="D3078" s="12">
        <v>11.83</v>
      </c>
    </row>
    <row r="3079" spans="1:4" x14ac:dyDescent="0.35">
      <c r="A3079" s="10" t="s">
        <v>3213</v>
      </c>
      <c r="B3079" s="12">
        <v>1129.7977771560002</v>
      </c>
      <c r="C3079" s="12">
        <v>295.26370536000002</v>
      </c>
      <c r="D3079" s="12">
        <v>11.83</v>
      </c>
    </row>
    <row r="3080" spans="1:4" x14ac:dyDescent="0.35">
      <c r="A3080" s="10" t="s">
        <v>3214</v>
      </c>
      <c r="B3080" s="12">
        <v>1129.7977771560002</v>
      </c>
      <c r="C3080" s="12">
        <v>393.37325580800001</v>
      </c>
      <c r="D3080" s="12">
        <v>11.83</v>
      </c>
    </row>
    <row r="3081" spans="1:4" x14ac:dyDescent="0.35">
      <c r="A3081" s="10" t="s">
        <v>3215</v>
      </c>
      <c r="B3081" s="12">
        <v>1129.7977771560002</v>
      </c>
      <c r="C3081" s="12">
        <v>395.38890587200001</v>
      </c>
      <c r="D3081" s="12">
        <v>11.83</v>
      </c>
    </row>
    <row r="3082" spans="1:4" x14ac:dyDescent="0.35">
      <c r="A3082" s="10" t="s">
        <v>3216</v>
      </c>
      <c r="B3082" s="12">
        <v>1131.81342722</v>
      </c>
      <c r="C3082" s="12">
        <v>295.26370536000002</v>
      </c>
      <c r="D3082" s="12">
        <v>12.32</v>
      </c>
    </row>
    <row r="3083" spans="1:4" x14ac:dyDescent="0.35">
      <c r="A3083" s="10" t="s">
        <v>3217</v>
      </c>
      <c r="B3083" s="12">
        <v>1131.81342722</v>
      </c>
      <c r="C3083" s="12">
        <v>297.27935542400002</v>
      </c>
      <c r="D3083" s="12">
        <v>12.32</v>
      </c>
    </row>
    <row r="3084" spans="1:4" x14ac:dyDescent="0.35">
      <c r="A3084" s="10" t="s">
        <v>3218</v>
      </c>
      <c r="B3084" s="12">
        <v>1131.81342722</v>
      </c>
      <c r="C3084" s="12">
        <v>393.37325580800001</v>
      </c>
      <c r="D3084" s="12">
        <v>12.32</v>
      </c>
    </row>
    <row r="3085" spans="1:4" x14ac:dyDescent="0.35">
      <c r="A3085" s="10" t="s">
        <v>3219</v>
      </c>
      <c r="B3085" s="12">
        <v>1131.81342722</v>
      </c>
      <c r="C3085" s="12">
        <v>395.38890587200001</v>
      </c>
      <c r="D3085" s="12">
        <v>12.32</v>
      </c>
    </row>
    <row r="3086" spans="1:4" x14ac:dyDescent="0.35">
      <c r="A3086" s="10" t="s">
        <v>3220</v>
      </c>
      <c r="B3086" s="12">
        <v>1133.829077284</v>
      </c>
      <c r="C3086" s="12">
        <v>297.27935542400002</v>
      </c>
      <c r="D3086" s="12">
        <v>12.81</v>
      </c>
    </row>
    <row r="3087" spans="1:4" x14ac:dyDescent="0.35">
      <c r="A3087" s="10" t="s">
        <v>3221</v>
      </c>
      <c r="B3087" s="12">
        <v>1133.829077284</v>
      </c>
      <c r="C3087" s="12">
        <v>395.38890587200001</v>
      </c>
      <c r="D3087" s="12">
        <v>12.81</v>
      </c>
    </row>
    <row r="3088" spans="1:4" x14ac:dyDescent="0.35">
      <c r="A3088" s="10" t="s">
        <v>3222</v>
      </c>
      <c r="B3088" s="12">
        <v>1141.7977771560002</v>
      </c>
      <c r="C3088" s="12">
        <v>307.26370536000002</v>
      </c>
      <c r="D3088" s="12">
        <v>11.66</v>
      </c>
    </row>
    <row r="3089" spans="1:4" x14ac:dyDescent="0.35">
      <c r="A3089" s="10" t="s">
        <v>3223</v>
      </c>
      <c r="B3089" s="12">
        <v>1141.7977771560002</v>
      </c>
      <c r="C3089" s="12">
        <v>393.37325580800001</v>
      </c>
      <c r="D3089" s="12">
        <v>11.66</v>
      </c>
    </row>
    <row r="3090" spans="1:4" x14ac:dyDescent="0.35">
      <c r="A3090" s="10" t="s">
        <v>3224</v>
      </c>
      <c r="B3090" s="12">
        <v>1143.81342722</v>
      </c>
      <c r="C3090" s="12">
        <v>307.26370536000002</v>
      </c>
      <c r="D3090" s="12">
        <v>12.15</v>
      </c>
    </row>
    <row r="3091" spans="1:4" x14ac:dyDescent="0.35">
      <c r="A3091" s="10" t="s">
        <v>3225</v>
      </c>
      <c r="B3091" s="12">
        <v>1143.81342722</v>
      </c>
      <c r="C3091" s="12">
        <v>309.27935542400002</v>
      </c>
      <c r="D3091" s="12">
        <v>12.15</v>
      </c>
    </row>
    <row r="3092" spans="1:4" x14ac:dyDescent="0.35">
      <c r="A3092" s="10" t="s">
        <v>3226</v>
      </c>
      <c r="B3092" s="12">
        <v>1143.81342722</v>
      </c>
      <c r="C3092" s="12">
        <v>337.31065555200001</v>
      </c>
      <c r="D3092" s="12">
        <v>12.15</v>
      </c>
    </row>
    <row r="3093" spans="1:4" x14ac:dyDescent="0.35">
      <c r="A3093" s="10" t="s">
        <v>3227</v>
      </c>
      <c r="B3093" s="12">
        <v>1143.81342722</v>
      </c>
      <c r="C3093" s="12">
        <v>365.34195568000001</v>
      </c>
      <c r="D3093" s="12">
        <v>12.15</v>
      </c>
    </row>
    <row r="3094" spans="1:4" x14ac:dyDescent="0.35">
      <c r="A3094" s="10" t="s">
        <v>3228</v>
      </c>
      <c r="B3094" s="12">
        <v>1143.81342722</v>
      </c>
      <c r="C3094" s="12">
        <v>393.37325580800001</v>
      </c>
      <c r="D3094" s="12">
        <v>12.15</v>
      </c>
    </row>
    <row r="3095" spans="1:4" x14ac:dyDescent="0.35">
      <c r="A3095" s="10" t="s">
        <v>3229</v>
      </c>
      <c r="B3095" s="12">
        <v>1143.81342722</v>
      </c>
      <c r="C3095" s="12">
        <v>395.38890587200001</v>
      </c>
      <c r="D3095" s="12">
        <v>12.15</v>
      </c>
    </row>
    <row r="3096" spans="1:4" x14ac:dyDescent="0.35">
      <c r="A3096" s="10" t="s">
        <v>3230</v>
      </c>
      <c r="B3096" s="12">
        <v>1145.829077284</v>
      </c>
      <c r="C3096" s="12">
        <v>309.27935542400002</v>
      </c>
      <c r="D3096" s="12">
        <v>12.64</v>
      </c>
    </row>
    <row r="3097" spans="1:4" x14ac:dyDescent="0.35">
      <c r="A3097" s="10" t="s">
        <v>3231</v>
      </c>
      <c r="B3097" s="12">
        <v>1145.829077284</v>
      </c>
      <c r="C3097" s="12">
        <v>311.29500548800002</v>
      </c>
      <c r="D3097" s="12">
        <v>12.64</v>
      </c>
    </row>
    <row r="3098" spans="1:4" x14ac:dyDescent="0.35">
      <c r="A3098" s="10" t="s">
        <v>3232</v>
      </c>
      <c r="B3098" s="12">
        <v>1145.829077284</v>
      </c>
      <c r="C3098" s="12">
        <v>337.31065555200001</v>
      </c>
      <c r="D3098" s="12">
        <v>12.64</v>
      </c>
    </row>
    <row r="3099" spans="1:4" x14ac:dyDescent="0.35">
      <c r="A3099" s="10" t="s">
        <v>3233</v>
      </c>
      <c r="B3099" s="12">
        <v>1145.829077284</v>
      </c>
      <c r="C3099" s="12">
        <v>339.32630561600001</v>
      </c>
      <c r="D3099" s="12">
        <v>12.64</v>
      </c>
    </row>
    <row r="3100" spans="1:4" x14ac:dyDescent="0.35">
      <c r="A3100" s="10" t="s">
        <v>3234</v>
      </c>
      <c r="B3100" s="12">
        <v>1145.829077284</v>
      </c>
      <c r="C3100" s="12">
        <v>365.34195568000001</v>
      </c>
      <c r="D3100" s="12">
        <v>12.64</v>
      </c>
    </row>
    <row r="3101" spans="1:4" x14ac:dyDescent="0.35">
      <c r="A3101" s="10" t="s">
        <v>3235</v>
      </c>
      <c r="B3101" s="12">
        <v>1145.829077284</v>
      </c>
      <c r="C3101" s="12">
        <v>367.35760574400001</v>
      </c>
      <c r="D3101" s="12">
        <v>12.64</v>
      </c>
    </row>
    <row r="3102" spans="1:4" x14ac:dyDescent="0.35">
      <c r="A3102" s="10" t="s">
        <v>3236</v>
      </c>
      <c r="B3102" s="12">
        <v>1145.829077284</v>
      </c>
      <c r="C3102" s="12">
        <v>393.37325580800001</v>
      </c>
      <c r="D3102" s="12">
        <v>12.64</v>
      </c>
    </row>
    <row r="3103" spans="1:4" x14ac:dyDescent="0.35">
      <c r="A3103" s="10" t="s">
        <v>3237</v>
      </c>
      <c r="B3103" s="12">
        <v>1145.829077284</v>
      </c>
      <c r="C3103" s="12">
        <v>395.38890587200001</v>
      </c>
      <c r="D3103" s="12">
        <v>12.64</v>
      </c>
    </row>
    <row r="3104" spans="1:4" x14ac:dyDescent="0.35">
      <c r="A3104" s="10" t="s">
        <v>3238</v>
      </c>
      <c r="B3104" s="12">
        <v>1147.8447273480001</v>
      </c>
      <c r="C3104" s="12">
        <v>311.29500548800002</v>
      </c>
      <c r="D3104" s="12">
        <v>13.13</v>
      </c>
    </row>
    <row r="3105" spans="1:4" x14ac:dyDescent="0.35">
      <c r="A3105" s="10" t="s">
        <v>3239</v>
      </c>
      <c r="B3105" s="12">
        <v>1147.8447273480001</v>
      </c>
      <c r="C3105" s="12">
        <v>339.32630561600001</v>
      </c>
      <c r="D3105" s="12">
        <v>13.13</v>
      </c>
    </row>
    <row r="3106" spans="1:4" x14ac:dyDescent="0.35">
      <c r="A3106" s="10" t="s">
        <v>3240</v>
      </c>
      <c r="B3106" s="12">
        <v>1147.8447273480001</v>
      </c>
      <c r="C3106" s="12">
        <v>367.35760574400001</v>
      </c>
      <c r="D3106" s="12">
        <v>13.13</v>
      </c>
    </row>
    <row r="3107" spans="1:4" x14ac:dyDescent="0.35">
      <c r="A3107" s="10" t="s">
        <v>3241</v>
      </c>
      <c r="B3107" s="12">
        <v>1147.8447273480001</v>
      </c>
      <c r="C3107" s="12">
        <v>395.38890587200001</v>
      </c>
      <c r="D3107" s="12">
        <v>13.13</v>
      </c>
    </row>
    <row r="3108" spans="1:4" x14ac:dyDescent="0.35">
      <c r="A3108" s="10" t="s">
        <v>3242</v>
      </c>
      <c r="B3108" s="12">
        <v>1171.8447273480001</v>
      </c>
      <c r="C3108" s="12">
        <v>337.31065555200001</v>
      </c>
      <c r="D3108" s="12">
        <v>12.790000000000001</v>
      </c>
    </row>
    <row r="3109" spans="1:4" x14ac:dyDescent="0.35">
      <c r="A3109" s="10" t="s">
        <v>3243</v>
      </c>
      <c r="B3109" s="12">
        <v>1171.8447273480001</v>
      </c>
      <c r="C3109" s="12">
        <v>365.34195568000001</v>
      </c>
      <c r="D3109" s="12">
        <v>12.790000000000001</v>
      </c>
    </row>
    <row r="3110" spans="1:4" x14ac:dyDescent="0.35">
      <c r="A3110" s="10" t="s">
        <v>3244</v>
      </c>
      <c r="B3110" s="12">
        <v>1171.8447273480001</v>
      </c>
      <c r="C3110" s="12">
        <v>393.37325580800001</v>
      </c>
      <c r="D3110" s="12">
        <v>12.790000000000001</v>
      </c>
    </row>
    <row r="3111" spans="1:4" x14ac:dyDescent="0.35">
      <c r="A3111" s="10" t="s">
        <v>3245</v>
      </c>
      <c r="B3111" s="12">
        <v>1173.8603774120002</v>
      </c>
      <c r="C3111" s="12">
        <v>337.31065555200001</v>
      </c>
      <c r="D3111" s="12">
        <v>13.280000000000001</v>
      </c>
    </row>
    <row r="3112" spans="1:4" x14ac:dyDescent="0.35">
      <c r="A3112" s="10" t="s">
        <v>3246</v>
      </c>
      <c r="B3112" s="12">
        <v>1173.8603774120002</v>
      </c>
      <c r="C3112" s="12">
        <v>339.32630561600001</v>
      </c>
      <c r="D3112" s="12">
        <v>13.280000000000001</v>
      </c>
    </row>
    <row r="3113" spans="1:4" x14ac:dyDescent="0.35">
      <c r="A3113" s="10" t="s">
        <v>3247</v>
      </c>
      <c r="B3113" s="12">
        <v>1173.8603774120002</v>
      </c>
      <c r="C3113" s="12">
        <v>365.34195568000001</v>
      </c>
      <c r="D3113" s="12">
        <v>13.280000000000001</v>
      </c>
    </row>
    <row r="3114" spans="1:4" x14ac:dyDescent="0.35">
      <c r="A3114" s="10" t="s">
        <v>3248</v>
      </c>
      <c r="B3114" s="12">
        <v>1173.8603774120002</v>
      </c>
      <c r="C3114" s="12">
        <v>367.35760574400001</v>
      </c>
      <c r="D3114" s="12">
        <v>13.280000000000001</v>
      </c>
    </row>
    <row r="3115" spans="1:4" x14ac:dyDescent="0.35">
      <c r="A3115" s="10" t="s">
        <v>3249</v>
      </c>
      <c r="B3115" s="12">
        <v>1173.8603774120002</v>
      </c>
      <c r="C3115" s="12">
        <v>393.37325580800001</v>
      </c>
      <c r="D3115" s="12">
        <v>13.280000000000001</v>
      </c>
    </row>
    <row r="3116" spans="1:4" x14ac:dyDescent="0.35">
      <c r="A3116" s="10" t="s">
        <v>3250</v>
      </c>
      <c r="B3116" s="12">
        <v>1173.8603774120002</v>
      </c>
      <c r="C3116" s="12">
        <v>395.38890587200001</v>
      </c>
      <c r="D3116" s="12">
        <v>13.280000000000001</v>
      </c>
    </row>
    <row r="3117" spans="1:4" x14ac:dyDescent="0.35">
      <c r="A3117" s="10" t="s">
        <v>3251</v>
      </c>
      <c r="B3117" s="12">
        <v>1175.876027476</v>
      </c>
      <c r="C3117" s="12">
        <v>339.32630561600001</v>
      </c>
      <c r="D3117" s="12">
        <v>13.770000000000001</v>
      </c>
    </row>
    <row r="3118" spans="1:4" x14ac:dyDescent="0.35">
      <c r="A3118" s="10" t="s">
        <v>3252</v>
      </c>
      <c r="B3118" s="12">
        <v>1175.876027476</v>
      </c>
      <c r="C3118" s="12">
        <v>367.35760574400001</v>
      </c>
      <c r="D3118" s="12">
        <v>13.770000000000001</v>
      </c>
    </row>
    <row r="3119" spans="1:4" x14ac:dyDescent="0.35">
      <c r="A3119" s="10" t="s">
        <v>3253</v>
      </c>
      <c r="B3119" s="12">
        <v>1175.876027476</v>
      </c>
      <c r="C3119" s="12">
        <v>395.38890587200001</v>
      </c>
      <c r="D3119" s="12">
        <v>13.770000000000001</v>
      </c>
    </row>
    <row r="3120" spans="1:4" x14ac:dyDescent="0.35">
      <c r="A3120" s="10" t="s">
        <v>3254</v>
      </c>
      <c r="B3120" s="12">
        <v>1199.876027476</v>
      </c>
      <c r="C3120" s="12">
        <v>365.34195568000001</v>
      </c>
      <c r="D3120" s="12">
        <v>13.43</v>
      </c>
    </row>
    <row r="3121" spans="1:4" x14ac:dyDescent="0.35">
      <c r="A3121" s="10" t="s">
        <v>3255</v>
      </c>
      <c r="B3121" s="12">
        <v>1199.876027476</v>
      </c>
      <c r="C3121" s="12">
        <v>393.37325580800001</v>
      </c>
      <c r="D3121" s="12">
        <v>13.43</v>
      </c>
    </row>
    <row r="3122" spans="1:4" x14ac:dyDescent="0.35">
      <c r="A3122" s="10" t="s">
        <v>3256</v>
      </c>
      <c r="B3122" s="12">
        <v>1201.89167754</v>
      </c>
      <c r="C3122" s="12">
        <v>365.34195568000001</v>
      </c>
      <c r="D3122" s="12">
        <v>13.92</v>
      </c>
    </row>
    <row r="3123" spans="1:4" x14ac:dyDescent="0.35">
      <c r="A3123" s="10" t="s">
        <v>3257</v>
      </c>
      <c r="B3123" s="12">
        <v>1201.89167754</v>
      </c>
      <c r="C3123" s="12">
        <v>367.35760574400001</v>
      </c>
      <c r="D3123" s="12">
        <v>13.92</v>
      </c>
    </row>
    <row r="3124" spans="1:4" x14ac:dyDescent="0.35">
      <c r="A3124" s="10" t="s">
        <v>3258</v>
      </c>
      <c r="B3124" s="12">
        <v>1201.89167754</v>
      </c>
      <c r="C3124" s="12">
        <v>393.37325580800001</v>
      </c>
      <c r="D3124" s="12">
        <v>13.92</v>
      </c>
    </row>
    <row r="3125" spans="1:4" x14ac:dyDescent="0.35">
      <c r="A3125" s="10" t="s">
        <v>3259</v>
      </c>
      <c r="B3125" s="12">
        <v>1201.89167754</v>
      </c>
      <c r="C3125" s="12">
        <v>395.38890587200001</v>
      </c>
      <c r="D3125" s="12">
        <v>13.92</v>
      </c>
    </row>
    <row r="3126" spans="1:4" x14ac:dyDescent="0.35">
      <c r="A3126" s="10" t="s">
        <v>3260</v>
      </c>
      <c r="B3126" s="12">
        <v>1203.9073276040001</v>
      </c>
      <c r="C3126" s="12">
        <v>367.35760574400001</v>
      </c>
      <c r="D3126" s="12">
        <v>14.41</v>
      </c>
    </row>
    <row r="3127" spans="1:4" x14ac:dyDescent="0.35">
      <c r="A3127" s="10" t="s">
        <v>3261</v>
      </c>
      <c r="B3127" s="12">
        <v>1203.9073276040001</v>
      </c>
      <c r="C3127" s="12">
        <v>395.38890587200001</v>
      </c>
      <c r="D3127" s="12">
        <v>14.41</v>
      </c>
    </row>
    <row r="3128" spans="1:4" x14ac:dyDescent="0.35">
      <c r="A3128" s="10" t="s">
        <v>3262</v>
      </c>
      <c r="B3128" s="12">
        <v>1227.9073276040001</v>
      </c>
      <c r="C3128" s="12">
        <v>393.37325580800001</v>
      </c>
      <c r="D3128" s="12">
        <v>14.07</v>
      </c>
    </row>
    <row r="3129" spans="1:4" x14ac:dyDescent="0.35">
      <c r="A3129" s="10" t="s">
        <v>3263</v>
      </c>
      <c r="B3129" s="12">
        <v>1229.9229776680002</v>
      </c>
      <c r="C3129" s="12">
        <v>393.37325580800001</v>
      </c>
      <c r="D3129" s="12">
        <v>14.56</v>
      </c>
    </row>
    <row r="3130" spans="1:4" x14ac:dyDescent="0.35">
      <c r="A3130" s="10" t="s">
        <v>3264</v>
      </c>
      <c r="B3130" s="12">
        <v>1229.9229776680002</v>
      </c>
      <c r="C3130" s="12">
        <v>395.38890587200001</v>
      </c>
      <c r="D3130" s="12">
        <v>14.56</v>
      </c>
    </row>
    <row r="3131" spans="1:4" x14ac:dyDescent="0.35">
      <c r="A3131" s="10" t="s">
        <v>3265</v>
      </c>
      <c r="B3131" s="12">
        <v>1231.938627732</v>
      </c>
      <c r="C3131" s="12">
        <v>395.38890587200001</v>
      </c>
      <c r="D3131" s="12">
        <v>15.05</v>
      </c>
    </row>
    <row r="3133" spans="1:4" x14ac:dyDescent="0.35">
      <c r="A3133" s="10" t="s">
        <v>3266</v>
      </c>
      <c r="B3133" s="12">
        <v>678.41347954700007</v>
      </c>
      <c r="C3133" s="12">
        <v>249.18545503999999</v>
      </c>
      <c r="D3133" s="12">
        <v>5.6</v>
      </c>
    </row>
    <row r="3134" spans="1:4" x14ac:dyDescent="0.35">
      <c r="A3134" s="10" t="s">
        <v>3267</v>
      </c>
      <c r="B3134" s="12">
        <v>680.42912961100001</v>
      </c>
      <c r="C3134" s="12">
        <v>249.18545503999999</v>
      </c>
      <c r="D3134" s="12">
        <v>6.09</v>
      </c>
    </row>
    <row r="3135" spans="1:4" x14ac:dyDescent="0.35">
      <c r="A3135" s="10" t="s">
        <v>3268</v>
      </c>
      <c r="B3135" s="12">
        <v>680.42912961100001</v>
      </c>
      <c r="C3135" s="12">
        <v>251.20110510399999</v>
      </c>
      <c r="D3135" s="12">
        <v>6.09</v>
      </c>
    </row>
    <row r="3136" spans="1:4" x14ac:dyDescent="0.35">
      <c r="A3136" s="10" t="s">
        <v>3269</v>
      </c>
      <c r="B3136" s="12">
        <v>682.44477967500006</v>
      </c>
      <c r="C3136" s="12">
        <v>249.18545503999999</v>
      </c>
      <c r="D3136" s="12">
        <v>6.58</v>
      </c>
    </row>
    <row r="3137" spans="1:4" x14ac:dyDescent="0.35">
      <c r="A3137" s="10" t="s">
        <v>3270</v>
      </c>
      <c r="B3137" s="12">
        <v>682.44477967500006</v>
      </c>
      <c r="C3137" s="12">
        <v>251.20110510399999</v>
      </c>
      <c r="D3137" s="12">
        <v>6.58</v>
      </c>
    </row>
    <row r="3138" spans="1:4" x14ac:dyDescent="0.35">
      <c r="A3138" s="10" t="s">
        <v>3271</v>
      </c>
      <c r="B3138" s="12">
        <v>682.44477967500006</v>
      </c>
      <c r="C3138" s="12">
        <v>253.21675516800002</v>
      </c>
      <c r="D3138" s="12">
        <v>6.58</v>
      </c>
    </row>
    <row r="3139" spans="1:4" x14ac:dyDescent="0.35">
      <c r="A3139" s="10" t="s">
        <v>3272</v>
      </c>
      <c r="B3139" s="12">
        <v>684.46042973900001</v>
      </c>
      <c r="C3139" s="12">
        <v>249.18545503999999</v>
      </c>
      <c r="D3139" s="12">
        <v>7.07</v>
      </c>
    </row>
    <row r="3140" spans="1:4" x14ac:dyDescent="0.35">
      <c r="A3140" s="10" t="s">
        <v>3273</v>
      </c>
      <c r="B3140" s="12">
        <v>684.46042973900001</v>
      </c>
      <c r="C3140" s="12">
        <v>251.20110510399999</v>
      </c>
      <c r="D3140" s="12">
        <v>7.07</v>
      </c>
    </row>
    <row r="3141" spans="1:4" x14ac:dyDescent="0.35">
      <c r="A3141" s="10" t="s">
        <v>3274</v>
      </c>
      <c r="B3141" s="12">
        <v>684.46042973900001</v>
      </c>
      <c r="C3141" s="12">
        <v>253.21675516800002</v>
      </c>
      <c r="D3141" s="12">
        <v>7.07</v>
      </c>
    </row>
    <row r="3142" spans="1:4" x14ac:dyDescent="0.35">
      <c r="A3142" s="10" t="s">
        <v>3275</v>
      </c>
      <c r="B3142" s="12">
        <v>684.46042973900001</v>
      </c>
      <c r="C3142" s="12">
        <v>255.23240523200002</v>
      </c>
      <c r="D3142" s="12">
        <v>7.07</v>
      </c>
    </row>
    <row r="3143" spans="1:4" x14ac:dyDescent="0.35">
      <c r="A3143" s="10" t="s">
        <v>3276</v>
      </c>
      <c r="B3143" s="12">
        <v>686.47607980300006</v>
      </c>
      <c r="C3143" s="12">
        <v>251.20110510399999</v>
      </c>
      <c r="D3143" s="12">
        <v>7.56</v>
      </c>
    </row>
    <row r="3144" spans="1:4" x14ac:dyDescent="0.35">
      <c r="A3144" s="10" t="s">
        <v>3277</v>
      </c>
      <c r="B3144" s="12">
        <v>686.47607980300006</v>
      </c>
      <c r="C3144" s="12">
        <v>253.21675516800002</v>
      </c>
      <c r="D3144" s="12">
        <v>7.56</v>
      </c>
    </row>
    <row r="3145" spans="1:4" x14ac:dyDescent="0.35">
      <c r="A3145" s="10" t="s">
        <v>3278</v>
      </c>
      <c r="B3145" s="12">
        <v>686.47607980300006</v>
      </c>
      <c r="C3145" s="12">
        <v>255.23240523200002</v>
      </c>
      <c r="D3145" s="12">
        <v>7.56</v>
      </c>
    </row>
    <row r="3146" spans="1:4" x14ac:dyDescent="0.35">
      <c r="A3146" s="10" t="s">
        <v>3279</v>
      </c>
      <c r="B3146" s="12">
        <v>688.491729867</v>
      </c>
      <c r="C3146" s="12">
        <v>253.21675516800002</v>
      </c>
      <c r="D3146" s="12">
        <v>8.0500000000000007</v>
      </c>
    </row>
    <row r="3147" spans="1:4" x14ac:dyDescent="0.35">
      <c r="A3147" s="10" t="s">
        <v>3280</v>
      </c>
      <c r="B3147" s="12">
        <v>688.491729867</v>
      </c>
      <c r="C3147" s="12">
        <v>255.23240523200002</v>
      </c>
      <c r="D3147" s="12">
        <v>8.0500000000000007</v>
      </c>
    </row>
    <row r="3148" spans="1:4" x14ac:dyDescent="0.35">
      <c r="A3148" s="10" t="s">
        <v>3281</v>
      </c>
      <c r="B3148" s="12">
        <v>690.50737993100006</v>
      </c>
      <c r="C3148" s="12">
        <v>255.23240523200002</v>
      </c>
      <c r="D3148" s="12">
        <v>8.5399999999999991</v>
      </c>
    </row>
    <row r="3149" spans="1:4" x14ac:dyDescent="0.35">
      <c r="A3149" s="10" t="s">
        <v>3282</v>
      </c>
      <c r="B3149" s="12">
        <v>692.42912961100001</v>
      </c>
      <c r="C3149" s="12">
        <v>249.18545503999999</v>
      </c>
      <c r="D3149" s="12">
        <v>5.92</v>
      </c>
    </row>
    <row r="3150" spans="1:4" x14ac:dyDescent="0.35">
      <c r="A3150" s="10" t="s">
        <v>3283</v>
      </c>
      <c r="B3150" s="12">
        <v>692.42912961100001</v>
      </c>
      <c r="C3150" s="12">
        <v>263.20110510399996</v>
      </c>
      <c r="D3150" s="12">
        <v>5.92</v>
      </c>
    </row>
    <row r="3151" spans="1:4" x14ac:dyDescent="0.35">
      <c r="A3151" s="10" t="s">
        <v>3284</v>
      </c>
      <c r="B3151" s="12">
        <v>694.44477967500006</v>
      </c>
      <c r="C3151" s="12">
        <v>249.18545503999999</v>
      </c>
      <c r="D3151" s="12">
        <v>6.41</v>
      </c>
    </row>
    <row r="3152" spans="1:4" x14ac:dyDescent="0.35">
      <c r="A3152" s="10" t="s">
        <v>3285</v>
      </c>
      <c r="B3152" s="12">
        <v>694.44477967500006</v>
      </c>
      <c r="C3152" s="12">
        <v>251.20110510399999</v>
      </c>
      <c r="D3152" s="12">
        <v>6.41</v>
      </c>
    </row>
    <row r="3153" spans="1:4" x14ac:dyDescent="0.35">
      <c r="A3153" s="10" t="s">
        <v>3286</v>
      </c>
      <c r="B3153" s="12">
        <v>694.44477967500006</v>
      </c>
      <c r="C3153" s="12">
        <v>263.20110510399996</v>
      </c>
      <c r="D3153" s="12">
        <v>6.41</v>
      </c>
    </row>
    <row r="3154" spans="1:4" x14ac:dyDescent="0.35">
      <c r="A3154" s="10" t="s">
        <v>3287</v>
      </c>
      <c r="B3154" s="12">
        <v>694.44477967500006</v>
      </c>
      <c r="C3154" s="12">
        <v>265.21675516800002</v>
      </c>
      <c r="D3154" s="12">
        <v>6.41</v>
      </c>
    </row>
    <row r="3155" spans="1:4" x14ac:dyDescent="0.35">
      <c r="A3155" s="10" t="s">
        <v>3288</v>
      </c>
      <c r="B3155" s="12">
        <v>696.46042973900001</v>
      </c>
      <c r="C3155" s="12">
        <v>249.18545503999999</v>
      </c>
      <c r="D3155" s="12">
        <v>6.9</v>
      </c>
    </row>
    <row r="3156" spans="1:4" x14ac:dyDescent="0.35">
      <c r="A3156" s="10" t="s">
        <v>3289</v>
      </c>
      <c r="B3156" s="12">
        <v>696.46042973900001</v>
      </c>
      <c r="C3156" s="12">
        <v>251.20110510399999</v>
      </c>
      <c r="D3156" s="12">
        <v>6.9</v>
      </c>
    </row>
    <row r="3157" spans="1:4" x14ac:dyDescent="0.35">
      <c r="A3157" s="10" t="s">
        <v>3290</v>
      </c>
      <c r="B3157" s="12">
        <v>696.46042973900001</v>
      </c>
      <c r="C3157" s="12">
        <v>253.21675516800002</v>
      </c>
      <c r="D3157" s="12">
        <v>6.9</v>
      </c>
    </row>
    <row r="3158" spans="1:4" x14ac:dyDescent="0.35">
      <c r="A3158" s="10" t="s">
        <v>3291</v>
      </c>
      <c r="B3158" s="12">
        <v>696.46042973900001</v>
      </c>
      <c r="C3158" s="12">
        <v>263.20110510399996</v>
      </c>
      <c r="D3158" s="12">
        <v>6.9</v>
      </c>
    </row>
    <row r="3159" spans="1:4" x14ac:dyDescent="0.35">
      <c r="A3159" s="10" t="s">
        <v>3292</v>
      </c>
      <c r="B3159" s="12">
        <v>696.46042973900001</v>
      </c>
      <c r="C3159" s="12">
        <v>265.21675516800002</v>
      </c>
      <c r="D3159" s="12">
        <v>6.9</v>
      </c>
    </row>
    <row r="3160" spans="1:4" x14ac:dyDescent="0.35">
      <c r="A3160" s="10" t="s">
        <v>3293</v>
      </c>
      <c r="B3160" s="12">
        <v>696.46042973900001</v>
      </c>
      <c r="C3160" s="12">
        <v>267.23240523200002</v>
      </c>
      <c r="D3160" s="12">
        <v>6.9</v>
      </c>
    </row>
    <row r="3161" spans="1:4" x14ac:dyDescent="0.35">
      <c r="A3161" s="10" t="s">
        <v>3294</v>
      </c>
      <c r="B3161" s="12">
        <v>698.47607980300006</v>
      </c>
      <c r="C3161" s="12">
        <v>249.18545503999999</v>
      </c>
      <c r="D3161" s="12">
        <v>7.49</v>
      </c>
    </row>
    <row r="3162" spans="1:4" x14ac:dyDescent="0.35">
      <c r="A3162" s="10" t="s">
        <v>3295</v>
      </c>
      <c r="B3162" s="12">
        <v>698.47607980300006</v>
      </c>
      <c r="C3162" s="12">
        <v>251.20110510399999</v>
      </c>
      <c r="D3162" s="12">
        <v>7.39</v>
      </c>
    </row>
    <row r="3163" spans="1:4" x14ac:dyDescent="0.35">
      <c r="A3163" s="10" t="s">
        <v>3296</v>
      </c>
      <c r="B3163" s="12">
        <v>698.47607980300006</v>
      </c>
      <c r="C3163" s="12">
        <v>253.21675516800002</v>
      </c>
      <c r="D3163" s="12">
        <v>7.39</v>
      </c>
    </row>
    <row r="3164" spans="1:4" x14ac:dyDescent="0.35">
      <c r="A3164" s="10" t="s">
        <v>3297</v>
      </c>
      <c r="B3164" s="12">
        <v>698.47607980300006</v>
      </c>
      <c r="C3164" s="12">
        <v>255.23240523200002</v>
      </c>
      <c r="D3164" s="12">
        <v>7.39</v>
      </c>
    </row>
    <row r="3165" spans="1:4" x14ac:dyDescent="0.35">
      <c r="A3165" s="10" t="s">
        <v>3298</v>
      </c>
      <c r="B3165" s="12">
        <v>698.47607980300006</v>
      </c>
      <c r="C3165" s="12">
        <v>263.20110510399996</v>
      </c>
      <c r="D3165" s="12">
        <v>7.39</v>
      </c>
    </row>
    <row r="3166" spans="1:4" x14ac:dyDescent="0.35">
      <c r="A3166" s="10" t="s">
        <v>3299</v>
      </c>
      <c r="B3166" s="12">
        <v>698.47607980300006</v>
      </c>
      <c r="C3166" s="12">
        <v>265.21675516800002</v>
      </c>
      <c r="D3166" s="12">
        <v>7.39</v>
      </c>
    </row>
    <row r="3167" spans="1:4" x14ac:dyDescent="0.35">
      <c r="A3167" s="10" t="s">
        <v>3300</v>
      </c>
      <c r="B3167" s="12">
        <v>698.47607980300006</v>
      </c>
      <c r="C3167" s="12">
        <v>267.23240523200002</v>
      </c>
      <c r="D3167" s="12">
        <v>7.39</v>
      </c>
    </row>
    <row r="3168" spans="1:4" x14ac:dyDescent="0.35">
      <c r="A3168" s="10" t="s">
        <v>3301</v>
      </c>
      <c r="B3168" s="12">
        <v>698.47607980300006</v>
      </c>
      <c r="C3168" s="12">
        <v>269.24805529600002</v>
      </c>
      <c r="D3168" s="12">
        <v>7.49</v>
      </c>
    </row>
    <row r="3169" spans="1:4" x14ac:dyDescent="0.35">
      <c r="A3169" s="10" t="s">
        <v>3302</v>
      </c>
      <c r="B3169" s="12">
        <v>700.491729867</v>
      </c>
      <c r="C3169" s="12">
        <v>251.20110510399999</v>
      </c>
      <c r="D3169" s="12">
        <v>7.88</v>
      </c>
    </row>
    <row r="3170" spans="1:4" x14ac:dyDescent="0.35">
      <c r="A3170" s="10" t="s">
        <v>3303</v>
      </c>
      <c r="B3170" s="12">
        <v>700.491729867</v>
      </c>
      <c r="C3170" s="12">
        <v>253.21675516800002</v>
      </c>
      <c r="D3170" s="12">
        <v>7.88</v>
      </c>
    </row>
    <row r="3171" spans="1:4" x14ac:dyDescent="0.35">
      <c r="A3171" s="10" t="s">
        <v>3304</v>
      </c>
      <c r="B3171" s="12">
        <v>700.491729867</v>
      </c>
      <c r="C3171" s="12">
        <v>255.23240523200002</v>
      </c>
      <c r="D3171" s="12">
        <v>7.88</v>
      </c>
    </row>
    <row r="3172" spans="1:4" x14ac:dyDescent="0.35">
      <c r="A3172" s="10" t="s">
        <v>3305</v>
      </c>
      <c r="B3172" s="12">
        <v>700.491729867</v>
      </c>
      <c r="C3172" s="12">
        <v>265.21675516800002</v>
      </c>
      <c r="D3172" s="12">
        <v>7.88</v>
      </c>
    </row>
    <row r="3173" spans="1:4" x14ac:dyDescent="0.35">
      <c r="A3173" s="10" t="s">
        <v>3306</v>
      </c>
      <c r="B3173" s="12">
        <v>700.491729867</v>
      </c>
      <c r="C3173" s="12">
        <v>267.23240523200002</v>
      </c>
      <c r="D3173" s="12">
        <v>7.88</v>
      </c>
    </row>
    <row r="3174" spans="1:4" x14ac:dyDescent="0.35">
      <c r="A3174" s="10" t="s">
        <v>3307</v>
      </c>
      <c r="B3174" s="12">
        <v>700.491729867</v>
      </c>
      <c r="C3174" s="12">
        <v>269.24805529600002</v>
      </c>
      <c r="D3174" s="12">
        <v>7.88</v>
      </c>
    </row>
    <row r="3175" spans="1:4" x14ac:dyDescent="0.35">
      <c r="A3175" s="10" t="s">
        <v>3308</v>
      </c>
      <c r="B3175" s="12">
        <v>702.50737993100006</v>
      </c>
      <c r="C3175" s="12">
        <v>253.21675516800002</v>
      </c>
      <c r="D3175" s="12">
        <v>8.370000000000001</v>
      </c>
    </row>
    <row r="3176" spans="1:4" x14ac:dyDescent="0.35">
      <c r="A3176" s="10" t="s">
        <v>3309</v>
      </c>
      <c r="B3176" s="12">
        <v>702.50737993100006</v>
      </c>
      <c r="C3176" s="12">
        <v>255.23240523200002</v>
      </c>
      <c r="D3176" s="12">
        <v>8.370000000000001</v>
      </c>
    </row>
    <row r="3177" spans="1:4" x14ac:dyDescent="0.35">
      <c r="A3177" s="10" t="s">
        <v>3310</v>
      </c>
      <c r="B3177" s="12">
        <v>702.50737993100006</v>
      </c>
      <c r="C3177" s="12">
        <v>267.23240523200002</v>
      </c>
      <c r="D3177" s="12">
        <v>8.370000000000001</v>
      </c>
    </row>
    <row r="3178" spans="1:4" x14ac:dyDescent="0.35">
      <c r="A3178" s="10" t="s">
        <v>3311</v>
      </c>
      <c r="B3178" s="12">
        <v>702.50737993100006</v>
      </c>
      <c r="C3178" s="12">
        <v>269.24805529600002</v>
      </c>
      <c r="D3178" s="12">
        <v>8.370000000000001</v>
      </c>
    </row>
    <row r="3179" spans="1:4" x14ac:dyDescent="0.35">
      <c r="A3179" s="10" t="s">
        <v>3312</v>
      </c>
      <c r="B3179" s="12">
        <v>704.523029995</v>
      </c>
      <c r="C3179" s="12">
        <v>255.23240523200002</v>
      </c>
      <c r="D3179" s="12">
        <v>8.86</v>
      </c>
    </row>
    <row r="3180" spans="1:4" x14ac:dyDescent="0.35">
      <c r="A3180" s="10" t="s">
        <v>3313</v>
      </c>
      <c r="B3180" s="12">
        <v>704.523029995</v>
      </c>
      <c r="C3180" s="12">
        <v>269.24805529600002</v>
      </c>
      <c r="D3180" s="12">
        <v>8.86</v>
      </c>
    </row>
    <row r="3181" spans="1:4" x14ac:dyDescent="0.35">
      <c r="A3181" s="10" t="s">
        <v>3314</v>
      </c>
      <c r="B3181" s="12">
        <v>706.44477967500006</v>
      </c>
      <c r="C3181" s="12">
        <v>249.18545503999999</v>
      </c>
      <c r="D3181" s="12">
        <v>6.24</v>
      </c>
    </row>
    <row r="3182" spans="1:4" x14ac:dyDescent="0.35">
      <c r="A3182" s="10" t="s">
        <v>3315</v>
      </c>
      <c r="B3182" s="12">
        <v>706.44477967500006</v>
      </c>
      <c r="C3182" s="12">
        <v>263.20110510399996</v>
      </c>
      <c r="D3182" s="12">
        <v>6.24</v>
      </c>
    </row>
    <row r="3183" spans="1:4" x14ac:dyDescent="0.35">
      <c r="A3183" s="10" t="s">
        <v>3316</v>
      </c>
      <c r="B3183" s="12">
        <v>706.44477967500006</v>
      </c>
      <c r="C3183" s="12">
        <v>277.21675516800002</v>
      </c>
      <c r="D3183" s="12">
        <v>6.24</v>
      </c>
    </row>
    <row r="3184" spans="1:4" x14ac:dyDescent="0.35">
      <c r="A3184" s="10" t="s">
        <v>3317</v>
      </c>
      <c r="B3184" s="12">
        <v>708.46042973900001</v>
      </c>
      <c r="C3184" s="12">
        <v>249.18545503999999</v>
      </c>
      <c r="D3184" s="12">
        <v>6.73</v>
      </c>
    </row>
    <row r="3185" spans="1:4" x14ac:dyDescent="0.35">
      <c r="A3185" s="10" t="s">
        <v>3318</v>
      </c>
      <c r="B3185" s="12">
        <v>708.46042973900001</v>
      </c>
      <c r="C3185" s="12">
        <v>251.20110510399999</v>
      </c>
      <c r="D3185" s="12">
        <v>6.73</v>
      </c>
    </row>
    <row r="3186" spans="1:4" x14ac:dyDescent="0.35">
      <c r="A3186" s="10" t="s">
        <v>3319</v>
      </c>
      <c r="B3186" s="12">
        <v>708.46042973900001</v>
      </c>
      <c r="C3186" s="12">
        <v>263.20110510399996</v>
      </c>
      <c r="D3186" s="12">
        <v>6.73</v>
      </c>
    </row>
    <row r="3187" spans="1:4" x14ac:dyDescent="0.35">
      <c r="A3187" s="10" t="s">
        <v>3320</v>
      </c>
      <c r="B3187" s="12">
        <v>708.46042973900001</v>
      </c>
      <c r="C3187" s="12">
        <v>265.21675516800002</v>
      </c>
      <c r="D3187" s="12">
        <v>6.73</v>
      </c>
    </row>
    <row r="3188" spans="1:4" x14ac:dyDescent="0.35">
      <c r="A3188" s="10" t="s">
        <v>3321</v>
      </c>
      <c r="B3188" s="12">
        <v>708.46042973900001</v>
      </c>
      <c r="C3188" s="12">
        <v>277.21675516800002</v>
      </c>
      <c r="D3188" s="12">
        <v>6.73</v>
      </c>
    </row>
    <row r="3189" spans="1:4" x14ac:dyDescent="0.35">
      <c r="A3189" s="10" t="s">
        <v>3322</v>
      </c>
      <c r="B3189" s="12">
        <v>708.46042973900001</v>
      </c>
      <c r="C3189" s="12">
        <v>279.23240523200002</v>
      </c>
      <c r="D3189" s="12">
        <v>6.73</v>
      </c>
    </row>
    <row r="3190" spans="1:4" x14ac:dyDescent="0.35">
      <c r="A3190" s="10" t="s">
        <v>3323</v>
      </c>
      <c r="B3190" s="12">
        <v>710.47607980300006</v>
      </c>
      <c r="C3190" s="12">
        <v>249.18545503999999</v>
      </c>
      <c r="D3190" s="12">
        <v>7.22</v>
      </c>
    </row>
    <row r="3191" spans="1:4" x14ac:dyDescent="0.35">
      <c r="A3191" s="10" t="s">
        <v>3324</v>
      </c>
      <c r="B3191" s="12">
        <v>710.47607980300006</v>
      </c>
      <c r="C3191" s="12">
        <v>251.20110510399999</v>
      </c>
      <c r="D3191" s="12">
        <v>7.22</v>
      </c>
    </row>
    <row r="3192" spans="1:4" x14ac:dyDescent="0.35">
      <c r="A3192" s="10" t="s">
        <v>3325</v>
      </c>
      <c r="B3192" s="12">
        <v>710.47607980300006</v>
      </c>
      <c r="C3192" s="12">
        <v>253.21675516800002</v>
      </c>
      <c r="D3192" s="12">
        <v>7.22</v>
      </c>
    </row>
    <row r="3193" spans="1:4" x14ac:dyDescent="0.35">
      <c r="A3193" s="10" t="s">
        <v>3326</v>
      </c>
      <c r="B3193" s="12">
        <v>710.47607980300006</v>
      </c>
      <c r="C3193" s="12">
        <v>263.20110510399996</v>
      </c>
      <c r="D3193" s="12">
        <v>7.22</v>
      </c>
    </row>
    <row r="3194" spans="1:4" x14ac:dyDescent="0.35">
      <c r="A3194" s="10" t="s">
        <v>3327</v>
      </c>
      <c r="B3194" s="12">
        <v>710.47607980300006</v>
      </c>
      <c r="C3194" s="12">
        <v>265.21675516800002</v>
      </c>
      <c r="D3194" s="12">
        <v>7.22</v>
      </c>
    </row>
    <row r="3195" spans="1:4" x14ac:dyDescent="0.35">
      <c r="A3195" s="10" t="s">
        <v>3328</v>
      </c>
      <c r="B3195" s="12">
        <v>710.47607980300006</v>
      </c>
      <c r="C3195" s="12">
        <v>267.23240523200002</v>
      </c>
      <c r="D3195" s="12">
        <v>7.22</v>
      </c>
    </row>
    <row r="3196" spans="1:4" x14ac:dyDescent="0.35">
      <c r="A3196" s="10" t="s">
        <v>3329</v>
      </c>
      <c r="B3196" s="12">
        <v>710.47607980300006</v>
      </c>
      <c r="C3196" s="12">
        <v>277.21675516800002</v>
      </c>
      <c r="D3196" s="12">
        <v>7.22</v>
      </c>
    </row>
    <row r="3197" spans="1:4" x14ac:dyDescent="0.35">
      <c r="A3197" s="10" t="s">
        <v>3330</v>
      </c>
      <c r="B3197" s="12">
        <v>710.47607980300006</v>
      </c>
      <c r="C3197" s="12">
        <v>279.23240523200002</v>
      </c>
      <c r="D3197" s="12">
        <v>7.22</v>
      </c>
    </row>
    <row r="3198" spans="1:4" x14ac:dyDescent="0.35">
      <c r="A3198" s="10" t="s">
        <v>3331</v>
      </c>
      <c r="B3198" s="12">
        <v>710.47607980300006</v>
      </c>
      <c r="C3198" s="12">
        <v>281.24805529600002</v>
      </c>
      <c r="D3198" s="12">
        <v>7.22</v>
      </c>
    </row>
    <row r="3199" spans="1:4" x14ac:dyDescent="0.35">
      <c r="A3199" s="10" t="s">
        <v>3332</v>
      </c>
      <c r="B3199" s="12">
        <v>712.491729867</v>
      </c>
      <c r="C3199" s="12">
        <v>249.18545503999999</v>
      </c>
      <c r="D3199" s="12">
        <v>7.81</v>
      </c>
    </row>
    <row r="3200" spans="1:4" x14ac:dyDescent="0.35">
      <c r="A3200" s="10" t="s">
        <v>3333</v>
      </c>
      <c r="B3200" s="12">
        <v>712.491729867</v>
      </c>
      <c r="C3200" s="12">
        <v>251.20110510399999</v>
      </c>
      <c r="D3200" s="12">
        <v>7.71</v>
      </c>
    </row>
    <row r="3201" spans="1:4" x14ac:dyDescent="0.35">
      <c r="A3201" s="10" t="s">
        <v>3334</v>
      </c>
      <c r="B3201" s="12">
        <v>712.491729867</v>
      </c>
      <c r="C3201" s="12">
        <v>253.21675516800002</v>
      </c>
      <c r="D3201" s="12">
        <v>7.71</v>
      </c>
    </row>
    <row r="3202" spans="1:4" x14ac:dyDescent="0.35">
      <c r="A3202" s="10" t="s">
        <v>3335</v>
      </c>
      <c r="B3202" s="12">
        <v>712.491729867</v>
      </c>
      <c r="C3202" s="12">
        <v>255.23240523200002</v>
      </c>
      <c r="D3202" s="12">
        <v>7.71</v>
      </c>
    </row>
    <row r="3203" spans="1:4" x14ac:dyDescent="0.35">
      <c r="A3203" s="10" t="s">
        <v>3336</v>
      </c>
      <c r="B3203" s="12">
        <v>712.491729867</v>
      </c>
      <c r="C3203" s="12">
        <v>263.20110510399996</v>
      </c>
      <c r="D3203" s="12">
        <v>7.81</v>
      </c>
    </row>
    <row r="3204" spans="1:4" x14ac:dyDescent="0.35">
      <c r="A3204" s="10" t="s">
        <v>3337</v>
      </c>
      <c r="B3204" s="12">
        <v>712.491729867</v>
      </c>
      <c r="C3204" s="12">
        <v>265.21675516800002</v>
      </c>
      <c r="D3204" s="12">
        <v>7.71</v>
      </c>
    </row>
    <row r="3205" spans="1:4" x14ac:dyDescent="0.35">
      <c r="A3205" s="10" t="s">
        <v>3338</v>
      </c>
      <c r="B3205" s="12">
        <v>712.491729867</v>
      </c>
      <c r="C3205" s="12">
        <v>267.23240523200002</v>
      </c>
      <c r="D3205" s="12">
        <v>7.71</v>
      </c>
    </row>
    <row r="3206" spans="1:4" x14ac:dyDescent="0.35">
      <c r="A3206" s="10" t="s">
        <v>3339</v>
      </c>
      <c r="B3206" s="12">
        <v>712.491729867</v>
      </c>
      <c r="C3206" s="12">
        <v>269.24805529600002</v>
      </c>
      <c r="D3206" s="12">
        <v>7.81</v>
      </c>
    </row>
    <row r="3207" spans="1:4" x14ac:dyDescent="0.35">
      <c r="A3207" s="10" t="s">
        <v>3340</v>
      </c>
      <c r="B3207" s="12">
        <v>712.491729867</v>
      </c>
      <c r="C3207" s="12">
        <v>277.21675516800002</v>
      </c>
      <c r="D3207" s="12">
        <v>7.71</v>
      </c>
    </row>
    <row r="3208" spans="1:4" x14ac:dyDescent="0.35">
      <c r="A3208" s="10" t="s">
        <v>3341</v>
      </c>
      <c r="B3208" s="12">
        <v>712.491729867</v>
      </c>
      <c r="C3208" s="12">
        <v>279.23240523200002</v>
      </c>
      <c r="D3208" s="12">
        <v>7.71</v>
      </c>
    </row>
    <row r="3209" spans="1:4" x14ac:dyDescent="0.35">
      <c r="A3209" s="10" t="s">
        <v>3342</v>
      </c>
      <c r="B3209" s="12">
        <v>712.491729867</v>
      </c>
      <c r="C3209" s="12">
        <v>281.24805529600002</v>
      </c>
      <c r="D3209" s="12">
        <v>7.71</v>
      </c>
    </row>
    <row r="3210" spans="1:4" x14ac:dyDescent="0.35">
      <c r="A3210" s="10" t="s">
        <v>3343</v>
      </c>
      <c r="B3210" s="12">
        <v>712.491729867</v>
      </c>
      <c r="C3210" s="12">
        <v>283.26370536000002</v>
      </c>
      <c r="D3210" s="12">
        <v>7.81</v>
      </c>
    </row>
    <row r="3211" spans="1:4" x14ac:dyDescent="0.35">
      <c r="A3211" s="10" t="s">
        <v>3344</v>
      </c>
      <c r="B3211" s="12">
        <v>714.50737993100006</v>
      </c>
      <c r="C3211" s="12">
        <v>251.20110510399999</v>
      </c>
      <c r="D3211" s="12">
        <v>8.1999999999999993</v>
      </c>
    </row>
    <row r="3212" spans="1:4" x14ac:dyDescent="0.35">
      <c r="A3212" s="10" t="s">
        <v>3345</v>
      </c>
      <c r="B3212" s="12">
        <v>714.50737993100006</v>
      </c>
      <c r="C3212" s="12">
        <v>253.21675516800002</v>
      </c>
      <c r="D3212" s="12">
        <v>8.1999999999999993</v>
      </c>
    </row>
    <row r="3213" spans="1:4" x14ac:dyDescent="0.35">
      <c r="A3213" s="10" t="s">
        <v>3346</v>
      </c>
      <c r="B3213" s="12">
        <v>714.50737993100006</v>
      </c>
      <c r="C3213" s="12">
        <v>255.23240523200002</v>
      </c>
      <c r="D3213" s="12">
        <v>8.1999999999999993</v>
      </c>
    </row>
    <row r="3214" spans="1:4" x14ac:dyDescent="0.35">
      <c r="A3214" s="10" t="s">
        <v>3347</v>
      </c>
      <c r="B3214" s="12">
        <v>714.50737993100006</v>
      </c>
      <c r="C3214" s="12">
        <v>265.21675516800002</v>
      </c>
      <c r="D3214" s="12">
        <v>8.1999999999999993</v>
      </c>
    </row>
    <row r="3215" spans="1:4" x14ac:dyDescent="0.35">
      <c r="A3215" s="10" t="s">
        <v>3348</v>
      </c>
      <c r="B3215" s="12">
        <v>714.50737993100006</v>
      </c>
      <c r="C3215" s="12">
        <v>267.23240523200002</v>
      </c>
      <c r="D3215" s="12">
        <v>8.1999999999999993</v>
      </c>
    </row>
    <row r="3216" spans="1:4" x14ac:dyDescent="0.35">
      <c r="A3216" s="10" t="s">
        <v>3349</v>
      </c>
      <c r="B3216" s="12">
        <v>714.50737993100006</v>
      </c>
      <c r="C3216" s="12">
        <v>269.24805529600002</v>
      </c>
      <c r="D3216" s="12">
        <v>8.1999999999999993</v>
      </c>
    </row>
    <row r="3217" spans="1:4" x14ac:dyDescent="0.35">
      <c r="A3217" s="10" t="s">
        <v>3350</v>
      </c>
      <c r="B3217" s="12">
        <v>714.50737993100006</v>
      </c>
      <c r="C3217" s="12">
        <v>279.23240523200002</v>
      </c>
      <c r="D3217" s="12">
        <v>8.1999999999999993</v>
      </c>
    </row>
    <row r="3218" spans="1:4" x14ac:dyDescent="0.35">
      <c r="A3218" s="10" t="s">
        <v>3351</v>
      </c>
      <c r="B3218" s="12">
        <v>714.50737993100006</v>
      </c>
      <c r="C3218" s="12">
        <v>281.24805529600002</v>
      </c>
      <c r="D3218" s="12">
        <v>8.1999999999999993</v>
      </c>
    </row>
    <row r="3219" spans="1:4" x14ac:dyDescent="0.35">
      <c r="A3219" s="10" t="s">
        <v>3352</v>
      </c>
      <c r="B3219" s="12">
        <v>714.50737993100006</v>
      </c>
      <c r="C3219" s="12">
        <v>283.26370536000002</v>
      </c>
      <c r="D3219" s="12">
        <v>8.1999999999999993</v>
      </c>
    </row>
    <row r="3220" spans="1:4" x14ac:dyDescent="0.35">
      <c r="A3220" s="10" t="s">
        <v>3353</v>
      </c>
      <c r="B3220" s="12">
        <v>716.523029995</v>
      </c>
      <c r="C3220" s="12">
        <v>253.21675516800002</v>
      </c>
      <c r="D3220" s="12">
        <v>8.69</v>
      </c>
    </row>
    <row r="3221" spans="1:4" x14ac:dyDescent="0.35">
      <c r="A3221" s="10" t="s">
        <v>3354</v>
      </c>
      <c r="B3221" s="12">
        <v>716.523029995</v>
      </c>
      <c r="C3221" s="12">
        <v>255.23240523200002</v>
      </c>
      <c r="D3221" s="12">
        <v>8.69</v>
      </c>
    </row>
    <row r="3222" spans="1:4" x14ac:dyDescent="0.35">
      <c r="A3222" s="10" t="s">
        <v>3355</v>
      </c>
      <c r="B3222" s="12">
        <v>716.523029995</v>
      </c>
      <c r="C3222" s="12">
        <v>267.23240523200002</v>
      </c>
      <c r="D3222" s="12">
        <v>8.69</v>
      </c>
    </row>
    <row r="3223" spans="1:4" x14ac:dyDescent="0.35">
      <c r="A3223" s="10" t="s">
        <v>3356</v>
      </c>
      <c r="B3223" s="12">
        <v>716.523029995</v>
      </c>
      <c r="C3223" s="12">
        <v>269.24805529600002</v>
      </c>
      <c r="D3223" s="12">
        <v>8.69</v>
      </c>
    </row>
    <row r="3224" spans="1:4" x14ac:dyDescent="0.35">
      <c r="A3224" s="10" t="s">
        <v>3357</v>
      </c>
      <c r="B3224" s="12">
        <v>716.523029995</v>
      </c>
      <c r="C3224" s="12">
        <v>281.24805529600002</v>
      </c>
      <c r="D3224" s="12">
        <v>8.69</v>
      </c>
    </row>
    <row r="3225" spans="1:4" x14ac:dyDescent="0.35">
      <c r="A3225" s="10" t="s">
        <v>3358</v>
      </c>
      <c r="B3225" s="12">
        <v>716.523029995</v>
      </c>
      <c r="C3225" s="12">
        <v>283.26370536000002</v>
      </c>
      <c r="D3225" s="12">
        <v>8.69</v>
      </c>
    </row>
    <row r="3226" spans="1:4" x14ac:dyDescent="0.35">
      <c r="A3226" s="10" t="s">
        <v>3359</v>
      </c>
      <c r="B3226" s="12">
        <v>718.53868005900006</v>
      </c>
      <c r="C3226" s="12">
        <v>255.23240523200002</v>
      </c>
      <c r="D3226" s="12">
        <v>9.18</v>
      </c>
    </row>
    <row r="3227" spans="1:4" x14ac:dyDescent="0.35">
      <c r="A3227" s="10" t="s">
        <v>3360</v>
      </c>
      <c r="B3227" s="12">
        <v>718.53868005900006</v>
      </c>
      <c r="C3227" s="12">
        <v>269.24805529600002</v>
      </c>
      <c r="D3227" s="12">
        <v>9.18</v>
      </c>
    </row>
    <row r="3228" spans="1:4" x14ac:dyDescent="0.35">
      <c r="A3228" s="10" t="s">
        <v>3361</v>
      </c>
      <c r="B3228" s="12">
        <v>718.53868005900006</v>
      </c>
      <c r="C3228" s="12">
        <v>283.26370536000002</v>
      </c>
      <c r="D3228" s="12">
        <v>9.18</v>
      </c>
    </row>
    <row r="3229" spans="1:4" x14ac:dyDescent="0.35">
      <c r="A3229" s="10" t="s">
        <v>3362</v>
      </c>
      <c r="B3229" s="12">
        <v>720.46042973900001</v>
      </c>
      <c r="C3229" s="12">
        <v>249.18545503999999</v>
      </c>
      <c r="D3229" s="12">
        <v>6.56</v>
      </c>
    </row>
    <row r="3230" spans="1:4" x14ac:dyDescent="0.35">
      <c r="A3230" s="10" t="s">
        <v>3363</v>
      </c>
      <c r="B3230" s="12">
        <v>720.46042973900001</v>
      </c>
      <c r="C3230" s="12">
        <v>263.20110510399996</v>
      </c>
      <c r="D3230" s="12">
        <v>6.56</v>
      </c>
    </row>
    <row r="3231" spans="1:4" x14ac:dyDescent="0.35">
      <c r="A3231" s="10" t="s">
        <v>3364</v>
      </c>
      <c r="B3231" s="12">
        <v>720.46042973900001</v>
      </c>
      <c r="C3231" s="12">
        <v>277.21675516800002</v>
      </c>
      <c r="D3231" s="12">
        <v>6.56</v>
      </c>
    </row>
    <row r="3232" spans="1:4" x14ac:dyDescent="0.35">
      <c r="A3232" s="10" t="s">
        <v>3365</v>
      </c>
      <c r="B3232" s="12">
        <v>720.46042973900001</v>
      </c>
      <c r="C3232" s="12">
        <v>291.23240523200002</v>
      </c>
      <c r="D3232" s="12">
        <v>6.56</v>
      </c>
    </row>
    <row r="3233" spans="1:4" x14ac:dyDescent="0.35">
      <c r="A3233" s="10" t="s">
        <v>3366</v>
      </c>
      <c r="B3233" s="12">
        <v>722.47607980300006</v>
      </c>
      <c r="C3233" s="12">
        <v>249.18545503999999</v>
      </c>
      <c r="D3233" s="12">
        <v>7.05</v>
      </c>
    </row>
    <row r="3234" spans="1:4" x14ac:dyDescent="0.35">
      <c r="A3234" s="10" t="s">
        <v>3367</v>
      </c>
      <c r="B3234" s="12">
        <v>722.47607980300006</v>
      </c>
      <c r="C3234" s="12">
        <v>251.20110510399999</v>
      </c>
      <c r="D3234" s="12">
        <v>7.05</v>
      </c>
    </row>
    <row r="3235" spans="1:4" x14ac:dyDescent="0.35">
      <c r="A3235" s="10" t="s">
        <v>3368</v>
      </c>
      <c r="B3235" s="12">
        <v>722.47607980300006</v>
      </c>
      <c r="C3235" s="12">
        <v>263.20110510399996</v>
      </c>
      <c r="D3235" s="12">
        <v>7.05</v>
      </c>
    </row>
    <row r="3236" spans="1:4" x14ac:dyDescent="0.35">
      <c r="A3236" s="10" t="s">
        <v>3369</v>
      </c>
      <c r="B3236" s="12">
        <v>722.47607980300006</v>
      </c>
      <c r="C3236" s="12">
        <v>265.21675516800002</v>
      </c>
      <c r="D3236" s="12">
        <v>7.05</v>
      </c>
    </row>
    <row r="3237" spans="1:4" x14ac:dyDescent="0.35">
      <c r="A3237" s="10" t="s">
        <v>3370</v>
      </c>
      <c r="B3237" s="12">
        <v>722.47607980300006</v>
      </c>
      <c r="C3237" s="12">
        <v>277.21675516800002</v>
      </c>
      <c r="D3237" s="12">
        <v>7.05</v>
      </c>
    </row>
    <row r="3238" spans="1:4" x14ac:dyDescent="0.35">
      <c r="A3238" s="10" t="s">
        <v>3371</v>
      </c>
      <c r="B3238" s="12">
        <v>722.47607980300006</v>
      </c>
      <c r="C3238" s="12">
        <v>279.23240523200002</v>
      </c>
      <c r="D3238" s="12">
        <v>7.05</v>
      </c>
    </row>
    <row r="3239" spans="1:4" x14ac:dyDescent="0.35">
      <c r="A3239" s="10" t="s">
        <v>3372</v>
      </c>
      <c r="B3239" s="12">
        <v>722.47607980300006</v>
      </c>
      <c r="C3239" s="12">
        <v>291.23240523200002</v>
      </c>
      <c r="D3239" s="12">
        <v>7.05</v>
      </c>
    </row>
    <row r="3240" spans="1:4" x14ac:dyDescent="0.35">
      <c r="A3240" s="10" t="s">
        <v>3373</v>
      </c>
      <c r="B3240" s="12">
        <v>722.47607980300006</v>
      </c>
      <c r="C3240" s="12">
        <v>293.24805529600002</v>
      </c>
      <c r="D3240" s="12">
        <v>7.05</v>
      </c>
    </row>
    <row r="3241" spans="1:4" x14ac:dyDescent="0.35">
      <c r="A3241" s="10" t="s">
        <v>3374</v>
      </c>
      <c r="B3241" s="12">
        <v>724.491729867</v>
      </c>
      <c r="C3241" s="12">
        <v>249.18545503999999</v>
      </c>
      <c r="D3241" s="12">
        <v>7.54</v>
      </c>
    </row>
    <row r="3242" spans="1:4" x14ac:dyDescent="0.35">
      <c r="A3242" s="10" t="s">
        <v>3375</v>
      </c>
      <c r="B3242" s="12">
        <v>724.491729867</v>
      </c>
      <c r="C3242" s="12">
        <v>251.20110510399999</v>
      </c>
      <c r="D3242" s="12">
        <v>7.54</v>
      </c>
    </row>
    <row r="3243" spans="1:4" x14ac:dyDescent="0.35">
      <c r="A3243" s="10" t="s">
        <v>3376</v>
      </c>
      <c r="B3243" s="12">
        <v>724.491729867</v>
      </c>
      <c r="C3243" s="12">
        <v>253.21675516800002</v>
      </c>
      <c r="D3243" s="12">
        <v>7.54</v>
      </c>
    </row>
    <row r="3244" spans="1:4" x14ac:dyDescent="0.35">
      <c r="A3244" s="10" t="s">
        <v>3377</v>
      </c>
      <c r="B3244" s="12">
        <v>724.491729867</v>
      </c>
      <c r="C3244" s="12">
        <v>263.20110510399996</v>
      </c>
      <c r="D3244" s="12">
        <v>7.54</v>
      </c>
    </row>
    <row r="3245" spans="1:4" x14ac:dyDescent="0.35">
      <c r="A3245" s="10" t="s">
        <v>3378</v>
      </c>
      <c r="B3245" s="12">
        <v>724.491729867</v>
      </c>
      <c r="C3245" s="12">
        <v>265.21675516800002</v>
      </c>
      <c r="D3245" s="12">
        <v>7.54</v>
      </c>
    </row>
    <row r="3246" spans="1:4" x14ac:dyDescent="0.35">
      <c r="A3246" s="10" t="s">
        <v>3379</v>
      </c>
      <c r="B3246" s="12">
        <v>724.491729867</v>
      </c>
      <c r="C3246" s="12">
        <v>267.23240523200002</v>
      </c>
      <c r="D3246" s="12">
        <v>7.54</v>
      </c>
    </row>
    <row r="3247" spans="1:4" x14ac:dyDescent="0.35">
      <c r="A3247" s="10" t="s">
        <v>3380</v>
      </c>
      <c r="B3247" s="12">
        <v>724.491729867</v>
      </c>
      <c r="C3247" s="12">
        <v>277.21675516800002</v>
      </c>
      <c r="D3247" s="12">
        <v>7.54</v>
      </c>
    </row>
    <row r="3248" spans="1:4" x14ac:dyDescent="0.35">
      <c r="A3248" s="10" t="s">
        <v>3381</v>
      </c>
      <c r="B3248" s="12">
        <v>724.491729867</v>
      </c>
      <c r="C3248" s="12">
        <v>279.23240523200002</v>
      </c>
      <c r="D3248" s="12">
        <v>7.54</v>
      </c>
    </row>
    <row r="3249" spans="1:4" x14ac:dyDescent="0.35">
      <c r="A3249" s="10" t="s">
        <v>3382</v>
      </c>
      <c r="B3249" s="12">
        <v>724.491729867</v>
      </c>
      <c r="C3249" s="12">
        <v>281.24805529600002</v>
      </c>
      <c r="D3249" s="12">
        <v>7.54</v>
      </c>
    </row>
    <row r="3250" spans="1:4" x14ac:dyDescent="0.35">
      <c r="A3250" s="10" t="s">
        <v>3383</v>
      </c>
      <c r="B3250" s="12">
        <v>724.491729867</v>
      </c>
      <c r="C3250" s="12">
        <v>291.23240523200002</v>
      </c>
      <c r="D3250" s="12">
        <v>7.54</v>
      </c>
    </row>
    <row r="3251" spans="1:4" x14ac:dyDescent="0.35">
      <c r="A3251" s="10" t="s">
        <v>3384</v>
      </c>
      <c r="B3251" s="12">
        <v>724.491729867</v>
      </c>
      <c r="C3251" s="12">
        <v>293.24805529600002</v>
      </c>
      <c r="D3251" s="12">
        <v>7.54</v>
      </c>
    </row>
    <row r="3252" spans="1:4" x14ac:dyDescent="0.35">
      <c r="A3252" s="10" t="s">
        <v>3385</v>
      </c>
      <c r="B3252" s="12">
        <v>724.491729867</v>
      </c>
      <c r="C3252" s="12">
        <v>295.26370536000002</v>
      </c>
      <c r="D3252" s="12">
        <v>7.54</v>
      </c>
    </row>
    <row r="3253" spans="1:4" x14ac:dyDescent="0.35">
      <c r="A3253" s="10" t="s">
        <v>3386</v>
      </c>
      <c r="B3253" s="12">
        <v>726.50737993100006</v>
      </c>
      <c r="C3253" s="12">
        <v>249.18545503999999</v>
      </c>
      <c r="D3253" s="12">
        <v>8.129999999999999</v>
      </c>
    </row>
    <row r="3254" spans="1:4" x14ac:dyDescent="0.35">
      <c r="A3254" s="10" t="s">
        <v>3387</v>
      </c>
      <c r="B3254" s="12">
        <v>726.50737993100006</v>
      </c>
      <c r="C3254" s="12">
        <v>251.20110510399999</v>
      </c>
      <c r="D3254" s="12">
        <v>8.0300000000000011</v>
      </c>
    </row>
    <row r="3255" spans="1:4" x14ac:dyDescent="0.35">
      <c r="A3255" s="10" t="s">
        <v>3388</v>
      </c>
      <c r="B3255" s="12">
        <v>726.50737993100006</v>
      </c>
      <c r="C3255" s="12">
        <v>253.21675516800002</v>
      </c>
      <c r="D3255" s="12">
        <v>8.0300000000000011</v>
      </c>
    </row>
    <row r="3256" spans="1:4" x14ac:dyDescent="0.35">
      <c r="A3256" s="10" t="s">
        <v>3389</v>
      </c>
      <c r="B3256" s="12">
        <v>726.50737993100006</v>
      </c>
      <c r="C3256" s="12">
        <v>255.23240523200002</v>
      </c>
      <c r="D3256" s="12">
        <v>8.0300000000000011</v>
      </c>
    </row>
    <row r="3257" spans="1:4" x14ac:dyDescent="0.35">
      <c r="A3257" s="10" t="s">
        <v>3390</v>
      </c>
      <c r="B3257" s="12">
        <v>726.50737993100006</v>
      </c>
      <c r="C3257" s="12">
        <v>263.20110510399996</v>
      </c>
      <c r="D3257" s="12">
        <v>8.129999999999999</v>
      </c>
    </row>
    <row r="3258" spans="1:4" x14ac:dyDescent="0.35">
      <c r="A3258" s="10" t="s">
        <v>3391</v>
      </c>
      <c r="B3258" s="12">
        <v>726.50737993100006</v>
      </c>
      <c r="C3258" s="12">
        <v>265.21675516800002</v>
      </c>
      <c r="D3258" s="12">
        <v>8.0300000000000011</v>
      </c>
    </row>
    <row r="3259" spans="1:4" x14ac:dyDescent="0.35">
      <c r="A3259" s="10" t="s">
        <v>3392</v>
      </c>
      <c r="B3259" s="12">
        <v>726.50737993100006</v>
      </c>
      <c r="C3259" s="12">
        <v>267.23240523200002</v>
      </c>
      <c r="D3259" s="12">
        <v>8.0300000000000011</v>
      </c>
    </row>
    <row r="3260" spans="1:4" x14ac:dyDescent="0.35">
      <c r="A3260" s="10" t="s">
        <v>3393</v>
      </c>
      <c r="B3260" s="12">
        <v>726.50737993100006</v>
      </c>
      <c r="C3260" s="12">
        <v>269.24805529600002</v>
      </c>
      <c r="D3260" s="12">
        <v>8.129999999999999</v>
      </c>
    </row>
    <row r="3261" spans="1:4" x14ac:dyDescent="0.35">
      <c r="A3261" s="10" t="s">
        <v>3394</v>
      </c>
      <c r="B3261" s="12">
        <v>726.50737993100006</v>
      </c>
      <c r="C3261" s="12">
        <v>277.21675516800002</v>
      </c>
      <c r="D3261" s="12">
        <v>8.129999999999999</v>
      </c>
    </row>
    <row r="3262" spans="1:4" x14ac:dyDescent="0.35">
      <c r="A3262" s="10" t="s">
        <v>3395</v>
      </c>
      <c r="B3262" s="12">
        <v>726.50737993100006</v>
      </c>
      <c r="C3262" s="12">
        <v>279.23240523200002</v>
      </c>
      <c r="D3262" s="12">
        <v>8.0300000000000011</v>
      </c>
    </row>
    <row r="3263" spans="1:4" x14ac:dyDescent="0.35">
      <c r="A3263" s="10" t="s">
        <v>3396</v>
      </c>
      <c r="B3263" s="12">
        <v>726.50737993100006</v>
      </c>
      <c r="C3263" s="12">
        <v>281.24805529600002</v>
      </c>
      <c r="D3263" s="12">
        <v>8.0300000000000011</v>
      </c>
    </row>
    <row r="3264" spans="1:4" x14ac:dyDescent="0.35">
      <c r="A3264" s="10" t="s">
        <v>3397</v>
      </c>
      <c r="B3264" s="12">
        <v>726.50737993100006</v>
      </c>
      <c r="C3264" s="12">
        <v>283.26370536000002</v>
      </c>
      <c r="D3264" s="12">
        <v>8.129999999999999</v>
      </c>
    </row>
    <row r="3265" spans="1:4" x14ac:dyDescent="0.35">
      <c r="A3265" s="10" t="s">
        <v>3398</v>
      </c>
      <c r="B3265" s="12">
        <v>726.50737993100006</v>
      </c>
      <c r="C3265" s="12">
        <v>291.23240523200002</v>
      </c>
      <c r="D3265" s="12">
        <v>8.0300000000000011</v>
      </c>
    </row>
    <row r="3266" spans="1:4" x14ac:dyDescent="0.35">
      <c r="A3266" s="10" t="s">
        <v>3399</v>
      </c>
      <c r="B3266" s="12">
        <v>726.50737993100006</v>
      </c>
      <c r="C3266" s="12">
        <v>293.24805529600002</v>
      </c>
      <c r="D3266" s="12">
        <v>8.0300000000000011</v>
      </c>
    </row>
    <row r="3267" spans="1:4" x14ac:dyDescent="0.35">
      <c r="A3267" s="10" t="s">
        <v>3400</v>
      </c>
      <c r="B3267" s="12">
        <v>726.50737993100006</v>
      </c>
      <c r="C3267" s="12">
        <v>295.26370536000002</v>
      </c>
      <c r="D3267" s="12">
        <v>8.0300000000000011</v>
      </c>
    </row>
    <row r="3268" spans="1:4" x14ac:dyDescent="0.35">
      <c r="A3268" s="10" t="s">
        <v>3401</v>
      </c>
      <c r="B3268" s="12">
        <v>726.50737993100006</v>
      </c>
      <c r="C3268" s="12">
        <v>297.27935542400002</v>
      </c>
      <c r="D3268" s="12">
        <v>8.129999999999999</v>
      </c>
    </row>
    <row r="3269" spans="1:4" x14ac:dyDescent="0.35">
      <c r="A3269" s="10" t="s">
        <v>3402</v>
      </c>
      <c r="B3269" s="12">
        <v>728.523029995</v>
      </c>
      <c r="C3269" s="12">
        <v>251.20110510399999</v>
      </c>
      <c r="D3269" s="12">
        <v>8.52</v>
      </c>
    </row>
    <row r="3270" spans="1:4" x14ac:dyDescent="0.35">
      <c r="A3270" s="10" t="s">
        <v>3403</v>
      </c>
      <c r="B3270" s="12">
        <v>728.523029995</v>
      </c>
      <c r="C3270" s="12">
        <v>253.21675516800002</v>
      </c>
      <c r="D3270" s="12">
        <v>8.52</v>
      </c>
    </row>
    <row r="3271" spans="1:4" x14ac:dyDescent="0.35">
      <c r="A3271" s="10" t="s">
        <v>3404</v>
      </c>
      <c r="B3271" s="12">
        <v>728.523029995</v>
      </c>
      <c r="C3271" s="12">
        <v>255.23240523200002</v>
      </c>
      <c r="D3271" s="12">
        <v>8.52</v>
      </c>
    </row>
    <row r="3272" spans="1:4" x14ac:dyDescent="0.35">
      <c r="A3272" s="10" t="s">
        <v>3405</v>
      </c>
      <c r="B3272" s="12">
        <v>728.523029995</v>
      </c>
      <c r="C3272" s="12">
        <v>265.21675516800002</v>
      </c>
      <c r="D3272" s="12">
        <v>8.52</v>
      </c>
    </row>
    <row r="3273" spans="1:4" x14ac:dyDescent="0.35">
      <c r="A3273" s="10" t="s">
        <v>3406</v>
      </c>
      <c r="B3273" s="12">
        <v>728.523029995</v>
      </c>
      <c r="C3273" s="12">
        <v>267.23240523200002</v>
      </c>
      <c r="D3273" s="12">
        <v>8.52</v>
      </c>
    </row>
    <row r="3274" spans="1:4" x14ac:dyDescent="0.35">
      <c r="A3274" s="10" t="s">
        <v>3407</v>
      </c>
      <c r="B3274" s="12">
        <v>728.523029995</v>
      </c>
      <c r="C3274" s="12">
        <v>269.24805529600002</v>
      </c>
      <c r="D3274" s="12">
        <v>8.52</v>
      </c>
    </row>
    <row r="3275" spans="1:4" x14ac:dyDescent="0.35">
      <c r="A3275" s="10" t="s">
        <v>3408</v>
      </c>
      <c r="B3275" s="12">
        <v>728.523029995</v>
      </c>
      <c r="C3275" s="12">
        <v>279.23240523200002</v>
      </c>
      <c r="D3275" s="12">
        <v>8.52</v>
      </c>
    </row>
    <row r="3276" spans="1:4" x14ac:dyDescent="0.35">
      <c r="A3276" s="10" t="s">
        <v>3409</v>
      </c>
      <c r="B3276" s="12">
        <v>728.523029995</v>
      </c>
      <c r="C3276" s="12">
        <v>281.24805529600002</v>
      </c>
      <c r="D3276" s="12">
        <v>8.52</v>
      </c>
    </row>
    <row r="3277" spans="1:4" x14ac:dyDescent="0.35">
      <c r="A3277" s="10" t="s">
        <v>3410</v>
      </c>
      <c r="B3277" s="12">
        <v>728.523029995</v>
      </c>
      <c r="C3277" s="12">
        <v>283.26370536000002</v>
      </c>
      <c r="D3277" s="12">
        <v>8.52</v>
      </c>
    </row>
    <row r="3278" spans="1:4" x14ac:dyDescent="0.35">
      <c r="A3278" s="10" t="s">
        <v>3411</v>
      </c>
      <c r="B3278" s="12">
        <v>728.523029995</v>
      </c>
      <c r="C3278" s="12">
        <v>293.24805529600002</v>
      </c>
      <c r="D3278" s="12">
        <v>8.52</v>
      </c>
    </row>
    <row r="3279" spans="1:4" x14ac:dyDescent="0.35">
      <c r="A3279" s="10" t="s">
        <v>3412</v>
      </c>
      <c r="B3279" s="12">
        <v>728.523029995</v>
      </c>
      <c r="C3279" s="12">
        <v>295.26370536000002</v>
      </c>
      <c r="D3279" s="12">
        <v>8.52</v>
      </c>
    </row>
    <row r="3280" spans="1:4" x14ac:dyDescent="0.35">
      <c r="A3280" s="10" t="s">
        <v>3413</v>
      </c>
      <c r="B3280" s="12">
        <v>728.523029995</v>
      </c>
      <c r="C3280" s="12">
        <v>297.27935542400002</v>
      </c>
      <c r="D3280" s="12">
        <v>8.52</v>
      </c>
    </row>
    <row r="3281" spans="1:4" x14ac:dyDescent="0.35">
      <c r="A3281" s="10" t="s">
        <v>3414</v>
      </c>
      <c r="B3281" s="12">
        <v>730.53868005900006</v>
      </c>
      <c r="C3281" s="12">
        <v>253.21675516800002</v>
      </c>
      <c r="D3281" s="12">
        <v>9.01</v>
      </c>
    </row>
    <row r="3282" spans="1:4" x14ac:dyDescent="0.35">
      <c r="A3282" s="10" t="s">
        <v>3415</v>
      </c>
      <c r="B3282" s="12">
        <v>730.53868005900006</v>
      </c>
      <c r="C3282" s="12">
        <v>255.23240523200002</v>
      </c>
      <c r="D3282" s="12">
        <v>9.01</v>
      </c>
    </row>
    <row r="3283" spans="1:4" x14ac:dyDescent="0.35">
      <c r="A3283" s="10" t="s">
        <v>3416</v>
      </c>
      <c r="B3283" s="12">
        <v>730.53868005900006</v>
      </c>
      <c r="C3283" s="12">
        <v>267.23240523200002</v>
      </c>
      <c r="D3283" s="12">
        <v>9.01</v>
      </c>
    </row>
    <row r="3284" spans="1:4" x14ac:dyDescent="0.35">
      <c r="A3284" s="10" t="s">
        <v>3417</v>
      </c>
      <c r="B3284" s="12">
        <v>730.53868005900006</v>
      </c>
      <c r="C3284" s="12">
        <v>269.24805529600002</v>
      </c>
      <c r="D3284" s="12">
        <v>9.01</v>
      </c>
    </row>
    <row r="3285" spans="1:4" x14ac:dyDescent="0.35">
      <c r="A3285" s="10" t="s">
        <v>3418</v>
      </c>
      <c r="B3285" s="12">
        <v>730.53868005900006</v>
      </c>
      <c r="C3285" s="12">
        <v>281.24805529600002</v>
      </c>
      <c r="D3285" s="12">
        <v>9.01</v>
      </c>
    </row>
    <row r="3286" spans="1:4" x14ac:dyDescent="0.35">
      <c r="A3286" s="10" t="s">
        <v>3419</v>
      </c>
      <c r="B3286" s="12">
        <v>730.53868005900006</v>
      </c>
      <c r="C3286" s="12">
        <v>283.26370536000002</v>
      </c>
      <c r="D3286" s="12">
        <v>9.01</v>
      </c>
    </row>
    <row r="3287" spans="1:4" x14ac:dyDescent="0.35">
      <c r="A3287" s="10" t="s">
        <v>3420</v>
      </c>
      <c r="B3287" s="12">
        <v>730.53868005900006</v>
      </c>
      <c r="C3287" s="12">
        <v>295.26370536000002</v>
      </c>
      <c r="D3287" s="12">
        <v>9.01</v>
      </c>
    </row>
    <row r="3288" spans="1:4" x14ac:dyDescent="0.35">
      <c r="A3288" s="10" t="s">
        <v>3421</v>
      </c>
      <c r="B3288" s="12">
        <v>730.53868005900006</v>
      </c>
      <c r="C3288" s="12">
        <v>297.27935542400002</v>
      </c>
      <c r="D3288" s="12">
        <v>9.01</v>
      </c>
    </row>
    <row r="3289" spans="1:4" x14ac:dyDescent="0.35">
      <c r="A3289" s="10" t="s">
        <v>3422</v>
      </c>
      <c r="B3289" s="12">
        <v>732.554330123</v>
      </c>
      <c r="C3289" s="12">
        <v>255.23240523200002</v>
      </c>
      <c r="D3289" s="12">
        <v>9.5</v>
      </c>
    </row>
    <row r="3290" spans="1:4" x14ac:dyDescent="0.35">
      <c r="A3290" s="10" t="s">
        <v>3423</v>
      </c>
      <c r="B3290" s="12">
        <v>732.554330123</v>
      </c>
      <c r="C3290" s="12">
        <v>269.24805529600002</v>
      </c>
      <c r="D3290" s="12">
        <v>9.5</v>
      </c>
    </row>
    <row r="3291" spans="1:4" x14ac:dyDescent="0.35">
      <c r="A3291" s="10" t="s">
        <v>3424</v>
      </c>
      <c r="B3291" s="12">
        <v>732.554330123</v>
      </c>
      <c r="C3291" s="12">
        <v>283.26370536000002</v>
      </c>
      <c r="D3291" s="12">
        <v>9.5</v>
      </c>
    </row>
    <row r="3292" spans="1:4" x14ac:dyDescent="0.35">
      <c r="A3292" s="10" t="s">
        <v>3425</v>
      </c>
      <c r="B3292" s="12">
        <v>732.554330123</v>
      </c>
      <c r="C3292" s="12">
        <v>297.27935542400002</v>
      </c>
      <c r="D3292" s="12">
        <v>9.5</v>
      </c>
    </row>
    <row r="3293" spans="1:4" x14ac:dyDescent="0.35">
      <c r="A3293" s="10" t="s">
        <v>3426</v>
      </c>
      <c r="B3293" s="12">
        <v>734.47607980300006</v>
      </c>
      <c r="C3293" s="12">
        <v>263.20110510399996</v>
      </c>
      <c r="D3293" s="12">
        <v>6.88</v>
      </c>
    </row>
    <row r="3294" spans="1:4" x14ac:dyDescent="0.35">
      <c r="A3294" s="10" t="s">
        <v>3427</v>
      </c>
      <c r="B3294" s="12">
        <v>734.47607980300006</v>
      </c>
      <c r="C3294" s="12">
        <v>277.21675516800002</v>
      </c>
      <c r="D3294" s="12">
        <v>6.88</v>
      </c>
    </row>
    <row r="3295" spans="1:4" x14ac:dyDescent="0.35">
      <c r="A3295" s="10" t="s">
        <v>3428</v>
      </c>
      <c r="B3295" s="12">
        <v>734.47607980300006</v>
      </c>
      <c r="C3295" s="12">
        <v>291.23240523200002</v>
      </c>
      <c r="D3295" s="12">
        <v>6.88</v>
      </c>
    </row>
    <row r="3296" spans="1:4" x14ac:dyDescent="0.35">
      <c r="A3296" s="10" t="s">
        <v>3429</v>
      </c>
      <c r="B3296" s="12">
        <v>736.491729867</v>
      </c>
      <c r="C3296" s="12">
        <v>249.18545503999999</v>
      </c>
      <c r="D3296" s="12">
        <v>7.37</v>
      </c>
    </row>
    <row r="3297" spans="1:4" x14ac:dyDescent="0.35">
      <c r="A3297" s="10" t="s">
        <v>3430</v>
      </c>
      <c r="B3297" s="12">
        <v>736.491729867</v>
      </c>
      <c r="C3297" s="12">
        <v>263.20110510399996</v>
      </c>
      <c r="D3297" s="12">
        <v>7.37</v>
      </c>
    </row>
    <row r="3298" spans="1:4" x14ac:dyDescent="0.35">
      <c r="A3298" s="10" t="s">
        <v>3431</v>
      </c>
      <c r="B3298" s="12">
        <v>736.491729867</v>
      </c>
      <c r="C3298" s="12">
        <v>265.21675516800002</v>
      </c>
      <c r="D3298" s="12">
        <v>7.37</v>
      </c>
    </row>
    <row r="3299" spans="1:4" x14ac:dyDescent="0.35">
      <c r="A3299" s="10" t="s">
        <v>3432</v>
      </c>
      <c r="B3299" s="12">
        <v>736.491729867</v>
      </c>
      <c r="C3299" s="12">
        <v>277.21675516800002</v>
      </c>
      <c r="D3299" s="12">
        <v>7.37</v>
      </c>
    </row>
    <row r="3300" spans="1:4" x14ac:dyDescent="0.35">
      <c r="A3300" s="10" t="s">
        <v>3433</v>
      </c>
      <c r="B3300" s="12">
        <v>736.491729867</v>
      </c>
      <c r="C3300" s="12">
        <v>279.23240523200002</v>
      </c>
      <c r="D3300" s="12">
        <v>7.37</v>
      </c>
    </row>
    <row r="3301" spans="1:4" x14ac:dyDescent="0.35">
      <c r="A3301" s="10" t="s">
        <v>3434</v>
      </c>
      <c r="B3301" s="12">
        <v>736.491729867</v>
      </c>
      <c r="C3301" s="12">
        <v>291.23240523200002</v>
      </c>
      <c r="D3301" s="12">
        <v>7.37</v>
      </c>
    </row>
    <row r="3302" spans="1:4" x14ac:dyDescent="0.35">
      <c r="A3302" s="10" t="s">
        <v>3435</v>
      </c>
      <c r="B3302" s="12">
        <v>736.491729867</v>
      </c>
      <c r="C3302" s="12">
        <v>293.24805529600002</v>
      </c>
      <c r="D3302" s="12">
        <v>7.37</v>
      </c>
    </row>
    <row r="3303" spans="1:4" x14ac:dyDescent="0.35">
      <c r="A3303" s="10" t="s">
        <v>3436</v>
      </c>
      <c r="B3303" s="12">
        <v>736.491729867</v>
      </c>
      <c r="C3303" s="12">
        <v>307.26370536000002</v>
      </c>
      <c r="D3303" s="12">
        <v>7.37</v>
      </c>
    </row>
    <row r="3304" spans="1:4" x14ac:dyDescent="0.35">
      <c r="A3304" s="10" t="s">
        <v>3437</v>
      </c>
      <c r="B3304" s="12">
        <v>738.50737993100006</v>
      </c>
      <c r="C3304" s="12">
        <v>249.18545503999999</v>
      </c>
      <c r="D3304" s="12">
        <v>7.86</v>
      </c>
    </row>
    <row r="3305" spans="1:4" x14ac:dyDescent="0.35">
      <c r="A3305" s="10" t="s">
        <v>3438</v>
      </c>
      <c r="B3305" s="12">
        <v>738.50737993100006</v>
      </c>
      <c r="C3305" s="12">
        <v>251.20110510399999</v>
      </c>
      <c r="D3305" s="12">
        <v>7.86</v>
      </c>
    </row>
    <row r="3306" spans="1:4" x14ac:dyDescent="0.35">
      <c r="A3306" s="10" t="s">
        <v>3439</v>
      </c>
      <c r="B3306" s="12">
        <v>738.50737993100006</v>
      </c>
      <c r="C3306" s="12">
        <v>263.20110510399996</v>
      </c>
      <c r="D3306" s="12">
        <v>7.86</v>
      </c>
    </row>
    <row r="3307" spans="1:4" x14ac:dyDescent="0.35">
      <c r="A3307" s="10" t="s">
        <v>3440</v>
      </c>
      <c r="B3307" s="12">
        <v>738.50737993100006</v>
      </c>
      <c r="C3307" s="12">
        <v>265.21675516800002</v>
      </c>
      <c r="D3307" s="12">
        <v>7.86</v>
      </c>
    </row>
    <row r="3308" spans="1:4" x14ac:dyDescent="0.35">
      <c r="A3308" s="10" t="s">
        <v>3441</v>
      </c>
      <c r="B3308" s="12">
        <v>738.50737993100006</v>
      </c>
      <c r="C3308" s="12">
        <v>267.23240523200002</v>
      </c>
      <c r="D3308" s="12">
        <v>7.86</v>
      </c>
    </row>
    <row r="3309" spans="1:4" x14ac:dyDescent="0.35">
      <c r="A3309" s="10" t="s">
        <v>3442</v>
      </c>
      <c r="B3309" s="12">
        <v>738.50737993100006</v>
      </c>
      <c r="C3309" s="12">
        <v>277.21675516800002</v>
      </c>
      <c r="D3309" s="12">
        <v>7.86</v>
      </c>
    </row>
    <row r="3310" spans="1:4" x14ac:dyDescent="0.35">
      <c r="A3310" s="10" t="s">
        <v>3443</v>
      </c>
      <c r="B3310" s="12">
        <v>738.50737993100006</v>
      </c>
      <c r="C3310" s="12">
        <v>279.23240523200002</v>
      </c>
      <c r="D3310" s="12">
        <v>7.86</v>
      </c>
    </row>
    <row r="3311" spans="1:4" x14ac:dyDescent="0.35">
      <c r="A3311" s="10" t="s">
        <v>3444</v>
      </c>
      <c r="B3311" s="12">
        <v>738.50737993100006</v>
      </c>
      <c r="C3311" s="12">
        <v>281.24805529600002</v>
      </c>
      <c r="D3311" s="12">
        <v>7.86</v>
      </c>
    </row>
    <row r="3312" spans="1:4" x14ac:dyDescent="0.35">
      <c r="A3312" s="10" t="s">
        <v>3445</v>
      </c>
      <c r="B3312" s="12">
        <v>738.50737993100006</v>
      </c>
      <c r="C3312" s="12">
        <v>291.23240523200002</v>
      </c>
      <c r="D3312" s="12">
        <v>7.86</v>
      </c>
    </row>
    <row r="3313" spans="1:4" x14ac:dyDescent="0.35">
      <c r="A3313" s="10" t="s">
        <v>3446</v>
      </c>
      <c r="B3313" s="12">
        <v>738.50737993100006</v>
      </c>
      <c r="C3313" s="12">
        <v>293.24805529600002</v>
      </c>
      <c r="D3313" s="12">
        <v>7.86</v>
      </c>
    </row>
    <row r="3314" spans="1:4" x14ac:dyDescent="0.35">
      <c r="A3314" s="10" t="s">
        <v>3447</v>
      </c>
      <c r="B3314" s="12">
        <v>738.50737993100006</v>
      </c>
      <c r="C3314" s="12">
        <v>295.26370536000002</v>
      </c>
      <c r="D3314" s="12">
        <v>7.86</v>
      </c>
    </row>
    <row r="3315" spans="1:4" x14ac:dyDescent="0.35">
      <c r="A3315" s="10" t="s">
        <v>3448</v>
      </c>
      <c r="B3315" s="12">
        <v>738.50737993100006</v>
      </c>
      <c r="C3315" s="12">
        <v>307.26370536000002</v>
      </c>
      <c r="D3315" s="12">
        <v>7.86</v>
      </c>
    </row>
    <row r="3316" spans="1:4" x14ac:dyDescent="0.35">
      <c r="A3316" s="10" t="s">
        <v>3449</v>
      </c>
      <c r="B3316" s="12">
        <v>738.50737993100006</v>
      </c>
      <c r="C3316" s="12">
        <v>309.27935542400002</v>
      </c>
      <c r="D3316" s="12">
        <v>7.86</v>
      </c>
    </row>
    <row r="3317" spans="1:4" x14ac:dyDescent="0.35">
      <c r="A3317" s="10" t="s">
        <v>3450</v>
      </c>
      <c r="B3317" s="12">
        <v>740.523029995</v>
      </c>
      <c r="C3317" s="12">
        <v>249.18545503999999</v>
      </c>
      <c r="D3317" s="12">
        <v>8.4499999999999993</v>
      </c>
    </row>
    <row r="3318" spans="1:4" x14ac:dyDescent="0.35">
      <c r="A3318" s="10" t="s">
        <v>3451</v>
      </c>
      <c r="B3318" s="12">
        <v>740.523029995</v>
      </c>
      <c r="C3318" s="12">
        <v>251.20110510399999</v>
      </c>
      <c r="D3318" s="12">
        <v>8.35</v>
      </c>
    </row>
    <row r="3319" spans="1:4" x14ac:dyDescent="0.35">
      <c r="A3319" s="10" t="s">
        <v>3452</v>
      </c>
      <c r="B3319" s="12">
        <v>740.523029995</v>
      </c>
      <c r="C3319" s="12">
        <v>253.21675516800002</v>
      </c>
      <c r="D3319" s="12">
        <v>8.35</v>
      </c>
    </row>
    <row r="3320" spans="1:4" x14ac:dyDescent="0.35">
      <c r="A3320" s="10" t="s">
        <v>3453</v>
      </c>
      <c r="B3320" s="12">
        <v>740.523029995</v>
      </c>
      <c r="C3320" s="12">
        <v>263.20110510399996</v>
      </c>
      <c r="D3320" s="12">
        <v>8.4499999999999993</v>
      </c>
    </row>
    <row r="3321" spans="1:4" x14ac:dyDescent="0.35">
      <c r="A3321" s="10" t="s">
        <v>3454</v>
      </c>
      <c r="B3321" s="12">
        <v>740.523029995</v>
      </c>
      <c r="C3321" s="12">
        <v>265.21675516800002</v>
      </c>
      <c r="D3321" s="12">
        <v>8.35</v>
      </c>
    </row>
    <row r="3322" spans="1:4" x14ac:dyDescent="0.35">
      <c r="A3322" s="10" t="s">
        <v>3455</v>
      </c>
      <c r="B3322" s="12">
        <v>740.523029995</v>
      </c>
      <c r="C3322" s="12">
        <v>267.23240523200002</v>
      </c>
      <c r="D3322" s="12">
        <v>8.35</v>
      </c>
    </row>
    <row r="3323" spans="1:4" x14ac:dyDescent="0.35">
      <c r="A3323" s="10" t="s">
        <v>3456</v>
      </c>
      <c r="B3323" s="12">
        <v>740.523029995</v>
      </c>
      <c r="C3323" s="12">
        <v>269.24805529600002</v>
      </c>
      <c r="D3323" s="12">
        <v>8.4499999999999993</v>
      </c>
    </row>
    <row r="3324" spans="1:4" x14ac:dyDescent="0.35">
      <c r="A3324" s="10" t="s">
        <v>3457</v>
      </c>
      <c r="B3324" s="12">
        <v>740.523029995</v>
      </c>
      <c r="C3324" s="12">
        <v>277.21675516800002</v>
      </c>
      <c r="D3324" s="12">
        <v>8.4499999999999993</v>
      </c>
    </row>
    <row r="3325" spans="1:4" x14ac:dyDescent="0.35">
      <c r="A3325" s="10" t="s">
        <v>3458</v>
      </c>
      <c r="B3325" s="12">
        <v>740.523029995</v>
      </c>
      <c r="C3325" s="12">
        <v>279.23240523200002</v>
      </c>
      <c r="D3325" s="12">
        <v>8.35</v>
      </c>
    </row>
    <row r="3326" spans="1:4" x14ac:dyDescent="0.35">
      <c r="A3326" s="10" t="s">
        <v>3459</v>
      </c>
      <c r="B3326" s="12">
        <v>740.523029995</v>
      </c>
      <c r="C3326" s="12">
        <v>281.24805529600002</v>
      </c>
      <c r="D3326" s="12">
        <v>8.35</v>
      </c>
    </row>
    <row r="3327" spans="1:4" x14ac:dyDescent="0.35">
      <c r="A3327" s="10" t="s">
        <v>3460</v>
      </c>
      <c r="B3327" s="12">
        <v>740.523029995</v>
      </c>
      <c r="C3327" s="12">
        <v>283.26370536000002</v>
      </c>
      <c r="D3327" s="12">
        <v>8.4499999999999993</v>
      </c>
    </row>
    <row r="3328" spans="1:4" x14ac:dyDescent="0.35">
      <c r="A3328" s="10" t="s">
        <v>3461</v>
      </c>
      <c r="B3328" s="12">
        <v>740.523029995</v>
      </c>
      <c r="C3328" s="12">
        <v>291.23240523200002</v>
      </c>
      <c r="D3328" s="12">
        <v>8.4499999999999993</v>
      </c>
    </row>
    <row r="3329" spans="1:4" x14ac:dyDescent="0.35">
      <c r="A3329" s="10" t="s">
        <v>3462</v>
      </c>
      <c r="B3329" s="12">
        <v>740.523029995</v>
      </c>
      <c r="C3329" s="12">
        <v>293.24805529600002</v>
      </c>
      <c r="D3329" s="12">
        <v>8.35</v>
      </c>
    </row>
    <row r="3330" spans="1:4" x14ac:dyDescent="0.35">
      <c r="A3330" s="10" t="s">
        <v>3463</v>
      </c>
      <c r="B3330" s="12">
        <v>740.523029995</v>
      </c>
      <c r="C3330" s="12">
        <v>295.26370536000002</v>
      </c>
      <c r="D3330" s="12">
        <v>8.35</v>
      </c>
    </row>
    <row r="3331" spans="1:4" x14ac:dyDescent="0.35">
      <c r="A3331" s="10" t="s">
        <v>3464</v>
      </c>
      <c r="B3331" s="12">
        <v>740.523029995</v>
      </c>
      <c r="C3331" s="12">
        <v>297.27935542400002</v>
      </c>
      <c r="D3331" s="12">
        <v>8.4499999999999993</v>
      </c>
    </row>
    <row r="3332" spans="1:4" x14ac:dyDescent="0.35">
      <c r="A3332" s="10" t="s">
        <v>3465</v>
      </c>
      <c r="B3332" s="12">
        <v>740.523029995</v>
      </c>
      <c r="C3332" s="12">
        <v>307.26370536000002</v>
      </c>
      <c r="D3332" s="12">
        <v>8.35</v>
      </c>
    </row>
    <row r="3333" spans="1:4" x14ac:dyDescent="0.35">
      <c r="A3333" s="10" t="s">
        <v>3466</v>
      </c>
      <c r="B3333" s="12">
        <v>740.523029995</v>
      </c>
      <c r="C3333" s="12">
        <v>309.27935542400002</v>
      </c>
      <c r="D3333" s="12">
        <v>8.35</v>
      </c>
    </row>
    <row r="3334" spans="1:4" x14ac:dyDescent="0.35">
      <c r="A3334" s="10" t="s">
        <v>3467</v>
      </c>
      <c r="B3334" s="12">
        <v>740.523029995</v>
      </c>
      <c r="C3334" s="12">
        <v>311.29500548800002</v>
      </c>
      <c r="D3334" s="12">
        <v>8.4499999999999993</v>
      </c>
    </row>
    <row r="3335" spans="1:4" x14ac:dyDescent="0.35">
      <c r="A3335" s="10" t="s">
        <v>3468</v>
      </c>
      <c r="B3335" s="12">
        <v>742.53868005900006</v>
      </c>
      <c r="C3335" s="12">
        <v>251.20110510399999</v>
      </c>
      <c r="D3335" s="12">
        <v>8.84</v>
      </c>
    </row>
    <row r="3336" spans="1:4" x14ac:dyDescent="0.35">
      <c r="A3336" s="10" t="s">
        <v>3469</v>
      </c>
      <c r="B3336" s="12">
        <v>742.53868005900006</v>
      </c>
      <c r="C3336" s="12">
        <v>253.21675516800002</v>
      </c>
      <c r="D3336" s="12">
        <v>8.84</v>
      </c>
    </row>
    <row r="3337" spans="1:4" x14ac:dyDescent="0.35">
      <c r="A3337" s="10" t="s">
        <v>3470</v>
      </c>
      <c r="B3337" s="12">
        <v>742.53868005900006</v>
      </c>
      <c r="C3337" s="12">
        <v>255.23240523200002</v>
      </c>
      <c r="D3337" s="12">
        <v>8.84</v>
      </c>
    </row>
    <row r="3338" spans="1:4" x14ac:dyDescent="0.35">
      <c r="A3338" s="10" t="s">
        <v>3471</v>
      </c>
      <c r="B3338" s="12">
        <v>742.53868005900006</v>
      </c>
      <c r="C3338" s="12">
        <v>265.21675516800002</v>
      </c>
      <c r="D3338" s="12">
        <v>8.84</v>
      </c>
    </row>
    <row r="3339" spans="1:4" x14ac:dyDescent="0.35">
      <c r="A3339" s="10" t="s">
        <v>3472</v>
      </c>
      <c r="B3339" s="12">
        <v>742.53868005900006</v>
      </c>
      <c r="C3339" s="12">
        <v>267.23240523200002</v>
      </c>
      <c r="D3339" s="12">
        <v>8.84</v>
      </c>
    </row>
    <row r="3340" spans="1:4" x14ac:dyDescent="0.35">
      <c r="A3340" s="10" t="s">
        <v>3473</v>
      </c>
      <c r="B3340" s="12">
        <v>742.53868005900006</v>
      </c>
      <c r="C3340" s="12">
        <v>269.24805529600002</v>
      </c>
      <c r="D3340" s="12">
        <v>8.84</v>
      </c>
    </row>
    <row r="3341" spans="1:4" x14ac:dyDescent="0.35">
      <c r="A3341" s="10" t="s">
        <v>3474</v>
      </c>
      <c r="B3341" s="12">
        <v>742.53868005900006</v>
      </c>
      <c r="C3341" s="12">
        <v>279.23240523200002</v>
      </c>
      <c r="D3341" s="12">
        <v>8.84</v>
      </c>
    </row>
    <row r="3342" spans="1:4" x14ac:dyDescent="0.35">
      <c r="A3342" s="10" t="s">
        <v>3475</v>
      </c>
      <c r="B3342" s="12">
        <v>742.53868005900006</v>
      </c>
      <c r="C3342" s="12">
        <v>281.24805529600002</v>
      </c>
      <c r="D3342" s="12">
        <v>8.84</v>
      </c>
    </row>
    <row r="3343" spans="1:4" x14ac:dyDescent="0.35">
      <c r="A3343" s="10" t="s">
        <v>3476</v>
      </c>
      <c r="B3343" s="12">
        <v>742.53868005900006</v>
      </c>
      <c r="C3343" s="12">
        <v>283.26370536000002</v>
      </c>
      <c r="D3343" s="12">
        <v>8.84</v>
      </c>
    </row>
    <row r="3344" spans="1:4" x14ac:dyDescent="0.35">
      <c r="A3344" s="10" t="s">
        <v>3477</v>
      </c>
      <c r="B3344" s="12">
        <v>742.53868005900006</v>
      </c>
      <c r="C3344" s="12">
        <v>293.24805529600002</v>
      </c>
      <c r="D3344" s="12">
        <v>8.84</v>
      </c>
    </row>
    <row r="3345" spans="1:4" x14ac:dyDescent="0.35">
      <c r="A3345" s="10" t="s">
        <v>3478</v>
      </c>
      <c r="B3345" s="12">
        <v>742.53868005900006</v>
      </c>
      <c r="C3345" s="12">
        <v>295.26370536000002</v>
      </c>
      <c r="D3345" s="12">
        <v>8.84</v>
      </c>
    </row>
    <row r="3346" spans="1:4" x14ac:dyDescent="0.35">
      <c r="A3346" s="10" t="s">
        <v>3479</v>
      </c>
      <c r="B3346" s="12">
        <v>742.53868005900006</v>
      </c>
      <c r="C3346" s="12">
        <v>297.27935542400002</v>
      </c>
      <c r="D3346" s="12">
        <v>8.84</v>
      </c>
    </row>
    <row r="3347" spans="1:4" x14ac:dyDescent="0.35">
      <c r="A3347" s="10" t="s">
        <v>3480</v>
      </c>
      <c r="B3347" s="12">
        <v>742.53868005900006</v>
      </c>
      <c r="C3347" s="12">
        <v>307.26370536000002</v>
      </c>
      <c r="D3347" s="12">
        <v>8.84</v>
      </c>
    </row>
    <row r="3348" spans="1:4" x14ac:dyDescent="0.35">
      <c r="A3348" s="10" t="s">
        <v>3481</v>
      </c>
      <c r="B3348" s="12">
        <v>742.53868005900006</v>
      </c>
      <c r="C3348" s="12">
        <v>309.27935542400002</v>
      </c>
      <c r="D3348" s="12">
        <v>8.84</v>
      </c>
    </row>
    <row r="3349" spans="1:4" x14ac:dyDescent="0.35">
      <c r="A3349" s="10" t="s">
        <v>3482</v>
      </c>
      <c r="B3349" s="12">
        <v>742.53868005900006</v>
      </c>
      <c r="C3349" s="12">
        <v>311.29500548800002</v>
      </c>
      <c r="D3349" s="12">
        <v>8.84</v>
      </c>
    </row>
    <row r="3350" spans="1:4" x14ac:dyDescent="0.35">
      <c r="A3350" s="10" t="s">
        <v>3483</v>
      </c>
      <c r="B3350" s="12">
        <v>744.554330123</v>
      </c>
      <c r="C3350" s="12">
        <v>253.21675516800002</v>
      </c>
      <c r="D3350" s="12">
        <v>9.33</v>
      </c>
    </row>
    <row r="3351" spans="1:4" x14ac:dyDescent="0.35">
      <c r="A3351" s="10" t="s">
        <v>3484</v>
      </c>
      <c r="B3351" s="12">
        <v>744.554330123</v>
      </c>
      <c r="C3351" s="12">
        <v>255.23240523200002</v>
      </c>
      <c r="D3351" s="12">
        <v>9.33</v>
      </c>
    </row>
    <row r="3352" spans="1:4" x14ac:dyDescent="0.35">
      <c r="A3352" s="10" t="s">
        <v>3485</v>
      </c>
      <c r="B3352" s="12">
        <v>744.554330123</v>
      </c>
      <c r="C3352" s="12">
        <v>267.23240523200002</v>
      </c>
      <c r="D3352" s="12">
        <v>9.33</v>
      </c>
    </row>
    <row r="3353" spans="1:4" x14ac:dyDescent="0.35">
      <c r="A3353" s="10" t="s">
        <v>3486</v>
      </c>
      <c r="B3353" s="12">
        <v>744.554330123</v>
      </c>
      <c r="C3353" s="12">
        <v>269.24805529600002</v>
      </c>
      <c r="D3353" s="12">
        <v>9.33</v>
      </c>
    </row>
    <row r="3354" spans="1:4" x14ac:dyDescent="0.35">
      <c r="A3354" s="10" t="s">
        <v>3487</v>
      </c>
      <c r="B3354" s="12">
        <v>744.554330123</v>
      </c>
      <c r="C3354" s="12">
        <v>281.24805529600002</v>
      </c>
      <c r="D3354" s="12">
        <v>9.33</v>
      </c>
    </row>
    <row r="3355" spans="1:4" x14ac:dyDescent="0.35">
      <c r="A3355" s="10" t="s">
        <v>3488</v>
      </c>
      <c r="B3355" s="12">
        <v>744.554330123</v>
      </c>
      <c r="C3355" s="12">
        <v>283.26370536000002</v>
      </c>
      <c r="D3355" s="12">
        <v>9.33</v>
      </c>
    </row>
    <row r="3356" spans="1:4" x14ac:dyDescent="0.35">
      <c r="A3356" s="10" t="s">
        <v>3489</v>
      </c>
      <c r="B3356" s="12">
        <v>744.554330123</v>
      </c>
      <c r="C3356" s="12">
        <v>295.26370536000002</v>
      </c>
      <c r="D3356" s="12">
        <v>9.33</v>
      </c>
    </row>
    <row r="3357" spans="1:4" x14ac:dyDescent="0.35">
      <c r="A3357" s="10" t="s">
        <v>3490</v>
      </c>
      <c r="B3357" s="12">
        <v>744.554330123</v>
      </c>
      <c r="C3357" s="12">
        <v>297.27935542400002</v>
      </c>
      <c r="D3357" s="12">
        <v>9.33</v>
      </c>
    </row>
    <row r="3358" spans="1:4" x14ac:dyDescent="0.35">
      <c r="A3358" s="10" t="s">
        <v>3491</v>
      </c>
      <c r="B3358" s="12">
        <v>744.554330123</v>
      </c>
      <c r="C3358" s="12">
        <v>309.27935542400002</v>
      </c>
      <c r="D3358" s="12">
        <v>9.33</v>
      </c>
    </row>
    <row r="3359" spans="1:4" x14ac:dyDescent="0.35">
      <c r="A3359" s="10" t="s">
        <v>3492</v>
      </c>
      <c r="B3359" s="12">
        <v>744.554330123</v>
      </c>
      <c r="C3359" s="12">
        <v>311.29500548800002</v>
      </c>
      <c r="D3359" s="12">
        <v>9.33</v>
      </c>
    </row>
    <row r="3360" spans="1:4" x14ac:dyDescent="0.35">
      <c r="A3360" s="10" t="s">
        <v>3493</v>
      </c>
      <c r="B3360" s="12">
        <v>746.56998018700006</v>
      </c>
      <c r="C3360" s="12">
        <v>255.23240523200002</v>
      </c>
      <c r="D3360" s="12">
        <v>9.82</v>
      </c>
    </row>
    <row r="3361" spans="1:4" x14ac:dyDescent="0.35">
      <c r="A3361" s="10" t="s">
        <v>3494</v>
      </c>
      <c r="B3361" s="12">
        <v>746.56998018700006</v>
      </c>
      <c r="C3361" s="12">
        <v>269.24805529600002</v>
      </c>
      <c r="D3361" s="12">
        <v>9.82</v>
      </c>
    </row>
    <row r="3362" spans="1:4" x14ac:dyDescent="0.35">
      <c r="A3362" s="10" t="s">
        <v>3495</v>
      </c>
      <c r="B3362" s="12">
        <v>746.56998018700006</v>
      </c>
      <c r="C3362" s="12">
        <v>283.26370536000002</v>
      </c>
      <c r="D3362" s="12">
        <v>9.82</v>
      </c>
    </row>
    <row r="3363" spans="1:4" x14ac:dyDescent="0.35">
      <c r="A3363" s="10" t="s">
        <v>3496</v>
      </c>
      <c r="B3363" s="12">
        <v>746.56998018700006</v>
      </c>
      <c r="C3363" s="12">
        <v>297.27935542400002</v>
      </c>
      <c r="D3363" s="12">
        <v>9.82</v>
      </c>
    </row>
    <row r="3364" spans="1:4" x14ac:dyDescent="0.35">
      <c r="A3364" s="10" t="s">
        <v>3497</v>
      </c>
      <c r="B3364" s="12">
        <v>746.56998018700006</v>
      </c>
      <c r="C3364" s="12">
        <v>311.29500548800002</v>
      </c>
      <c r="D3364" s="12">
        <v>9.82</v>
      </c>
    </row>
    <row r="3365" spans="1:4" x14ac:dyDescent="0.35">
      <c r="A3365" s="10" t="s">
        <v>3498</v>
      </c>
      <c r="B3365" s="12">
        <v>748.491729867</v>
      </c>
      <c r="C3365" s="12">
        <v>277.21675516800002</v>
      </c>
      <c r="D3365" s="12">
        <v>7.2</v>
      </c>
    </row>
    <row r="3366" spans="1:4" x14ac:dyDescent="0.35">
      <c r="A3366" s="10" t="s">
        <v>3499</v>
      </c>
      <c r="B3366" s="12">
        <v>748.491729867</v>
      </c>
      <c r="C3366" s="12">
        <v>291.23240523200002</v>
      </c>
      <c r="D3366" s="12">
        <v>7.2</v>
      </c>
    </row>
    <row r="3367" spans="1:4" x14ac:dyDescent="0.35">
      <c r="A3367" s="10" t="s">
        <v>3500</v>
      </c>
      <c r="B3367" s="12">
        <v>750.50737993100006</v>
      </c>
      <c r="C3367" s="12">
        <v>263.20110510399996</v>
      </c>
      <c r="D3367" s="12">
        <v>7.69</v>
      </c>
    </row>
    <row r="3368" spans="1:4" x14ac:dyDescent="0.35">
      <c r="A3368" s="10" t="s">
        <v>3501</v>
      </c>
      <c r="B3368" s="12">
        <v>750.50737993100006</v>
      </c>
      <c r="C3368" s="12">
        <v>277.21675516800002</v>
      </c>
      <c r="D3368" s="12">
        <v>7.69</v>
      </c>
    </row>
    <row r="3369" spans="1:4" x14ac:dyDescent="0.35">
      <c r="A3369" s="10" t="s">
        <v>3502</v>
      </c>
      <c r="B3369" s="12">
        <v>750.50737993100006</v>
      </c>
      <c r="C3369" s="12">
        <v>279.23240523200002</v>
      </c>
      <c r="D3369" s="12">
        <v>7.69</v>
      </c>
    </row>
    <row r="3370" spans="1:4" x14ac:dyDescent="0.35">
      <c r="A3370" s="10" t="s">
        <v>3503</v>
      </c>
      <c r="B3370" s="12">
        <v>750.50737993100006</v>
      </c>
      <c r="C3370" s="12">
        <v>291.23240523200002</v>
      </c>
      <c r="D3370" s="12">
        <v>7.69</v>
      </c>
    </row>
    <row r="3371" spans="1:4" x14ac:dyDescent="0.35">
      <c r="A3371" s="10" t="s">
        <v>3504</v>
      </c>
      <c r="B3371" s="12">
        <v>750.50737993100006</v>
      </c>
      <c r="C3371" s="12">
        <v>293.24805529600002</v>
      </c>
      <c r="D3371" s="12">
        <v>7.69</v>
      </c>
    </row>
    <row r="3372" spans="1:4" x14ac:dyDescent="0.35">
      <c r="A3372" s="10" t="s">
        <v>3505</v>
      </c>
      <c r="B3372" s="12">
        <v>750.50737993100006</v>
      </c>
      <c r="C3372" s="12">
        <v>307.26370536000002</v>
      </c>
      <c r="D3372" s="12">
        <v>7.69</v>
      </c>
    </row>
    <row r="3373" spans="1:4" x14ac:dyDescent="0.35">
      <c r="A3373" s="10" t="s">
        <v>3506</v>
      </c>
      <c r="B3373" s="12">
        <v>752.523029995</v>
      </c>
      <c r="C3373" s="12">
        <v>263.20110510399996</v>
      </c>
      <c r="D3373" s="12">
        <v>8.18</v>
      </c>
    </row>
    <row r="3374" spans="1:4" x14ac:dyDescent="0.35">
      <c r="A3374" s="10" t="s">
        <v>3507</v>
      </c>
      <c r="B3374" s="12">
        <v>752.523029995</v>
      </c>
      <c r="C3374" s="12">
        <v>265.21675516800002</v>
      </c>
      <c r="D3374" s="12">
        <v>8.18</v>
      </c>
    </row>
    <row r="3375" spans="1:4" x14ac:dyDescent="0.35">
      <c r="A3375" s="10" t="s">
        <v>3508</v>
      </c>
      <c r="B3375" s="12">
        <v>752.523029995</v>
      </c>
      <c r="C3375" s="12">
        <v>277.21675516800002</v>
      </c>
      <c r="D3375" s="12">
        <v>8.18</v>
      </c>
    </row>
    <row r="3376" spans="1:4" x14ac:dyDescent="0.35">
      <c r="A3376" s="10" t="s">
        <v>3509</v>
      </c>
      <c r="B3376" s="12">
        <v>752.523029995</v>
      </c>
      <c r="C3376" s="12">
        <v>279.23240523200002</v>
      </c>
      <c r="D3376" s="12">
        <v>8.18</v>
      </c>
    </row>
    <row r="3377" spans="1:4" x14ac:dyDescent="0.35">
      <c r="A3377" s="10" t="s">
        <v>3510</v>
      </c>
      <c r="B3377" s="12">
        <v>752.523029995</v>
      </c>
      <c r="C3377" s="12">
        <v>281.24805529600002</v>
      </c>
      <c r="D3377" s="12">
        <v>8.18</v>
      </c>
    </row>
    <row r="3378" spans="1:4" x14ac:dyDescent="0.35">
      <c r="A3378" s="10" t="s">
        <v>3511</v>
      </c>
      <c r="B3378" s="12">
        <v>752.523029995</v>
      </c>
      <c r="C3378" s="12">
        <v>291.23240523200002</v>
      </c>
      <c r="D3378" s="12">
        <v>8.18</v>
      </c>
    </row>
    <row r="3379" spans="1:4" x14ac:dyDescent="0.35">
      <c r="A3379" s="10" t="s">
        <v>3512</v>
      </c>
      <c r="B3379" s="12">
        <v>752.523029995</v>
      </c>
      <c r="C3379" s="12">
        <v>293.24805529600002</v>
      </c>
      <c r="D3379" s="12">
        <v>8.18</v>
      </c>
    </row>
    <row r="3380" spans="1:4" x14ac:dyDescent="0.35">
      <c r="A3380" s="10" t="s">
        <v>3513</v>
      </c>
      <c r="B3380" s="12">
        <v>752.523029995</v>
      </c>
      <c r="C3380" s="12">
        <v>295.26370536000002</v>
      </c>
      <c r="D3380" s="12">
        <v>8.18</v>
      </c>
    </row>
    <row r="3381" spans="1:4" x14ac:dyDescent="0.35">
      <c r="A3381" s="10" t="s">
        <v>3514</v>
      </c>
      <c r="B3381" s="12">
        <v>752.523029995</v>
      </c>
      <c r="C3381" s="12">
        <v>307.26370536000002</v>
      </c>
      <c r="D3381" s="12">
        <v>8.18</v>
      </c>
    </row>
    <row r="3382" spans="1:4" x14ac:dyDescent="0.35">
      <c r="A3382" s="10" t="s">
        <v>3515</v>
      </c>
      <c r="B3382" s="12">
        <v>752.523029995</v>
      </c>
      <c r="C3382" s="12">
        <v>309.27935542400002</v>
      </c>
      <c r="D3382" s="12">
        <v>8.18</v>
      </c>
    </row>
    <row r="3383" spans="1:4" x14ac:dyDescent="0.35">
      <c r="A3383" s="10" t="s">
        <v>3516</v>
      </c>
      <c r="B3383" s="12">
        <v>754.53868005900006</v>
      </c>
      <c r="C3383" s="12">
        <v>263.20110510399996</v>
      </c>
      <c r="D3383" s="12">
        <v>8.77</v>
      </c>
    </row>
    <row r="3384" spans="1:4" x14ac:dyDescent="0.35">
      <c r="A3384" s="10" t="s">
        <v>3517</v>
      </c>
      <c r="B3384" s="12">
        <v>754.53868005900006</v>
      </c>
      <c r="C3384" s="12">
        <v>265.21675516800002</v>
      </c>
      <c r="D3384" s="12">
        <v>8.67</v>
      </c>
    </row>
    <row r="3385" spans="1:4" x14ac:dyDescent="0.35">
      <c r="A3385" s="10" t="s">
        <v>3518</v>
      </c>
      <c r="B3385" s="12">
        <v>754.53868005900006</v>
      </c>
      <c r="C3385" s="12">
        <v>267.23240523200002</v>
      </c>
      <c r="D3385" s="12">
        <v>8.67</v>
      </c>
    </row>
    <row r="3386" spans="1:4" x14ac:dyDescent="0.35">
      <c r="A3386" s="10" t="s">
        <v>3519</v>
      </c>
      <c r="B3386" s="12">
        <v>754.53868005900006</v>
      </c>
      <c r="C3386" s="12">
        <v>277.21675516800002</v>
      </c>
      <c r="D3386" s="12">
        <v>8.77</v>
      </c>
    </row>
    <row r="3387" spans="1:4" x14ac:dyDescent="0.35">
      <c r="A3387" s="10" t="s">
        <v>3520</v>
      </c>
      <c r="B3387" s="12">
        <v>754.53868005900006</v>
      </c>
      <c r="C3387" s="12">
        <v>279.23240523200002</v>
      </c>
      <c r="D3387" s="12">
        <v>8.67</v>
      </c>
    </row>
    <row r="3388" spans="1:4" x14ac:dyDescent="0.35">
      <c r="A3388" s="10" t="s">
        <v>3521</v>
      </c>
      <c r="B3388" s="12">
        <v>754.53868005900006</v>
      </c>
      <c r="C3388" s="12">
        <v>281.24805529600002</v>
      </c>
      <c r="D3388" s="12">
        <v>8.67</v>
      </c>
    </row>
    <row r="3389" spans="1:4" x14ac:dyDescent="0.35">
      <c r="A3389" s="10" t="s">
        <v>3522</v>
      </c>
      <c r="B3389" s="12">
        <v>754.53868005900006</v>
      </c>
      <c r="C3389" s="12">
        <v>283.26370536000002</v>
      </c>
      <c r="D3389" s="12">
        <v>8.77</v>
      </c>
    </row>
    <row r="3390" spans="1:4" x14ac:dyDescent="0.35">
      <c r="A3390" s="10" t="s">
        <v>3523</v>
      </c>
      <c r="B3390" s="12">
        <v>754.53868005900006</v>
      </c>
      <c r="C3390" s="12">
        <v>291.23240523200002</v>
      </c>
      <c r="D3390" s="12">
        <v>8.77</v>
      </c>
    </row>
    <row r="3391" spans="1:4" x14ac:dyDescent="0.35">
      <c r="A3391" s="10" t="s">
        <v>3524</v>
      </c>
      <c r="B3391" s="12">
        <v>754.53868005900006</v>
      </c>
      <c r="C3391" s="12">
        <v>293.24805529600002</v>
      </c>
      <c r="D3391" s="12">
        <v>8.67</v>
      </c>
    </row>
    <row r="3392" spans="1:4" x14ac:dyDescent="0.35">
      <c r="A3392" s="10" t="s">
        <v>3525</v>
      </c>
      <c r="B3392" s="12">
        <v>754.53868005900006</v>
      </c>
      <c r="C3392" s="12">
        <v>295.26370536000002</v>
      </c>
      <c r="D3392" s="12">
        <v>8.67</v>
      </c>
    </row>
    <row r="3393" spans="1:4" x14ac:dyDescent="0.35">
      <c r="A3393" s="10" t="s">
        <v>3526</v>
      </c>
      <c r="B3393" s="12">
        <v>754.53868005900006</v>
      </c>
      <c r="C3393" s="12">
        <v>297.27935542400002</v>
      </c>
      <c r="D3393" s="12">
        <v>8.77</v>
      </c>
    </row>
    <row r="3394" spans="1:4" x14ac:dyDescent="0.35">
      <c r="A3394" s="10" t="s">
        <v>3527</v>
      </c>
      <c r="B3394" s="12">
        <v>754.53868005900006</v>
      </c>
      <c r="C3394" s="12">
        <v>307.26370536000002</v>
      </c>
      <c r="D3394" s="12">
        <v>8.67</v>
      </c>
    </row>
    <row r="3395" spans="1:4" x14ac:dyDescent="0.35">
      <c r="A3395" s="10" t="s">
        <v>3528</v>
      </c>
      <c r="B3395" s="12">
        <v>754.53868005900006</v>
      </c>
      <c r="C3395" s="12">
        <v>309.27935542400002</v>
      </c>
      <c r="D3395" s="12">
        <v>8.67</v>
      </c>
    </row>
    <row r="3396" spans="1:4" x14ac:dyDescent="0.35">
      <c r="A3396" s="10" t="s">
        <v>3529</v>
      </c>
      <c r="B3396" s="12">
        <v>754.53868005900006</v>
      </c>
      <c r="C3396" s="12">
        <v>311.29500548800002</v>
      </c>
      <c r="D3396" s="12">
        <v>8.77</v>
      </c>
    </row>
    <row r="3397" spans="1:4" x14ac:dyDescent="0.35">
      <c r="A3397" s="10" t="s">
        <v>3530</v>
      </c>
      <c r="B3397" s="12">
        <v>756.554330123</v>
      </c>
      <c r="C3397" s="12">
        <v>265.21675516800002</v>
      </c>
      <c r="D3397" s="12">
        <v>9.16</v>
      </c>
    </row>
    <row r="3398" spans="1:4" x14ac:dyDescent="0.35">
      <c r="A3398" s="10" t="s">
        <v>3531</v>
      </c>
      <c r="B3398" s="12">
        <v>756.554330123</v>
      </c>
      <c r="C3398" s="12">
        <v>267.23240523200002</v>
      </c>
      <c r="D3398" s="12">
        <v>9.16</v>
      </c>
    </row>
    <row r="3399" spans="1:4" x14ac:dyDescent="0.35">
      <c r="A3399" s="10" t="s">
        <v>3532</v>
      </c>
      <c r="B3399" s="12">
        <v>756.554330123</v>
      </c>
      <c r="C3399" s="12">
        <v>269.24805529600002</v>
      </c>
      <c r="D3399" s="12">
        <v>9.16</v>
      </c>
    </row>
    <row r="3400" spans="1:4" x14ac:dyDescent="0.35">
      <c r="A3400" s="10" t="s">
        <v>3533</v>
      </c>
      <c r="B3400" s="12">
        <v>756.554330123</v>
      </c>
      <c r="C3400" s="12">
        <v>279.23240523200002</v>
      </c>
      <c r="D3400" s="12">
        <v>9.16</v>
      </c>
    </row>
    <row r="3401" spans="1:4" x14ac:dyDescent="0.35">
      <c r="A3401" s="10" t="s">
        <v>3534</v>
      </c>
      <c r="B3401" s="12">
        <v>756.554330123</v>
      </c>
      <c r="C3401" s="12">
        <v>281.24805529600002</v>
      </c>
      <c r="D3401" s="12">
        <v>9.16</v>
      </c>
    </row>
    <row r="3402" spans="1:4" x14ac:dyDescent="0.35">
      <c r="A3402" s="10" t="s">
        <v>3535</v>
      </c>
      <c r="B3402" s="12">
        <v>756.554330123</v>
      </c>
      <c r="C3402" s="12">
        <v>283.26370536000002</v>
      </c>
      <c r="D3402" s="12">
        <v>9.16</v>
      </c>
    </row>
    <row r="3403" spans="1:4" x14ac:dyDescent="0.35">
      <c r="A3403" s="10" t="s">
        <v>3536</v>
      </c>
      <c r="B3403" s="12">
        <v>756.554330123</v>
      </c>
      <c r="C3403" s="12">
        <v>293.24805529600002</v>
      </c>
      <c r="D3403" s="12">
        <v>9.16</v>
      </c>
    </row>
    <row r="3404" spans="1:4" x14ac:dyDescent="0.35">
      <c r="A3404" s="10" t="s">
        <v>3537</v>
      </c>
      <c r="B3404" s="12">
        <v>756.554330123</v>
      </c>
      <c r="C3404" s="12">
        <v>295.26370536000002</v>
      </c>
      <c r="D3404" s="12">
        <v>9.16</v>
      </c>
    </row>
    <row r="3405" spans="1:4" x14ac:dyDescent="0.35">
      <c r="A3405" s="10" t="s">
        <v>3538</v>
      </c>
      <c r="B3405" s="12">
        <v>756.554330123</v>
      </c>
      <c r="C3405" s="12">
        <v>297.27935542400002</v>
      </c>
      <c r="D3405" s="12">
        <v>9.16</v>
      </c>
    </row>
    <row r="3406" spans="1:4" x14ac:dyDescent="0.35">
      <c r="A3406" s="10" t="s">
        <v>3539</v>
      </c>
      <c r="B3406" s="12">
        <v>756.554330123</v>
      </c>
      <c r="C3406" s="12">
        <v>307.26370536000002</v>
      </c>
      <c r="D3406" s="12">
        <v>9.16</v>
      </c>
    </row>
    <row r="3407" spans="1:4" x14ac:dyDescent="0.35">
      <c r="A3407" s="10" t="s">
        <v>3540</v>
      </c>
      <c r="B3407" s="12">
        <v>756.554330123</v>
      </c>
      <c r="C3407" s="12">
        <v>309.27935542400002</v>
      </c>
      <c r="D3407" s="12">
        <v>9.16</v>
      </c>
    </row>
    <row r="3408" spans="1:4" x14ac:dyDescent="0.35">
      <c r="A3408" s="10" t="s">
        <v>3541</v>
      </c>
      <c r="B3408" s="12">
        <v>756.554330123</v>
      </c>
      <c r="C3408" s="12">
        <v>311.29500548800002</v>
      </c>
      <c r="D3408" s="12">
        <v>9.16</v>
      </c>
    </row>
    <row r="3409" spans="1:4" x14ac:dyDescent="0.35">
      <c r="A3409" s="10" t="s">
        <v>3542</v>
      </c>
      <c r="B3409" s="12">
        <v>758.56998018700006</v>
      </c>
      <c r="C3409" s="12">
        <v>267.23240523200002</v>
      </c>
      <c r="D3409" s="12">
        <v>9.65</v>
      </c>
    </row>
    <row r="3410" spans="1:4" x14ac:dyDescent="0.35">
      <c r="A3410" s="10" t="s">
        <v>3543</v>
      </c>
      <c r="B3410" s="12">
        <v>758.56998018700006</v>
      </c>
      <c r="C3410" s="12">
        <v>269.24805529600002</v>
      </c>
      <c r="D3410" s="12">
        <v>9.65</v>
      </c>
    </row>
    <row r="3411" spans="1:4" x14ac:dyDescent="0.35">
      <c r="A3411" s="10" t="s">
        <v>3544</v>
      </c>
      <c r="B3411" s="12">
        <v>758.56998018700006</v>
      </c>
      <c r="C3411" s="12">
        <v>281.24805529600002</v>
      </c>
      <c r="D3411" s="12">
        <v>9.65</v>
      </c>
    </row>
    <row r="3412" spans="1:4" x14ac:dyDescent="0.35">
      <c r="A3412" s="10" t="s">
        <v>3545</v>
      </c>
      <c r="B3412" s="12">
        <v>758.56998018700006</v>
      </c>
      <c r="C3412" s="12">
        <v>283.26370536000002</v>
      </c>
      <c r="D3412" s="12">
        <v>9.65</v>
      </c>
    </row>
    <row r="3413" spans="1:4" x14ac:dyDescent="0.35">
      <c r="A3413" s="10" t="s">
        <v>3546</v>
      </c>
      <c r="B3413" s="12">
        <v>758.56998018700006</v>
      </c>
      <c r="C3413" s="12">
        <v>295.26370536000002</v>
      </c>
      <c r="D3413" s="12">
        <v>9.65</v>
      </c>
    </row>
    <row r="3414" spans="1:4" x14ac:dyDescent="0.35">
      <c r="A3414" s="10" t="s">
        <v>3547</v>
      </c>
      <c r="B3414" s="12">
        <v>758.56998018700006</v>
      </c>
      <c r="C3414" s="12">
        <v>297.27935542400002</v>
      </c>
      <c r="D3414" s="12">
        <v>9.65</v>
      </c>
    </row>
    <row r="3415" spans="1:4" x14ac:dyDescent="0.35">
      <c r="A3415" s="10" t="s">
        <v>3548</v>
      </c>
      <c r="B3415" s="12">
        <v>758.56998018700006</v>
      </c>
      <c r="C3415" s="12">
        <v>309.27935542400002</v>
      </c>
      <c r="D3415" s="12">
        <v>9.65</v>
      </c>
    </row>
    <row r="3416" spans="1:4" x14ac:dyDescent="0.35">
      <c r="A3416" s="10" t="s">
        <v>3549</v>
      </c>
      <c r="B3416" s="12">
        <v>758.56998018700006</v>
      </c>
      <c r="C3416" s="12">
        <v>311.29500548800002</v>
      </c>
      <c r="D3416" s="12">
        <v>9.65</v>
      </c>
    </row>
    <row r="3417" spans="1:4" x14ac:dyDescent="0.35">
      <c r="A3417" s="10" t="s">
        <v>3550</v>
      </c>
      <c r="B3417" s="12">
        <v>760.585630251</v>
      </c>
      <c r="C3417" s="12">
        <v>269.24805529600002</v>
      </c>
      <c r="D3417" s="12">
        <v>10.14</v>
      </c>
    </row>
    <row r="3418" spans="1:4" x14ac:dyDescent="0.35">
      <c r="A3418" s="10" t="s">
        <v>3551</v>
      </c>
      <c r="B3418" s="12">
        <v>760.585630251</v>
      </c>
      <c r="C3418" s="12">
        <v>283.26370536000002</v>
      </c>
      <c r="D3418" s="12">
        <v>10.14</v>
      </c>
    </row>
    <row r="3419" spans="1:4" x14ac:dyDescent="0.35">
      <c r="A3419" s="10" t="s">
        <v>3552</v>
      </c>
      <c r="B3419" s="12">
        <v>760.585630251</v>
      </c>
      <c r="C3419" s="12">
        <v>297.27935542400002</v>
      </c>
      <c r="D3419" s="12">
        <v>10.14</v>
      </c>
    </row>
    <row r="3420" spans="1:4" x14ac:dyDescent="0.35">
      <c r="A3420" s="10" t="s">
        <v>3553</v>
      </c>
      <c r="B3420" s="12">
        <v>760.585630251</v>
      </c>
      <c r="C3420" s="12">
        <v>311.29500548800002</v>
      </c>
      <c r="D3420" s="12">
        <v>10.14</v>
      </c>
    </row>
    <row r="3421" spans="1:4" x14ac:dyDescent="0.35">
      <c r="A3421" s="10" t="s">
        <v>3554</v>
      </c>
      <c r="B3421" s="12">
        <v>762.50737993100006</v>
      </c>
      <c r="C3421" s="12">
        <v>291.23240523200002</v>
      </c>
      <c r="D3421" s="12">
        <v>7.52</v>
      </c>
    </row>
    <row r="3422" spans="1:4" x14ac:dyDescent="0.35">
      <c r="A3422" s="10" t="s">
        <v>3555</v>
      </c>
      <c r="B3422" s="12">
        <v>764.523029995</v>
      </c>
      <c r="C3422" s="12">
        <v>277.21675516800002</v>
      </c>
      <c r="D3422" s="12">
        <v>8.01</v>
      </c>
    </row>
    <row r="3423" spans="1:4" x14ac:dyDescent="0.35">
      <c r="A3423" s="10" t="s">
        <v>3556</v>
      </c>
      <c r="B3423" s="12">
        <v>764.523029995</v>
      </c>
      <c r="C3423" s="12">
        <v>291.23240523200002</v>
      </c>
      <c r="D3423" s="12">
        <v>8.01</v>
      </c>
    </row>
    <row r="3424" spans="1:4" x14ac:dyDescent="0.35">
      <c r="A3424" s="10" t="s">
        <v>3557</v>
      </c>
      <c r="B3424" s="12">
        <v>764.523029995</v>
      </c>
      <c r="C3424" s="12">
        <v>293.24805529600002</v>
      </c>
      <c r="D3424" s="12">
        <v>8.01</v>
      </c>
    </row>
    <row r="3425" spans="1:4" x14ac:dyDescent="0.35">
      <c r="A3425" s="10" t="s">
        <v>3558</v>
      </c>
      <c r="B3425" s="12">
        <v>764.523029995</v>
      </c>
      <c r="C3425" s="12">
        <v>307.26370536000002</v>
      </c>
      <c r="D3425" s="12">
        <v>8.01</v>
      </c>
    </row>
    <row r="3426" spans="1:4" x14ac:dyDescent="0.35">
      <c r="A3426" s="10" t="s">
        <v>3559</v>
      </c>
      <c r="B3426" s="12">
        <v>766.53868005900006</v>
      </c>
      <c r="C3426" s="12">
        <v>249.18545503999999</v>
      </c>
      <c r="D3426" s="12">
        <v>8.5</v>
      </c>
    </row>
    <row r="3427" spans="1:4" x14ac:dyDescent="0.35">
      <c r="A3427" s="10" t="s">
        <v>3560</v>
      </c>
      <c r="B3427" s="12">
        <v>766.53868005900006</v>
      </c>
      <c r="C3427" s="12">
        <v>277.21675516800002</v>
      </c>
      <c r="D3427" s="12">
        <v>8.5</v>
      </c>
    </row>
    <row r="3428" spans="1:4" x14ac:dyDescent="0.35">
      <c r="A3428" s="10" t="s">
        <v>3561</v>
      </c>
      <c r="B3428" s="12">
        <v>766.53868005900006</v>
      </c>
      <c r="C3428" s="12">
        <v>279.23240523200002</v>
      </c>
      <c r="D3428" s="12">
        <v>8.5</v>
      </c>
    </row>
    <row r="3429" spans="1:4" x14ac:dyDescent="0.35">
      <c r="A3429" s="10" t="s">
        <v>3562</v>
      </c>
      <c r="B3429" s="12">
        <v>766.53868005900006</v>
      </c>
      <c r="C3429" s="12">
        <v>291.23240523200002</v>
      </c>
      <c r="D3429" s="12">
        <v>8.5</v>
      </c>
    </row>
    <row r="3430" spans="1:4" x14ac:dyDescent="0.35">
      <c r="A3430" s="10" t="s">
        <v>3563</v>
      </c>
      <c r="B3430" s="12">
        <v>766.53868005900006</v>
      </c>
      <c r="C3430" s="12">
        <v>293.24805529600002</v>
      </c>
      <c r="D3430" s="12">
        <v>8.5</v>
      </c>
    </row>
    <row r="3431" spans="1:4" x14ac:dyDescent="0.35">
      <c r="A3431" s="10" t="s">
        <v>3564</v>
      </c>
      <c r="B3431" s="12">
        <v>766.53868005900006</v>
      </c>
      <c r="C3431" s="12">
        <v>295.26370536000002</v>
      </c>
      <c r="D3431" s="12">
        <v>8.5</v>
      </c>
    </row>
    <row r="3432" spans="1:4" x14ac:dyDescent="0.35">
      <c r="A3432" s="10" t="s">
        <v>3565</v>
      </c>
      <c r="B3432" s="12">
        <v>766.53868005900006</v>
      </c>
      <c r="C3432" s="12">
        <v>307.26370536000002</v>
      </c>
      <c r="D3432" s="12">
        <v>8.5</v>
      </c>
    </row>
    <row r="3433" spans="1:4" x14ac:dyDescent="0.35">
      <c r="A3433" s="10" t="s">
        <v>3566</v>
      </c>
      <c r="B3433" s="12">
        <v>766.53868005900006</v>
      </c>
      <c r="C3433" s="12">
        <v>309.27935542400002</v>
      </c>
      <c r="D3433" s="12">
        <v>8.5</v>
      </c>
    </row>
    <row r="3434" spans="1:4" x14ac:dyDescent="0.35">
      <c r="A3434" s="10" t="s">
        <v>3567</v>
      </c>
      <c r="B3434" s="12">
        <v>766.53868005900006</v>
      </c>
      <c r="C3434" s="12">
        <v>337.31065555200001</v>
      </c>
      <c r="D3434" s="12">
        <v>8.5</v>
      </c>
    </row>
    <row r="3435" spans="1:4" x14ac:dyDescent="0.35">
      <c r="A3435" s="10" t="s">
        <v>3568</v>
      </c>
      <c r="B3435" s="12">
        <v>768.554330123</v>
      </c>
      <c r="C3435" s="12">
        <v>249.18545503999999</v>
      </c>
      <c r="D3435" s="12">
        <v>9.09</v>
      </c>
    </row>
    <row r="3436" spans="1:4" x14ac:dyDescent="0.35">
      <c r="A3436" s="10" t="s">
        <v>3569</v>
      </c>
      <c r="B3436" s="12">
        <v>768.554330123</v>
      </c>
      <c r="C3436" s="12">
        <v>251.20110510399999</v>
      </c>
      <c r="D3436" s="12">
        <v>8.99</v>
      </c>
    </row>
    <row r="3437" spans="1:4" x14ac:dyDescent="0.35">
      <c r="A3437" s="10" t="s">
        <v>3570</v>
      </c>
      <c r="B3437" s="12">
        <v>768.554330123</v>
      </c>
      <c r="C3437" s="12">
        <v>277.21675516800002</v>
      </c>
      <c r="D3437" s="12">
        <v>9.09</v>
      </c>
    </row>
    <row r="3438" spans="1:4" x14ac:dyDescent="0.35">
      <c r="A3438" s="10" t="s">
        <v>3571</v>
      </c>
      <c r="B3438" s="12">
        <v>768.554330123</v>
      </c>
      <c r="C3438" s="12">
        <v>279.23240523200002</v>
      </c>
      <c r="D3438" s="12">
        <v>8.99</v>
      </c>
    </row>
    <row r="3439" spans="1:4" x14ac:dyDescent="0.35">
      <c r="A3439" s="10" t="s">
        <v>3572</v>
      </c>
      <c r="B3439" s="12">
        <v>768.554330123</v>
      </c>
      <c r="C3439" s="12">
        <v>281.24805529600002</v>
      </c>
      <c r="D3439" s="12">
        <v>8.99</v>
      </c>
    </row>
    <row r="3440" spans="1:4" x14ac:dyDescent="0.35">
      <c r="A3440" s="10" t="s">
        <v>3573</v>
      </c>
      <c r="B3440" s="12">
        <v>768.554330123</v>
      </c>
      <c r="C3440" s="12">
        <v>291.23240523200002</v>
      </c>
      <c r="D3440" s="12">
        <v>9.09</v>
      </c>
    </row>
    <row r="3441" spans="1:4" x14ac:dyDescent="0.35">
      <c r="A3441" s="10" t="s">
        <v>3574</v>
      </c>
      <c r="B3441" s="12">
        <v>768.554330123</v>
      </c>
      <c r="C3441" s="12">
        <v>293.24805529600002</v>
      </c>
      <c r="D3441" s="12">
        <v>8.99</v>
      </c>
    </row>
    <row r="3442" spans="1:4" x14ac:dyDescent="0.35">
      <c r="A3442" s="10" t="s">
        <v>3575</v>
      </c>
      <c r="B3442" s="12">
        <v>768.554330123</v>
      </c>
      <c r="C3442" s="12">
        <v>295.26370536000002</v>
      </c>
      <c r="D3442" s="12">
        <v>8.99</v>
      </c>
    </row>
    <row r="3443" spans="1:4" x14ac:dyDescent="0.35">
      <c r="A3443" s="10" t="s">
        <v>3576</v>
      </c>
      <c r="B3443" s="12">
        <v>768.554330123</v>
      </c>
      <c r="C3443" s="12">
        <v>297.27935542400002</v>
      </c>
      <c r="D3443" s="12">
        <v>9.09</v>
      </c>
    </row>
    <row r="3444" spans="1:4" x14ac:dyDescent="0.35">
      <c r="A3444" s="10" t="s">
        <v>3577</v>
      </c>
      <c r="B3444" s="12">
        <v>768.554330123</v>
      </c>
      <c r="C3444" s="12">
        <v>307.26370536000002</v>
      </c>
      <c r="D3444" s="12">
        <v>8.99</v>
      </c>
    </row>
    <row r="3445" spans="1:4" x14ac:dyDescent="0.35">
      <c r="A3445" s="10" t="s">
        <v>3578</v>
      </c>
      <c r="B3445" s="12">
        <v>768.554330123</v>
      </c>
      <c r="C3445" s="12">
        <v>309.27935542400002</v>
      </c>
      <c r="D3445" s="12">
        <v>8.99</v>
      </c>
    </row>
    <row r="3446" spans="1:4" x14ac:dyDescent="0.35">
      <c r="A3446" s="10" t="s">
        <v>3579</v>
      </c>
      <c r="B3446" s="12">
        <v>768.554330123</v>
      </c>
      <c r="C3446" s="12">
        <v>311.29500548800002</v>
      </c>
      <c r="D3446" s="12">
        <v>9.09</v>
      </c>
    </row>
    <row r="3447" spans="1:4" x14ac:dyDescent="0.35">
      <c r="A3447" s="10" t="s">
        <v>3580</v>
      </c>
      <c r="B3447" s="12">
        <v>768.554330123</v>
      </c>
      <c r="C3447" s="12">
        <v>337.31065555200001</v>
      </c>
      <c r="D3447" s="12">
        <v>8.99</v>
      </c>
    </row>
    <row r="3448" spans="1:4" x14ac:dyDescent="0.35">
      <c r="A3448" s="10" t="s">
        <v>3581</v>
      </c>
      <c r="B3448" s="12">
        <v>768.554330123</v>
      </c>
      <c r="C3448" s="12">
        <v>339.32630561600001</v>
      </c>
      <c r="D3448" s="12">
        <v>9.09</v>
      </c>
    </row>
    <row r="3449" spans="1:4" x14ac:dyDescent="0.35">
      <c r="A3449" s="10" t="s">
        <v>3582</v>
      </c>
      <c r="B3449" s="12">
        <v>770.56998018700006</v>
      </c>
      <c r="C3449" s="12">
        <v>251.20110510399999</v>
      </c>
      <c r="D3449" s="12">
        <v>9.48</v>
      </c>
    </row>
    <row r="3450" spans="1:4" x14ac:dyDescent="0.35">
      <c r="A3450" s="10" t="s">
        <v>3583</v>
      </c>
      <c r="B3450" s="12">
        <v>770.56998018700006</v>
      </c>
      <c r="C3450" s="12">
        <v>253.21675516800002</v>
      </c>
      <c r="D3450" s="12">
        <v>9.48</v>
      </c>
    </row>
    <row r="3451" spans="1:4" x14ac:dyDescent="0.35">
      <c r="A3451" s="10" t="s">
        <v>3584</v>
      </c>
      <c r="B3451" s="12">
        <v>770.56998018700006</v>
      </c>
      <c r="C3451" s="12">
        <v>279.23240523200002</v>
      </c>
      <c r="D3451" s="12">
        <v>9.48</v>
      </c>
    </row>
    <row r="3452" spans="1:4" x14ac:dyDescent="0.35">
      <c r="A3452" s="10" t="s">
        <v>3585</v>
      </c>
      <c r="B3452" s="12">
        <v>770.56998018700006</v>
      </c>
      <c r="C3452" s="12">
        <v>281.24805529600002</v>
      </c>
      <c r="D3452" s="12">
        <v>9.48</v>
      </c>
    </row>
    <row r="3453" spans="1:4" x14ac:dyDescent="0.35">
      <c r="A3453" s="10" t="s">
        <v>3586</v>
      </c>
      <c r="B3453" s="12">
        <v>770.56998018700006</v>
      </c>
      <c r="C3453" s="12">
        <v>283.26370536000002</v>
      </c>
      <c r="D3453" s="12">
        <v>9.48</v>
      </c>
    </row>
    <row r="3454" spans="1:4" x14ac:dyDescent="0.35">
      <c r="A3454" s="10" t="s">
        <v>3587</v>
      </c>
      <c r="B3454" s="12">
        <v>770.56998018700006</v>
      </c>
      <c r="C3454" s="12">
        <v>293.24805529600002</v>
      </c>
      <c r="D3454" s="12">
        <v>9.48</v>
      </c>
    </row>
    <row r="3455" spans="1:4" x14ac:dyDescent="0.35">
      <c r="A3455" s="10" t="s">
        <v>3588</v>
      </c>
      <c r="B3455" s="12">
        <v>770.56998018700006</v>
      </c>
      <c r="C3455" s="12">
        <v>295.26370536000002</v>
      </c>
      <c r="D3455" s="12">
        <v>9.48</v>
      </c>
    </row>
    <row r="3456" spans="1:4" x14ac:dyDescent="0.35">
      <c r="A3456" s="10" t="s">
        <v>3589</v>
      </c>
      <c r="B3456" s="12">
        <v>770.56998018700006</v>
      </c>
      <c r="C3456" s="12">
        <v>297.27935542400002</v>
      </c>
      <c r="D3456" s="12">
        <v>9.48</v>
      </c>
    </row>
    <row r="3457" spans="1:4" x14ac:dyDescent="0.35">
      <c r="A3457" s="10" t="s">
        <v>3590</v>
      </c>
      <c r="B3457" s="12">
        <v>770.56998018700006</v>
      </c>
      <c r="C3457" s="12">
        <v>307.26370536000002</v>
      </c>
      <c r="D3457" s="12">
        <v>9.48</v>
      </c>
    </row>
    <row r="3458" spans="1:4" x14ac:dyDescent="0.35">
      <c r="A3458" s="10" t="s">
        <v>3591</v>
      </c>
      <c r="B3458" s="12">
        <v>770.56998018700006</v>
      </c>
      <c r="C3458" s="12">
        <v>309.27935542400002</v>
      </c>
      <c r="D3458" s="12">
        <v>9.48</v>
      </c>
    </row>
    <row r="3459" spans="1:4" x14ac:dyDescent="0.35">
      <c r="A3459" s="10" t="s">
        <v>3592</v>
      </c>
      <c r="B3459" s="12">
        <v>770.56998018700006</v>
      </c>
      <c r="C3459" s="12">
        <v>311.29500548800002</v>
      </c>
      <c r="D3459" s="12">
        <v>9.48</v>
      </c>
    </row>
    <row r="3460" spans="1:4" x14ac:dyDescent="0.35">
      <c r="A3460" s="10" t="s">
        <v>3593</v>
      </c>
      <c r="B3460" s="12">
        <v>770.56998018700006</v>
      </c>
      <c r="C3460" s="12">
        <v>337.31065555200001</v>
      </c>
      <c r="D3460" s="12">
        <v>9.48</v>
      </c>
    </row>
    <row r="3461" spans="1:4" x14ac:dyDescent="0.35">
      <c r="A3461" s="10" t="s">
        <v>3594</v>
      </c>
      <c r="B3461" s="12">
        <v>770.56998018700006</v>
      </c>
      <c r="C3461" s="12">
        <v>339.32630561600001</v>
      </c>
      <c r="D3461" s="12">
        <v>9.48</v>
      </c>
    </row>
    <row r="3462" spans="1:4" x14ac:dyDescent="0.35">
      <c r="A3462" s="10" t="s">
        <v>3595</v>
      </c>
      <c r="B3462" s="12">
        <v>772.585630251</v>
      </c>
      <c r="C3462" s="12">
        <v>253.21675516800002</v>
      </c>
      <c r="D3462" s="12">
        <v>9.9700000000000006</v>
      </c>
    </row>
    <row r="3463" spans="1:4" x14ac:dyDescent="0.35">
      <c r="A3463" s="10" t="s">
        <v>3596</v>
      </c>
      <c r="B3463" s="12">
        <v>772.585630251</v>
      </c>
      <c r="C3463" s="12">
        <v>255.23240523200002</v>
      </c>
      <c r="D3463" s="12">
        <v>9.9700000000000006</v>
      </c>
    </row>
    <row r="3464" spans="1:4" x14ac:dyDescent="0.35">
      <c r="A3464" s="10" t="s">
        <v>3597</v>
      </c>
      <c r="B3464" s="12">
        <v>772.585630251</v>
      </c>
      <c r="C3464" s="12">
        <v>281.24805529600002</v>
      </c>
      <c r="D3464" s="12">
        <v>9.9700000000000006</v>
      </c>
    </row>
    <row r="3465" spans="1:4" x14ac:dyDescent="0.35">
      <c r="A3465" s="10" t="s">
        <v>3598</v>
      </c>
      <c r="B3465" s="12">
        <v>772.585630251</v>
      </c>
      <c r="C3465" s="12">
        <v>283.26370536000002</v>
      </c>
      <c r="D3465" s="12">
        <v>9.9700000000000006</v>
      </c>
    </row>
    <row r="3466" spans="1:4" x14ac:dyDescent="0.35">
      <c r="A3466" s="10" t="s">
        <v>3599</v>
      </c>
      <c r="B3466" s="12">
        <v>772.585630251</v>
      </c>
      <c r="C3466" s="12">
        <v>295.26370536000002</v>
      </c>
      <c r="D3466" s="12">
        <v>9.9700000000000006</v>
      </c>
    </row>
    <row r="3467" spans="1:4" x14ac:dyDescent="0.35">
      <c r="A3467" s="10" t="s">
        <v>3600</v>
      </c>
      <c r="B3467" s="12">
        <v>772.585630251</v>
      </c>
      <c r="C3467" s="12">
        <v>297.27935542400002</v>
      </c>
      <c r="D3467" s="12">
        <v>9.9700000000000006</v>
      </c>
    </row>
    <row r="3468" spans="1:4" x14ac:dyDescent="0.35">
      <c r="A3468" s="10" t="s">
        <v>3601</v>
      </c>
      <c r="B3468" s="12">
        <v>772.585630251</v>
      </c>
      <c r="C3468" s="12">
        <v>309.27935542400002</v>
      </c>
      <c r="D3468" s="12">
        <v>9.9700000000000006</v>
      </c>
    </row>
    <row r="3469" spans="1:4" x14ac:dyDescent="0.35">
      <c r="A3469" s="10" t="s">
        <v>3602</v>
      </c>
      <c r="B3469" s="12">
        <v>772.585630251</v>
      </c>
      <c r="C3469" s="12">
        <v>311.29500548800002</v>
      </c>
      <c r="D3469" s="12">
        <v>9.9700000000000006</v>
      </c>
    </row>
    <row r="3470" spans="1:4" x14ac:dyDescent="0.35">
      <c r="A3470" s="10" t="s">
        <v>3603</v>
      </c>
      <c r="B3470" s="12">
        <v>772.585630251</v>
      </c>
      <c r="C3470" s="12">
        <v>337.31065555200001</v>
      </c>
      <c r="D3470" s="12">
        <v>9.9700000000000006</v>
      </c>
    </row>
    <row r="3471" spans="1:4" x14ac:dyDescent="0.35">
      <c r="A3471" s="10" t="s">
        <v>3604</v>
      </c>
      <c r="B3471" s="12">
        <v>772.585630251</v>
      </c>
      <c r="C3471" s="12">
        <v>339.32630561600001</v>
      </c>
      <c r="D3471" s="12">
        <v>9.9700000000000006</v>
      </c>
    </row>
    <row r="3472" spans="1:4" x14ac:dyDescent="0.35">
      <c r="A3472" s="10" t="s">
        <v>3605</v>
      </c>
      <c r="B3472" s="12">
        <v>774.60128031500005</v>
      </c>
      <c r="C3472" s="12">
        <v>255.23240523200002</v>
      </c>
      <c r="D3472" s="12">
        <v>10.46</v>
      </c>
    </row>
    <row r="3473" spans="1:4" x14ac:dyDescent="0.35">
      <c r="A3473" s="10" t="s">
        <v>3606</v>
      </c>
      <c r="B3473" s="12">
        <v>774.60128031500005</v>
      </c>
      <c r="C3473" s="12">
        <v>283.26370536000002</v>
      </c>
      <c r="D3473" s="12">
        <v>10.46</v>
      </c>
    </row>
    <row r="3474" spans="1:4" x14ac:dyDescent="0.35">
      <c r="A3474" s="10" t="s">
        <v>3607</v>
      </c>
      <c r="B3474" s="12">
        <v>774.60128031500005</v>
      </c>
      <c r="C3474" s="12">
        <v>297.27935542400002</v>
      </c>
      <c r="D3474" s="12">
        <v>10.46</v>
      </c>
    </row>
    <row r="3475" spans="1:4" x14ac:dyDescent="0.35">
      <c r="A3475" s="10" t="s">
        <v>3608</v>
      </c>
      <c r="B3475" s="12">
        <v>774.60128031500005</v>
      </c>
      <c r="C3475" s="12">
        <v>311.29500548800002</v>
      </c>
      <c r="D3475" s="12">
        <v>10.46</v>
      </c>
    </row>
    <row r="3476" spans="1:4" x14ac:dyDescent="0.35">
      <c r="A3476" s="10" t="s">
        <v>3609</v>
      </c>
      <c r="B3476" s="12">
        <v>774.60128031500005</v>
      </c>
      <c r="C3476" s="12">
        <v>339.32630561600001</v>
      </c>
      <c r="D3476" s="12">
        <v>10.46</v>
      </c>
    </row>
    <row r="3477" spans="1:4" x14ac:dyDescent="0.35">
      <c r="A3477" s="10" t="s">
        <v>3610</v>
      </c>
      <c r="B3477" s="12">
        <v>778.53868005900006</v>
      </c>
      <c r="C3477" s="12">
        <v>291.23240523200002</v>
      </c>
      <c r="D3477" s="12">
        <v>8.33</v>
      </c>
    </row>
    <row r="3478" spans="1:4" x14ac:dyDescent="0.35">
      <c r="A3478" s="10" t="s">
        <v>3611</v>
      </c>
      <c r="B3478" s="12">
        <v>778.53868005900006</v>
      </c>
      <c r="C3478" s="12">
        <v>307.26370536000002</v>
      </c>
      <c r="D3478" s="12">
        <v>8.33</v>
      </c>
    </row>
    <row r="3479" spans="1:4" x14ac:dyDescent="0.35">
      <c r="A3479" s="10" t="s">
        <v>3612</v>
      </c>
      <c r="B3479" s="12">
        <v>780.554330123</v>
      </c>
      <c r="C3479" s="12">
        <v>263.20110510399996</v>
      </c>
      <c r="D3479" s="12">
        <v>8.82</v>
      </c>
    </row>
    <row r="3480" spans="1:4" x14ac:dyDescent="0.35">
      <c r="A3480" s="10" t="s">
        <v>3613</v>
      </c>
      <c r="B3480" s="12">
        <v>780.554330123</v>
      </c>
      <c r="C3480" s="12">
        <v>291.23240523200002</v>
      </c>
      <c r="D3480" s="12">
        <v>8.82</v>
      </c>
    </row>
    <row r="3481" spans="1:4" x14ac:dyDescent="0.35">
      <c r="A3481" s="10" t="s">
        <v>3614</v>
      </c>
      <c r="B3481" s="12">
        <v>780.554330123</v>
      </c>
      <c r="C3481" s="12">
        <v>293.24805529600002</v>
      </c>
      <c r="D3481" s="12">
        <v>8.82</v>
      </c>
    </row>
    <row r="3482" spans="1:4" x14ac:dyDescent="0.35">
      <c r="A3482" s="10" t="s">
        <v>3615</v>
      </c>
      <c r="B3482" s="12">
        <v>780.554330123</v>
      </c>
      <c r="C3482" s="12">
        <v>307.26370536000002</v>
      </c>
      <c r="D3482" s="12">
        <v>8.82</v>
      </c>
    </row>
    <row r="3483" spans="1:4" x14ac:dyDescent="0.35">
      <c r="A3483" s="10" t="s">
        <v>3616</v>
      </c>
      <c r="B3483" s="12">
        <v>780.554330123</v>
      </c>
      <c r="C3483" s="12">
        <v>309.27935542400002</v>
      </c>
      <c r="D3483" s="12">
        <v>8.82</v>
      </c>
    </row>
    <row r="3484" spans="1:4" x14ac:dyDescent="0.35">
      <c r="A3484" s="10" t="s">
        <v>3617</v>
      </c>
      <c r="B3484" s="12">
        <v>780.554330123</v>
      </c>
      <c r="C3484" s="12">
        <v>337.31065555200001</v>
      </c>
      <c r="D3484" s="12">
        <v>8.82</v>
      </c>
    </row>
    <row r="3485" spans="1:4" x14ac:dyDescent="0.35">
      <c r="A3485" s="10" t="s">
        <v>3618</v>
      </c>
      <c r="B3485" s="12">
        <v>782.56998018700006</v>
      </c>
      <c r="C3485" s="12">
        <v>263.20110510399996</v>
      </c>
      <c r="D3485" s="12">
        <v>9.41</v>
      </c>
    </row>
    <row r="3486" spans="1:4" x14ac:dyDescent="0.35">
      <c r="A3486" s="10" t="s">
        <v>3619</v>
      </c>
      <c r="B3486" s="12">
        <v>782.56998018700006</v>
      </c>
      <c r="C3486" s="12">
        <v>265.21675516800002</v>
      </c>
      <c r="D3486" s="12">
        <v>9.31</v>
      </c>
    </row>
    <row r="3487" spans="1:4" x14ac:dyDescent="0.35">
      <c r="A3487" s="10" t="s">
        <v>3620</v>
      </c>
      <c r="B3487" s="12">
        <v>782.56998018700006</v>
      </c>
      <c r="C3487" s="12">
        <v>291.23240523200002</v>
      </c>
      <c r="D3487" s="12">
        <v>9.41</v>
      </c>
    </row>
    <row r="3488" spans="1:4" x14ac:dyDescent="0.35">
      <c r="A3488" s="10" t="s">
        <v>3621</v>
      </c>
      <c r="B3488" s="12">
        <v>782.56998018700006</v>
      </c>
      <c r="C3488" s="12">
        <v>293.24805529600002</v>
      </c>
      <c r="D3488" s="12">
        <v>9.31</v>
      </c>
    </row>
    <row r="3489" spans="1:4" x14ac:dyDescent="0.35">
      <c r="A3489" s="10" t="s">
        <v>3622</v>
      </c>
      <c r="B3489" s="12">
        <v>782.56998018700006</v>
      </c>
      <c r="C3489" s="12">
        <v>295.26370536000002</v>
      </c>
      <c r="D3489" s="12">
        <v>9.31</v>
      </c>
    </row>
    <row r="3490" spans="1:4" x14ac:dyDescent="0.35">
      <c r="A3490" s="10" t="s">
        <v>3623</v>
      </c>
      <c r="B3490" s="12">
        <v>782.56998018700006</v>
      </c>
      <c r="C3490" s="12">
        <v>307.26370536000002</v>
      </c>
      <c r="D3490" s="12">
        <v>9.31</v>
      </c>
    </row>
    <row r="3491" spans="1:4" x14ac:dyDescent="0.35">
      <c r="A3491" s="10" t="s">
        <v>3624</v>
      </c>
      <c r="B3491" s="12">
        <v>782.56998018700006</v>
      </c>
      <c r="C3491" s="12">
        <v>309.27935542400002</v>
      </c>
      <c r="D3491" s="12">
        <v>9.31</v>
      </c>
    </row>
    <row r="3492" spans="1:4" x14ac:dyDescent="0.35">
      <c r="A3492" s="10" t="s">
        <v>3625</v>
      </c>
      <c r="B3492" s="12">
        <v>782.56998018700006</v>
      </c>
      <c r="C3492" s="12">
        <v>311.29500548800002</v>
      </c>
      <c r="D3492" s="12">
        <v>9.41</v>
      </c>
    </row>
    <row r="3493" spans="1:4" x14ac:dyDescent="0.35">
      <c r="A3493" s="10" t="s">
        <v>3626</v>
      </c>
      <c r="B3493" s="12">
        <v>782.56998018700006</v>
      </c>
      <c r="C3493" s="12">
        <v>337.31065555200001</v>
      </c>
      <c r="D3493" s="12">
        <v>9.31</v>
      </c>
    </row>
    <row r="3494" spans="1:4" x14ac:dyDescent="0.35">
      <c r="A3494" s="10" t="s">
        <v>3627</v>
      </c>
      <c r="B3494" s="12">
        <v>782.56998018700006</v>
      </c>
      <c r="C3494" s="12">
        <v>339.32630561600001</v>
      </c>
      <c r="D3494" s="12">
        <v>9.41</v>
      </c>
    </row>
    <row r="3495" spans="1:4" x14ac:dyDescent="0.35">
      <c r="A3495" s="10" t="s">
        <v>3628</v>
      </c>
      <c r="B3495" s="12">
        <v>784.585630251</v>
      </c>
      <c r="C3495" s="12">
        <v>265.21675516800002</v>
      </c>
      <c r="D3495" s="12">
        <v>9.8000000000000007</v>
      </c>
    </row>
    <row r="3496" spans="1:4" x14ac:dyDescent="0.35">
      <c r="A3496" s="10" t="s">
        <v>3629</v>
      </c>
      <c r="B3496" s="12">
        <v>784.585630251</v>
      </c>
      <c r="C3496" s="12">
        <v>267.23240523200002</v>
      </c>
      <c r="D3496" s="12">
        <v>9.8000000000000007</v>
      </c>
    </row>
    <row r="3497" spans="1:4" x14ac:dyDescent="0.35">
      <c r="A3497" s="10" t="s">
        <v>3630</v>
      </c>
      <c r="B3497" s="12">
        <v>784.585630251</v>
      </c>
      <c r="C3497" s="12">
        <v>293.24805529600002</v>
      </c>
      <c r="D3497" s="12">
        <v>9.8000000000000007</v>
      </c>
    </row>
    <row r="3498" spans="1:4" x14ac:dyDescent="0.35">
      <c r="A3498" s="10" t="s">
        <v>3631</v>
      </c>
      <c r="B3498" s="12">
        <v>784.585630251</v>
      </c>
      <c r="C3498" s="12">
        <v>295.26370536000002</v>
      </c>
      <c r="D3498" s="12">
        <v>9.8000000000000007</v>
      </c>
    </row>
    <row r="3499" spans="1:4" x14ac:dyDescent="0.35">
      <c r="A3499" s="10" t="s">
        <v>3632</v>
      </c>
      <c r="B3499" s="12">
        <v>784.585630251</v>
      </c>
      <c r="C3499" s="12">
        <v>297.27935542400002</v>
      </c>
      <c r="D3499" s="12">
        <v>9.8000000000000007</v>
      </c>
    </row>
    <row r="3500" spans="1:4" x14ac:dyDescent="0.35">
      <c r="A3500" s="10" t="s">
        <v>3633</v>
      </c>
      <c r="B3500" s="12">
        <v>784.585630251</v>
      </c>
      <c r="C3500" s="12">
        <v>307.26370536000002</v>
      </c>
      <c r="D3500" s="12">
        <v>9.8000000000000007</v>
      </c>
    </row>
    <row r="3501" spans="1:4" x14ac:dyDescent="0.35">
      <c r="A3501" s="10" t="s">
        <v>3634</v>
      </c>
      <c r="B3501" s="12">
        <v>784.585630251</v>
      </c>
      <c r="C3501" s="12">
        <v>309.27935542400002</v>
      </c>
      <c r="D3501" s="12">
        <v>9.8000000000000007</v>
      </c>
    </row>
    <row r="3502" spans="1:4" x14ac:dyDescent="0.35">
      <c r="A3502" s="10" t="s">
        <v>3635</v>
      </c>
      <c r="B3502" s="12">
        <v>784.585630251</v>
      </c>
      <c r="C3502" s="12">
        <v>311.29500548800002</v>
      </c>
      <c r="D3502" s="12">
        <v>9.8000000000000007</v>
      </c>
    </row>
    <row r="3503" spans="1:4" x14ac:dyDescent="0.35">
      <c r="A3503" s="10" t="s">
        <v>3636</v>
      </c>
      <c r="B3503" s="12">
        <v>784.585630251</v>
      </c>
      <c r="C3503" s="12">
        <v>337.31065555200001</v>
      </c>
      <c r="D3503" s="12">
        <v>9.8000000000000007</v>
      </c>
    </row>
    <row r="3504" spans="1:4" x14ac:dyDescent="0.35">
      <c r="A3504" s="10" t="s">
        <v>3637</v>
      </c>
      <c r="B3504" s="12">
        <v>784.585630251</v>
      </c>
      <c r="C3504" s="12">
        <v>339.32630561600001</v>
      </c>
      <c r="D3504" s="12">
        <v>9.8000000000000007</v>
      </c>
    </row>
    <row r="3505" spans="1:4" x14ac:dyDescent="0.35">
      <c r="A3505" s="10" t="s">
        <v>3638</v>
      </c>
      <c r="B3505" s="12">
        <v>786.60128031500005</v>
      </c>
      <c r="C3505" s="12">
        <v>267.23240523200002</v>
      </c>
      <c r="D3505" s="12">
        <v>10.29</v>
      </c>
    </row>
    <row r="3506" spans="1:4" x14ac:dyDescent="0.35">
      <c r="A3506" s="10" t="s">
        <v>3639</v>
      </c>
      <c r="B3506" s="12">
        <v>786.60128031500005</v>
      </c>
      <c r="C3506" s="12">
        <v>269.24805529600002</v>
      </c>
      <c r="D3506" s="12">
        <v>10.29</v>
      </c>
    </row>
    <row r="3507" spans="1:4" x14ac:dyDescent="0.35">
      <c r="A3507" s="10" t="s">
        <v>3640</v>
      </c>
      <c r="B3507" s="12">
        <v>786.60128031500005</v>
      </c>
      <c r="C3507" s="12">
        <v>295.26370536000002</v>
      </c>
      <c r="D3507" s="12">
        <v>10.29</v>
      </c>
    </row>
    <row r="3508" spans="1:4" x14ac:dyDescent="0.35">
      <c r="A3508" s="10" t="s">
        <v>3641</v>
      </c>
      <c r="B3508" s="12">
        <v>786.60128031500005</v>
      </c>
      <c r="C3508" s="12">
        <v>297.27935542400002</v>
      </c>
      <c r="D3508" s="12">
        <v>10.29</v>
      </c>
    </row>
    <row r="3509" spans="1:4" x14ac:dyDescent="0.35">
      <c r="A3509" s="10" t="s">
        <v>3642</v>
      </c>
      <c r="B3509" s="12">
        <v>786.60128031500005</v>
      </c>
      <c r="C3509" s="12">
        <v>309.27935542400002</v>
      </c>
      <c r="D3509" s="12">
        <v>10.29</v>
      </c>
    </row>
    <row r="3510" spans="1:4" x14ac:dyDescent="0.35">
      <c r="A3510" s="10" t="s">
        <v>3643</v>
      </c>
      <c r="B3510" s="12">
        <v>786.60128031500005</v>
      </c>
      <c r="C3510" s="12">
        <v>311.29500548800002</v>
      </c>
      <c r="D3510" s="12">
        <v>10.29</v>
      </c>
    </row>
    <row r="3511" spans="1:4" x14ac:dyDescent="0.35">
      <c r="A3511" s="10" t="s">
        <v>3644</v>
      </c>
      <c r="B3511" s="12">
        <v>786.60128031500005</v>
      </c>
      <c r="C3511" s="12">
        <v>337.31065555200001</v>
      </c>
      <c r="D3511" s="12">
        <v>10.29</v>
      </c>
    </row>
    <row r="3512" spans="1:4" x14ac:dyDescent="0.35">
      <c r="A3512" s="10" t="s">
        <v>3645</v>
      </c>
      <c r="B3512" s="12">
        <v>786.60128031500005</v>
      </c>
      <c r="C3512" s="12">
        <v>339.32630561600001</v>
      </c>
      <c r="D3512" s="12">
        <v>10.29</v>
      </c>
    </row>
    <row r="3513" spans="1:4" x14ac:dyDescent="0.35">
      <c r="A3513" s="10" t="s">
        <v>3646</v>
      </c>
      <c r="B3513" s="12">
        <v>788.616930379</v>
      </c>
      <c r="C3513" s="12">
        <v>269.24805529600002</v>
      </c>
      <c r="D3513" s="12">
        <v>10.78</v>
      </c>
    </row>
    <row r="3514" spans="1:4" x14ac:dyDescent="0.35">
      <c r="A3514" s="10" t="s">
        <v>3647</v>
      </c>
      <c r="B3514" s="12">
        <v>788.616930379</v>
      </c>
      <c r="C3514" s="12">
        <v>297.27935542400002</v>
      </c>
      <c r="D3514" s="12">
        <v>10.78</v>
      </c>
    </row>
    <row r="3515" spans="1:4" x14ac:dyDescent="0.35">
      <c r="A3515" s="10" t="s">
        <v>3648</v>
      </c>
      <c r="B3515" s="12">
        <v>788.616930379</v>
      </c>
      <c r="C3515" s="12">
        <v>311.29500548800002</v>
      </c>
      <c r="D3515" s="12">
        <v>10.78</v>
      </c>
    </row>
    <row r="3516" spans="1:4" x14ac:dyDescent="0.35">
      <c r="A3516" s="10" t="s">
        <v>3649</v>
      </c>
      <c r="B3516" s="12">
        <v>788.616930379</v>
      </c>
      <c r="C3516" s="12">
        <v>339.32630561600001</v>
      </c>
      <c r="D3516" s="12">
        <v>10.78</v>
      </c>
    </row>
    <row r="3517" spans="1:4" x14ac:dyDescent="0.35">
      <c r="A3517" s="10" t="s">
        <v>3650</v>
      </c>
      <c r="B3517" s="12">
        <v>794.56998018700006</v>
      </c>
      <c r="C3517" s="12">
        <v>249.18545503999999</v>
      </c>
      <c r="D3517" s="12">
        <v>9.01</v>
      </c>
    </row>
    <row r="3518" spans="1:4" x14ac:dyDescent="0.35">
      <c r="A3518" s="10" t="s">
        <v>3651</v>
      </c>
      <c r="B3518" s="12">
        <v>794.56998018700006</v>
      </c>
      <c r="C3518" s="12">
        <v>277.21675516800002</v>
      </c>
      <c r="D3518" s="12">
        <v>9.01</v>
      </c>
    </row>
    <row r="3519" spans="1:4" x14ac:dyDescent="0.35">
      <c r="A3519" s="10" t="s">
        <v>3652</v>
      </c>
      <c r="B3519" s="12">
        <v>794.56998018700006</v>
      </c>
      <c r="C3519" s="12">
        <v>307.26370536000002</v>
      </c>
      <c r="D3519" s="12">
        <v>9.01</v>
      </c>
    </row>
    <row r="3520" spans="1:4" x14ac:dyDescent="0.35">
      <c r="A3520" s="10" t="s">
        <v>3653</v>
      </c>
      <c r="B3520" s="12">
        <v>794.56998018700006</v>
      </c>
      <c r="C3520" s="12">
        <v>337.31065555200001</v>
      </c>
      <c r="D3520" s="12">
        <v>9.01</v>
      </c>
    </row>
    <row r="3521" spans="1:4" x14ac:dyDescent="0.35">
      <c r="A3521" s="10" t="s">
        <v>3654</v>
      </c>
      <c r="B3521" s="12">
        <v>794.56998018700006</v>
      </c>
      <c r="C3521" s="12">
        <v>365.34195568000001</v>
      </c>
      <c r="D3521" s="12">
        <v>9.01</v>
      </c>
    </row>
    <row r="3522" spans="1:4" x14ac:dyDescent="0.35">
      <c r="A3522" s="10" t="s">
        <v>3655</v>
      </c>
      <c r="B3522" s="12">
        <v>796.585630251</v>
      </c>
      <c r="C3522" s="12">
        <v>249.18545503999999</v>
      </c>
      <c r="D3522" s="12">
        <v>9.6</v>
      </c>
    </row>
    <row r="3523" spans="1:4" x14ac:dyDescent="0.35">
      <c r="A3523" s="10" t="s">
        <v>3656</v>
      </c>
      <c r="B3523" s="12">
        <v>796.585630251</v>
      </c>
      <c r="C3523" s="12">
        <v>251.20110510399999</v>
      </c>
      <c r="D3523" s="12">
        <v>9.5</v>
      </c>
    </row>
    <row r="3524" spans="1:4" x14ac:dyDescent="0.35">
      <c r="A3524" s="10" t="s">
        <v>3657</v>
      </c>
      <c r="B3524" s="12">
        <v>796.585630251</v>
      </c>
      <c r="C3524" s="12">
        <v>277.21675516800002</v>
      </c>
      <c r="D3524" s="12">
        <v>9.6</v>
      </c>
    </row>
    <row r="3525" spans="1:4" x14ac:dyDescent="0.35">
      <c r="A3525" s="10" t="s">
        <v>3658</v>
      </c>
      <c r="B3525" s="12">
        <v>796.585630251</v>
      </c>
      <c r="C3525" s="12">
        <v>279.23240523200002</v>
      </c>
      <c r="D3525" s="12">
        <v>9.5</v>
      </c>
    </row>
    <row r="3526" spans="1:4" x14ac:dyDescent="0.35">
      <c r="A3526" s="10" t="s">
        <v>3659</v>
      </c>
      <c r="B3526" s="12">
        <v>796.585630251</v>
      </c>
      <c r="C3526" s="12">
        <v>307.26370536000002</v>
      </c>
      <c r="D3526" s="12">
        <v>9.5</v>
      </c>
    </row>
    <row r="3527" spans="1:4" x14ac:dyDescent="0.35">
      <c r="A3527" s="10" t="s">
        <v>3660</v>
      </c>
      <c r="B3527" s="12">
        <v>796.585630251</v>
      </c>
      <c r="C3527" s="12">
        <v>309.27935542400002</v>
      </c>
      <c r="D3527" s="12">
        <v>9.5</v>
      </c>
    </row>
    <row r="3528" spans="1:4" x14ac:dyDescent="0.35">
      <c r="A3528" s="10" t="s">
        <v>3661</v>
      </c>
      <c r="B3528" s="12">
        <v>796.585630251</v>
      </c>
      <c r="C3528" s="12">
        <v>337.31065555200001</v>
      </c>
      <c r="D3528" s="12">
        <v>9.5</v>
      </c>
    </row>
    <row r="3529" spans="1:4" x14ac:dyDescent="0.35">
      <c r="A3529" s="10" t="s">
        <v>3662</v>
      </c>
      <c r="B3529" s="12">
        <v>796.585630251</v>
      </c>
      <c r="C3529" s="12">
        <v>339.32630561600001</v>
      </c>
      <c r="D3529" s="12">
        <v>9.6</v>
      </c>
    </row>
    <row r="3530" spans="1:4" x14ac:dyDescent="0.35">
      <c r="A3530" s="10" t="s">
        <v>3663</v>
      </c>
      <c r="B3530" s="12">
        <v>796.585630251</v>
      </c>
      <c r="C3530" s="12">
        <v>365.34195568000001</v>
      </c>
      <c r="D3530" s="12">
        <v>9.5</v>
      </c>
    </row>
    <row r="3531" spans="1:4" x14ac:dyDescent="0.35">
      <c r="A3531" s="10" t="s">
        <v>3664</v>
      </c>
      <c r="B3531" s="12">
        <v>796.585630251</v>
      </c>
      <c r="C3531" s="12">
        <v>367.35760574400001</v>
      </c>
      <c r="D3531" s="12">
        <v>9.6</v>
      </c>
    </row>
    <row r="3532" spans="1:4" x14ac:dyDescent="0.35">
      <c r="A3532" s="10" t="s">
        <v>3665</v>
      </c>
      <c r="B3532" s="12">
        <v>798.60128031500005</v>
      </c>
      <c r="C3532" s="12">
        <v>251.20110510399999</v>
      </c>
      <c r="D3532" s="12">
        <v>9.99</v>
      </c>
    </row>
    <row r="3533" spans="1:4" x14ac:dyDescent="0.35">
      <c r="A3533" s="10" t="s">
        <v>3666</v>
      </c>
      <c r="B3533" s="12">
        <v>798.60128031500005</v>
      </c>
      <c r="C3533" s="12">
        <v>253.21675516800002</v>
      </c>
      <c r="D3533" s="12">
        <v>9.99</v>
      </c>
    </row>
    <row r="3534" spans="1:4" x14ac:dyDescent="0.35">
      <c r="A3534" s="10" t="s">
        <v>3667</v>
      </c>
      <c r="B3534" s="12">
        <v>798.60128031500005</v>
      </c>
      <c r="C3534" s="12">
        <v>279.23240523200002</v>
      </c>
      <c r="D3534" s="12">
        <v>9.99</v>
      </c>
    </row>
    <row r="3535" spans="1:4" x14ac:dyDescent="0.35">
      <c r="A3535" s="10" t="s">
        <v>3668</v>
      </c>
      <c r="B3535" s="12">
        <v>798.60128031500005</v>
      </c>
      <c r="C3535" s="12">
        <v>281.24805529600002</v>
      </c>
      <c r="D3535" s="12">
        <v>9.99</v>
      </c>
    </row>
    <row r="3536" spans="1:4" x14ac:dyDescent="0.35">
      <c r="A3536" s="10" t="s">
        <v>3669</v>
      </c>
      <c r="B3536" s="12">
        <v>798.60128031500005</v>
      </c>
      <c r="C3536" s="12">
        <v>307.26370536000002</v>
      </c>
      <c r="D3536" s="12">
        <v>9.99</v>
      </c>
    </row>
    <row r="3537" spans="1:4" x14ac:dyDescent="0.35">
      <c r="A3537" s="10" t="s">
        <v>3670</v>
      </c>
      <c r="B3537" s="12">
        <v>798.60128031500005</v>
      </c>
      <c r="C3537" s="12">
        <v>309.27935542400002</v>
      </c>
      <c r="D3537" s="12">
        <v>9.99</v>
      </c>
    </row>
    <row r="3538" spans="1:4" x14ac:dyDescent="0.35">
      <c r="A3538" s="10" t="s">
        <v>3671</v>
      </c>
      <c r="B3538" s="12">
        <v>798.60128031500005</v>
      </c>
      <c r="C3538" s="12">
        <v>311.29500548800002</v>
      </c>
      <c r="D3538" s="12">
        <v>9.99</v>
      </c>
    </row>
    <row r="3539" spans="1:4" x14ac:dyDescent="0.35">
      <c r="A3539" s="10" t="s">
        <v>3672</v>
      </c>
      <c r="B3539" s="12">
        <v>798.60128031500005</v>
      </c>
      <c r="C3539" s="12">
        <v>337.31065555200001</v>
      </c>
      <c r="D3539" s="12">
        <v>9.99</v>
      </c>
    </row>
    <row r="3540" spans="1:4" x14ac:dyDescent="0.35">
      <c r="A3540" s="10" t="s">
        <v>3673</v>
      </c>
      <c r="B3540" s="12">
        <v>798.60128031500005</v>
      </c>
      <c r="C3540" s="12">
        <v>339.32630561600001</v>
      </c>
      <c r="D3540" s="12">
        <v>9.99</v>
      </c>
    </row>
    <row r="3541" spans="1:4" x14ac:dyDescent="0.35">
      <c r="A3541" s="10" t="s">
        <v>3674</v>
      </c>
      <c r="B3541" s="12">
        <v>798.60128031500005</v>
      </c>
      <c r="C3541" s="12">
        <v>365.34195568000001</v>
      </c>
      <c r="D3541" s="12">
        <v>9.99</v>
      </c>
    </row>
    <row r="3542" spans="1:4" x14ac:dyDescent="0.35">
      <c r="A3542" s="10" t="s">
        <v>3675</v>
      </c>
      <c r="B3542" s="12">
        <v>798.60128031500005</v>
      </c>
      <c r="C3542" s="12">
        <v>367.35760574400001</v>
      </c>
      <c r="D3542" s="12">
        <v>9.99</v>
      </c>
    </row>
    <row r="3543" spans="1:4" x14ac:dyDescent="0.35">
      <c r="A3543" s="10" t="s">
        <v>3676</v>
      </c>
      <c r="B3543" s="12">
        <v>800.616930379</v>
      </c>
      <c r="C3543" s="12">
        <v>253.21675516800002</v>
      </c>
      <c r="D3543" s="12">
        <v>10.48</v>
      </c>
    </row>
    <row r="3544" spans="1:4" x14ac:dyDescent="0.35">
      <c r="A3544" s="10" t="s">
        <v>3677</v>
      </c>
      <c r="B3544" s="12">
        <v>800.616930379</v>
      </c>
      <c r="C3544" s="12">
        <v>255.23240523200002</v>
      </c>
      <c r="D3544" s="12">
        <v>10.48</v>
      </c>
    </row>
    <row r="3545" spans="1:4" x14ac:dyDescent="0.35">
      <c r="A3545" s="10" t="s">
        <v>3678</v>
      </c>
      <c r="B3545" s="12">
        <v>800.616930379</v>
      </c>
      <c r="C3545" s="12">
        <v>281.24805529600002</v>
      </c>
      <c r="D3545" s="12">
        <v>10.48</v>
      </c>
    </row>
    <row r="3546" spans="1:4" x14ac:dyDescent="0.35">
      <c r="A3546" s="10" t="s">
        <v>3679</v>
      </c>
      <c r="B3546" s="12">
        <v>800.616930379</v>
      </c>
      <c r="C3546" s="12">
        <v>283.26370536000002</v>
      </c>
      <c r="D3546" s="12">
        <v>10.48</v>
      </c>
    </row>
    <row r="3547" spans="1:4" x14ac:dyDescent="0.35">
      <c r="A3547" s="10" t="s">
        <v>3680</v>
      </c>
      <c r="B3547" s="12">
        <v>800.616930379</v>
      </c>
      <c r="C3547" s="12">
        <v>309.27935542400002</v>
      </c>
      <c r="D3547" s="12">
        <v>10.48</v>
      </c>
    </row>
    <row r="3548" spans="1:4" x14ac:dyDescent="0.35">
      <c r="A3548" s="10" t="s">
        <v>3681</v>
      </c>
      <c r="B3548" s="12">
        <v>800.616930379</v>
      </c>
      <c r="C3548" s="12">
        <v>311.29500548800002</v>
      </c>
      <c r="D3548" s="12">
        <v>10.48</v>
      </c>
    </row>
    <row r="3549" spans="1:4" x14ac:dyDescent="0.35">
      <c r="A3549" s="10" t="s">
        <v>3682</v>
      </c>
      <c r="B3549" s="12">
        <v>800.616930379</v>
      </c>
      <c r="C3549" s="12">
        <v>337.31065555200001</v>
      </c>
      <c r="D3549" s="12">
        <v>10.48</v>
      </c>
    </row>
    <row r="3550" spans="1:4" x14ac:dyDescent="0.35">
      <c r="A3550" s="10" t="s">
        <v>3683</v>
      </c>
      <c r="B3550" s="12">
        <v>800.616930379</v>
      </c>
      <c r="C3550" s="12">
        <v>339.32630561600001</v>
      </c>
      <c r="D3550" s="12">
        <v>10.48</v>
      </c>
    </row>
    <row r="3551" spans="1:4" x14ac:dyDescent="0.35">
      <c r="A3551" s="10" t="s">
        <v>3684</v>
      </c>
      <c r="B3551" s="12">
        <v>800.616930379</v>
      </c>
      <c r="C3551" s="12">
        <v>365.34195568000001</v>
      </c>
      <c r="D3551" s="12">
        <v>10.48</v>
      </c>
    </row>
    <row r="3552" spans="1:4" x14ac:dyDescent="0.35">
      <c r="A3552" s="10" t="s">
        <v>3685</v>
      </c>
      <c r="B3552" s="12">
        <v>800.616930379</v>
      </c>
      <c r="C3552" s="12">
        <v>367.35760574400001</v>
      </c>
      <c r="D3552" s="12">
        <v>10.48</v>
      </c>
    </row>
    <row r="3553" spans="1:4" x14ac:dyDescent="0.35">
      <c r="A3553" s="10" t="s">
        <v>3686</v>
      </c>
      <c r="B3553" s="12">
        <v>802.63258044300005</v>
      </c>
      <c r="C3553" s="12">
        <v>255.23240523200002</v>
      </c>
      <c r="D3553" s="12">
        <v>10.97</v>
      </c>
    </row>
    <row r="3554" spans="1:4" x14ac:dyDescent="0.35">
      <c r="A3554" s="10" t="s">
        <v>3687</v>
      </c>
      <c r="B3554" s="12">
        <v>802.63258044300005</v>
      </c>
      <c r="C3554" s="12">
        <v>283.26370536000002</v>
      </c>
      <c r="D3554" s="12">
        <v>10.97</v>
      </c>
    </row>
    <row r="3555" spans="1:4" x14ac:dyDescent="0.35">
      <c r="A3555" s="10" t="s">
        <v>3688</v>
      </c>
      <c r="B3555" s="12">
        <v>802.63258044300005</v>
      </c>
      <c r="C3555" s="12">
        <v>311.29500548800002</v>
      </c>
      <c r="D3555" s="12">
        <v>10.97</v>
      </c>
    </row>
    <row r="3556" spans="1:4" x14ac:dyDescent="0.35">
      <c r="A3556" s="10" t="s">
        <v>3689</v>
      </c>
      <c r="B3556" s="12">
        <v>802.63258044300005</v>
      </c>
      <c r="C3556" s="12">
        <v>339.32630561600001</v>
      </c>
      <c r="D3556" s="12">
        <v>10.97</v>
      </c>
    </row>
    <row r="3557" spans="1:4" x14ac:dyDescent="0.35">
      <c r="A3557" s="10" t="s">
        <v>3690</v>
      </c>
      <c r="B3557" s="12">
        <v>802.63258044300005</v>
      </c>
      <c r="C3557" s="12">
        <v>367.35760574400001</v>
      </c>
      <c r="D3557" s="12">
        <v>10.97</v>
      </c>
    </row>
    <row r="3558" spans="1:4" x14ac:dyDescent="0.35">
      <c r="A3558" s="10" t="s">
        <v>3691</v>
      </c>
      <c r="B3558" s="12">
        <v>808.585630251</v>
      </c>
      <c r="C3558" s="12">
        <v>263.20110510399996</v>
      </c>
      <c r="D3558" s="12">
        <v>9.4600000000000009</v>
      </c>
    </row>
    <row r="3559" spans="1:4" x14ac:dyDescent="0.35">
      <c r="A3559" s="10" t="s">
        <v>3692</v>
      </c>
      <c r="B3559" s="12">
        <v>808.585630251</v>
      </c>
      <c r="C3559" s="12">
        <v>291.23240523200002</v>
      </c>
      <c r="D3559" s="12">
        <v>9.4600000000000009</v>
      </c>
    </row>
    <row r="3560" spans="1:4" x14ac:dyDescent="0.35">
      <c r="A3560" s="10" t="s">
        <v>3693</v>
      </c>
      <c r="B3560" s="12">
        <v>808.585630251</v>
      </c>
      <c r="C3560" s="12">
        <v>337.31065555200001</v>
      </c>
      <c r="D3560" s="12">
        <v>9.4600000000000009</v>
      </c>
    </row>
    <row r="3561" spans="1:4" x14ac:dyDescent="0.35">
      <c r="A3561" s="10" t="s">
        <v>3694</v>
      </c>
      <c r="B3561" s="12">
        <v>808.585630251</v>
      </c>
      <c r="C3561" s="12">
        <v>365.34195568000001</v>
      </c>
      <c r="D3561" s="12">
        <v>9.4600000000000009</v>
      </c>
    </row>
    <row r="3562" spans="1:4" x14ac:dyDescent="0.35">
      <c r="A3562" s="10" t="s">
        <v>3695</v>
      </c>
      <c r="B3562" s="12">
        <v>810.60128031500005</v>
      </c>
      <c r="C3562" s="12">
        <v>263.20110510399996</v>
      </c>
      <c r="D3562" s="12">
        <v>10.050000000000001</v>
      </c>
    </row>
    <row r="3563" spans="1:4" x14ac:dyDescent="0.35">
      <c r="A3563" s="10" t="s">
        <v>3696</v>
      </c>
      <c r="B3563" s="12">
        <v>810.60128031500005</v>
      </c>
      <c r="C3563" s="12">
        <v>265.21675516800002</v>
      </c>
      <c r="D3563" s="12">
        <v>9.9499999999999993</v>
      </c>
    </row>
    <row r="3564" spans="1:4" x14ac:dyDescent="0.35">
      <c r="A3564" s="10" t="s">
        <v>3697</v>
      </c>
      <c r="B3564" s="12">
        <v>810.60128031500005</v>
      </c>
      <c r="C3564" s="12">
        <v>291.23240523200002</v>
      </c>
      <c r="D3564" s="12">
        <v>10.050000000000001</v>
      </c>
    </row>
    <row r="3565" spans="1:4" x14ac:dyDescent="0.35">
      <c r="A3565" s="10" t="s">
        <v>3698</v>
      </c>
      <c r="B3565" s="12">
        <v>810.60128031500005</v>
      </c>
      <c r="C3565" s="12">
        <v>293.24805529600002</v>
      </c>
      <c r="D3565" s="12">
        <v>9.9499999999999993</v>
      </c>
    </row>
    <row r="3566" spans="1:4" x14ac:dyDescent="0.35">
      <c r="A3566" s="10" t="s">
        <v>3699</v>
      </c>
      <c r="B3566" s="12">
        <v>810.60128031500005</v>
      </c>
      <c r="C3566" s="12">
        <v>337.31065555200001</v>
      </c>
      <c r="D3566" s="12">
        <v>9.9499999999999993</v>
      </c>
    </row>
    <row r="3567" spans="1:4" x14ac:dyDescent="0.35">
      <c r="A3567" s="10" t="s">
        <v>3700</v>
      </c>
      <c r="B3567" s="12">
        <v>810.60128031500005</v>
      </c>
      <c r="C3567" s="12">
        <v>339.32630561600001</v>
      </c>
      <c r="D3567" s="12">
        <v>10.050000000000001</v>
      </c>
    </row>
    <row r="3568" spans="1:4" x14ac:dyDescent="0.35">
      <c r="A3568" s="10" t="s">
        <v>3701</v>
      </c>
      <c r="B3568" s="12">
        <v>810.60128031500005</v>
      </c>
      <c r="C3568" s="12">
        <v>365.34195568000001</v>
      </c>
      <c r="D3568" s="12">
        <v>9.9499999999999993</v>
      </c>
    </row>
    <row r="3569" spans="1:4" x14ac:dyDescent="0.35">
      <c r="A3569" s="10" t="s">
        <v>3702</v>
      </c>
      <c r="B3569" s="12">
        <v>810.60128031500005</v>
      </c>
      <c r="C3569" s="12">
        <v>367.35760574400001</v>
      </c>
      <c r="D3569" s="12">
        <v>10.050000000000001</v>
      </c>
    </row>
    <row r="3570" spans="1:4" x14ac:dyDescent="0.35">
      <c r="A3570" s="10" t="s">
        <v>3703</v>
      </c>
      <c r="B3570" s="12">
        <v>812.616930379</v>
      </c>
      <c r="C3570" s="12">
        <v>265.21675516800002</v>
      </c>
      <c r="D3570" s="12">
        <v>10.44</v>
      </c>
    </row>
    <row r="3571" spans="1:4" x14ac:dyDescent="0.35">
      <c r="A3571" s="10" t="s">
        <v>3704</v>
      </c>
      <c r="B3571" s="12">
        <v>812.616930379</v>
      </c>
      <c r="C3571" s="12">
        <v>267.23240523200002</v>
      </c>
      <c r="D3571" s="12">
        <v>10.44</v>
      </c>
    </row>
    <row r="3572" spans="1:4" x14ac:dyDescent="0.35">
      <c r="A3572" s="10" t="s">
        <v>3705</v>
      </c>
      <c r="B3572" s="12">
        <v>812.616930379</v>
      </c>
      <c r="C3572" s="12">
        <v>293.24805529600002</v>
      </c>
      <c r="D3572" s="12">
        <v>10.44</v>
      </c>
    </row>
    <row r="3573" spans="1:4" x14ac:dyDescent="0.35">
      <c r="A3573" s="10" t="s">
        <v>3706</v>
      </c>
      <c r="B3573" s="12">
        <v>812.616930379</v>
      </c>
      <c r="C3573" s="12">
        <v>295.26370536000002</v>
      </c>
      <c r="D3573" s="12">
        <v>10.44</v>
      </c>
    </row>
    <row r="3574" spans="1:4" x14ac:dyDescent="0.35">
      <c r="A3574" s="10" t="s">
        <v>3707</v>
      </c>
      <c r="B3574" s="12">
        <v>812.616930379</v>
      </c>
      <c r="C3574" s="12">
        <v>337.31065555200001</v>
      </c>
      <c r="D3574" s="12">
        <v>10.44</v>
      </c>
    </row>
    <row r="3575" spans="1:4" x14ac:dyDescent="0.35">
      <c r="A3575" s="10" t="s">
        <v>3708</v>
      </c>
      <c r="B3575" s="12">
        <v>812.616930379</v>
      </c>
      <c r="C3575" s="12">
        <v>339.32630561600001</v>
      </c>
      <c r="D3575" s="12">
        <v>10.44</v>
      </c>
    </row>
    <row r="3576" spans="1:4" x14ac:dyDescent="0.35">
      <c r="A3576" s="10" t="s">
        <v>3709</v>
      </c>
      <c r="B3576" s="12">
        <v>812.616930379</v>
      </c>
      <c r="C3576" s="12">
        <v>365.34195568000001</v>
      </c>
      <c r="D3576" s="12">
        <v>10.44</v>
      </c>
    </row>
    <row r="3577" spans="1:4" x14ac:dyDescent="0.35">
      <c r="A3577" s="10" t="s">
        <v>3710</v>
      </c>
      <c r="B3577" s="12">
        <v>812.616930379</v>
      </c>
      <c r="C3577" s="12">
        <v>367.35760574400001</v>
      </c>
      <c r="D3577" s="12">
        <v>10.44</v>
      </c>
    </row>
    <row r="3578" spans="1:4" x14ac:dyDescent="0.35">
      <c r="A3578" s="10" t="s">
        <v>3711</v>
      </c>
      <c r="B3578" s="12">
        <v>814.63258044300005</v>
      </c>
      <c r="C3578" s="12">
        <v>267.23240523200002</v>
      </c>
      <c r="D3578" s="12">
        <v>10.93</v>
      </c>
    </row>
    <row r="3579" spans="1:4" x14ac:dyDescent="0.35">
      <c r="A3579" s="10" t="s">
        <v>3712</v>
      </c>
      <c r="B3579" s="12">
        <v>814.63258044300005</v>
      </c>
      <c r="C3579" s="12">
        <v>269.24805529600002</v>
      </c>
      <c r="D3579" s="12">
        <v>10.93</v>
      </c>
    </row>
    <row r="3580" spans="1:4" x14ac:dyDescent="0.35">
      <c r="A3580" s="10" t="s">
        <v>3713</v>
      </c>
      <c r="B3580" s="12">
        <v>814.63258044300005</v>
      </c>
      <c r="C3580" s="12">
        <v>295.26370536000002</v>
      </c>
      <c r="D3580" s="12">
        <v>10.93</v>
      </c>
    </row>
    <row r="3581" spans="1:4" x14ac:dyDescent="0.35">
      <c r="A3581" s="10" t="s">
        <v>3714</v>
      </c>
      <c r="B3581" s="12">
        <v>814.63258044300005</v>
      </c>
      <c r="C3581" s="12">
        <v>297.27935542400002</v>
      </c>
      <c r="D3581" s="12">
        <v>10.93</v>
      </c>
    </row>
    <row r="3582" spans="1:4" x14ac:dyDescent="0.35">
      <c r="A3582" s="10" t="s">
        <v>3715</v>
      </c>
      <c r="B3582" s="12">
        <v>814.63258044300005</v>
      </c>
      <c r="C3582" s="12">
        <v>337.31065555200001</v>
      </c>
      <c r="D3582" s="12">
        <v>10.93</v>
      </c>
    </row>
    <row r="3583" spans="1:4" x14ac:dyDescent="0.35">
      <c r="A3583" s="10" t="s">
        <v>3716</v>
      </c>
      <c r="B3583" s="12">
        <v>814.63258044300005</v>
      </c>
      <c r="C3583" s="12">
        <v>339.32630561600001</v>
      </c>
      <c r="D3583" s="12">
        <v>10.93</v>
      </c>
    </row>
    <row r="3584" spans="1:4" x14ac:dyDescent="0.35">
      <c r="A3584" s="10" t="s">
        <v>3717</v>
      </c>
      <c r="B3584" s="12">
        <v>814.63258044300005</v>
      </c>
      <c r="C3584" s="12">
        <v>365.34195568000001</v>
      </c>
      <c r="D3584" s="12">
        <v>10.93</v>
      </c>
    </row>
    <row r="3585" spans="1:4" x14ac:dyDescent="0.35">
      <c r="A3585" s="10" t="s">
        <v>3718</v>
      </c>
      <c r="B3585" s="12">
        <v>814.63258044300005</v>
      </c>
      <c r="C3585" s="12">
        <v>367.35760574400001</v>
      </c>
      <c r="D3585" s="12">
        <v>10.93</v>
      </c>
    </row>
    <row r="3586" spans="1:4" x14ac:dyDescent="0.35">
      <c r="A3586" s="10" t="s">
        <v>3719</v>
      </c>
      <c r="B3586" s="12">
        <v>816.64823050699999</v>
      </c>
      <c r="C3586" s="12">
        <v>269.24805529600002</v>
      </c>
      <c r="D3586" s="12">
        <v>11.42</v>
      </c>
    </row>
    <row r="3587" spans="1:4" x14ac:dyDescent="0.35">
      <c r="A3587" s="10" t="s">
        <v>3720</v>
      </c>
      <c r="B3587" s="12">
        <v>816.64823050699999</v>
      </c>
      <c r="C3587" s="12">
        <v>297.27935542400002</v>
      </c>
      <c r="D3587" s="12">
        <v>11.42</v>
      </c>
    </row>
    <row r="3588" spans="1:4" x14ac:dyDescent="0.35">
      <c r="A3588" s="10" t="s">
        <v>3721</v>
      </c>
      <c r="B3588" s="12">
        <v>816.64823050699999</v>
      </c>
      <c r="C3588" s="12">
        <v>339.32630561600001</v>
      </c>
      <c r="D3588" s="12">
        <v>11.42</v>
      </c>
    </row>
    <row r="3589" spans="1:4" x14ac:dyDescent="0.35">
      <c r="A3589" s="10" t="s">
        <v>3722</v>
      </c>
      <c r="B3589" s="12">
        <v>816.64823050699999</v>
      </c>
      <c r="C3589" s="12">
        <v>367.35760574400001</v>
      </c>
      <c r="D3589" s="12">
        <v>11.42</v>
      </c>
    </row>
    <row r="3590" spans="1:4" x14ac:dyDescent="0.35">
      <c r="A3590" s="10" t="s">
        <v>3723</v>
      </c>
      <c r="B3590" s="12">
        <v>822.60128031500005</v>
      </c>
      <c r="C3590" s="12">
        <v>249.18545503999999</v>
      </c>
      <c r="D3590" s="12">
        <v>9.49</v>
      </c>
    </row>
    <row r="3591" spans="1:4" x14ac:dyDescent="0.35">
      <c r="A3591" s="10" t="s">
        <v>3724</v>
      </c>
      <c r="B3591" s="12">
        <v>822.60128031500005</v>
      </c>
      <c r="C3591" s="12">
        <v>277.21675516800002</v>
      </c>
      <c r="D3591" s="12">
        <v>9.49</v>
      </c>
    </row>
    <row r="3592" spans="1:4" x14ac:dyDescent="0.35">
      <c r="A3592" s="10" t="s">
        <v>3725</v>
      </c>
      <c r="B3592" s="12">
        <v>822.60128031500005</v>
      </c>
      <c r="C3592" s="12">
        <v>365.34195568000001</v>
      </c>
      <c r="D3592" s="12">
        <v>9.49</v>
      </c>
    </row>
    <row r="3593" spans="1:4" x14ac:dyDescent="0.35">
      <c r="A3593" s="10" t="s">
        <v>3726</v>
      </c>
      <c r="B3593" s="12">
        <v>822.60128031500005</v>
      </c>
      <c r="C3593" s="12">
        <v>393.37325580800001</v>
      </c>
      <c r="D3593" s="12">
        <v>9.49</v>
      </c>
    </row>
    <row r="3594" spans="1:4" x14ac:dyDescent="0.35">
      <c r="A3594" s="10" t="s">
        <v>3727</v>
      </c>
      <c r="B3594" s="12">
        <v>824.616930379</v>
      </c>
      <c r="C3594" s="12">
        <v>249.18545503999999</v>
      </c>
      <c r="D3594" s="12">
        <v>10.08</v>
      </c>
    </row>
    <row r="3595" spans="1:4" x14ac:dyDescent="0.35">
      <c r="A3595" s="10" t="s">
        <v>3728</v>
      </c>
      <c r="B3595" s="12">
        <v>824.616930379</v>
      </c>
      <c r="C3595" s="12">
        <v>251.20110510399999</v>
      </c>
      <c r="D3595" s="12">
        <v>9.98</v>
      </c>
    </row>
    <row r="3596" spans="1:4" x14ac:dyDescent="0.35">
      <c r="A3596" s="10" t="s">
        <v>3729</v>
      </c>
      <c r="B3596" s="12">
        <v>824.616930379</v>
      </c>
      <c r="C3596" s="12">
        <v>277.21675516800002</v>
      </c>
      <c r="D3596" s="12">
        <v>10.08</v>
      </c>
    </row>
    <row r="3597" spans="1:4" x14ac:dyDescent="0.35">
      <c r="A3597" s="10" t="s">
        <v>3730</v>
      </c>
      <c r="B3597" s="12">
        <v>824.616930379</v>
      </c>
      <c r="C3597" s="12">
        <v>279.23240523200002</v>
      </c>
      <c r="D3597" s="12">
        <v>9.98</v>
      </c>
    </row>
    <row r="3598" spans="1:4" x14ac:dyDescent="0.35">
      <c r="A3598" s="10" t="s">
        <v>3731</v>
      </c>
      <c r="B3598" s="12">
        <v>824.616930379</v>
      </c>
      <c r="C3598" s="12">
        <v>307.26370536000002</v>
      </c>
      <c r="D3598" s="12">
        <v>9.98</v>
      </c>
    </row>
    <row r="3599" spans="1:4" x14ac:dyDescent="0.35">
      <c r="A3599" s="10" t="s">
        <v>3732</v>
      </c>
      <c r="B3599" s="12">
        <v>824.616930379</v>
      </c>
      <c r="C3599" s="12">
        <v>337.31065555200001</v>
      </c>
      <c r="D3599" s="12">
        <v>9.98</v>
      </c>
    </row>
    <row r="3600" spans="1:4" x14ac:dyDescent="0.35">
      <c r="A3600" s="10" t="s">
        <v>3733</v>
      </c>
      <c r="B3600" s="12">
        <v>824.616930379</v>
      </c>
      <c r="C3600" s="12">
        <v>365.34195568000001</v>
      </c>
      <c r="D3600" s="12">
        <v>9.98</v>
      </c>
    </row>
    <row r="3601" spans="1:4" x14ac:dyDescent="0.35">
      <c r="A3601" s="10" t="s">
        <v>3734</v>
      </c>
      <c r="B3601" s="12">
        <v>824.616930379</v>
      </c>
      <c r="C3601" s="12">
        <v>367.35760574400001</v>
      </c>
      <c r="D3601" s="12">
        <v>10.08</v>
      </c>
    </row>
    <row r="3602" spans="1:4" x14ac:dyDescent="0.35">
      <c r="A3602" s="10" t="s">
        <v>3735</v>
      </c>
      <c r="B3602" s="12">
        <v>824.616930379</v>
      </c>
      <c r="C3602" s="12">
        <v>393.37325580800001</v>
      </c>
      <c r="D3602" s="12">
        <v>9.98</v>
      </c>
    </row>
    <row r="3603" spans="1:4" x14ac:dyDescent="0.35">
      <c r="A3603" s="10" t="s">
        <v>3736</v>
      </c>
      <c r="B3603" s="12">
        <v>824.616930379</v>
      </c>
      <c r="C3603" s="12">
        <v>395.38890587200001</v>
      </c>
      <c r="D3603" s="12">
        <v>10.08</v>
      </c>
    </row>
    <row r="3604" spans="1:4" x14ac:dyDescent="0.35">
      <c r="A3604" s="10" t="s">
        <v>3737</v>
      </c>
      <c r="B3604" s="12">
        <v>826.63258044300005</v>
      </c>
      <c r="C3604" s="12">
        <v>251.20110510399999</v>
      </c>
      <c r="D3604" s="12">
        <v>10.47</v>
      </c>
    </row>
    <row r="3605" spans="1:4" x14ac:dyDescent="0.35">
      <c r="A3605" s="10" t="s">
        <v>3738</v>
      </c>
      <c r="B3605" s="12">
        <v>826.63258044300005</v>
      </c>
      <c r="C3605" s="12">
        <v>253.21675516800002</v>
      </c>
      <c r="D3605" s="12">
        <v>10.47</v>
      </c>
    </row>
    <row r="3606" spans="1:4" x14ac:dyDescent="0.35">
      <c r="A3606" s="10" t="s">
        <v>3739</v>
      </c>
      <c r="B3606" s="12">
        <v>826.63258044300005</v>
      </c>
      <c r="C3606" s="12">
        <v>279.23240523200002</v>
      </c>
      <c r="D3606" s="12">
        <v>10.47</v>
      </c>
    </row>
    <row r="3607" spans="1:4" x14ac:dyDescent="0.35">
      <c r="A3607" s="10" t="s">
        <v>3740</v>
      </c>
      <c r="B3607" s="12">
        <v>826.63258044300005</v>
      </c>
      <c r="C3607" s="12">
        <v>281.24805529600002</v>
      </c>
      <c r="D3607" s="12">
        <v>10.47</v>
      </c>
    </row>
    <row r="3608" spans="1:4" x14ac:dyDescent="0.35">
      <c r="A3608" s="10" t="s">
        <v>3741</v>
      </c>
      <c r="B3608" s="12">
        <v>826.63258044300005</v>
      </c>
      <c r="C3608" s="12">
        <v>307.26370536000002</v>
      </c>
      <c r="D3608" s="12">
        <v>10.47</v>
      </c>
    </row>
    <row r="3609" spans="1:4" x14ac:dyDescent="0.35">
      <c r="A3609" s="10" t="s">
        <v>3742</v>
      </c>
      <c r="B3609" s="12">
        <v>826.63258044300005</v>
      </c>
      <c r="C3609" s="12">
        <v>309.27935542400002</v>
      </c>
      <c r="D3609" s="12">
        <v>10.47</v>
      </c>
    </row>
    <row r="3610" spans="1:4" x14ac:dyDescent="0.35">
      <c r="A3610" s="10" t="s">
        <v>3743</v>
      </c>
      <c r="B3610" s="12">
        <v>826.63258044300005</v>
      </c>
      <c r="C3610" s="12">
        <v>337.31065555200001</v>
      </c>
      <c r="D3610" s="12">
        <v>10.47</v>
      </c>
    </row>
    <row r="3611" spans="1:4" x14ac:dyDescent="0.35">
      <c r="A3611" s="10" t="s">
        <v>3744</v>
      </c>
      <c r="B3611" s="12">
        <v>826.63258044300005</v>
      </c>
      <c r="C3611" s="12">
        <v>339.32630561600001</v>
      </c>
      <c r="D3611" s="12">
        <v>10.47</v>
      </c>
    </row>
    <row r="3612" spans="1:4" x14ac:dyDescent="0.35">
      <c r="A3612" s="10" t="s">
        <v>3745</v>
      </c>
      <c r="B3612" s="12">
        <v>826.63258044300005</v>
      </c>
      <c r="C3612" s="12">
        <v>365.34195568000001</v>
      </c>
      <c r="D3612" s="12">
        <v>10.47</v>
      </c>
    </row>
    <row r="3613" spans="1:4" x14ac:dyDescent="0.35">
      <c r="A3613" s="10" t="s">
        <v>3746</v>
      </c>
      <c r="B3613" s="12">
        <v>826.63258044300005</v>
      </c>
      <c r="C3613" s="12">
        <v>367.35760574400001</v>
      </c>
      <c r="D3613" s="12">
        <v>10.47</v>
      </c>
    </row>
    <row r="3614" spans="1:4" x14ac:dyDescent="0.35">
      <c r="A3614" s="10" t="s">
        <v>3747</v>
      </c>
      <c r="B3614" s="12">
        <v>826.63258044300005</v>
      </c>
      <c r="C3614" s="12">
        <v>393.37325580800001</v>
      </c>
      <c r="D3614" s="12">
        <v>10.47</v>
      </c>
    </row>
    <row r="3615" spans="1:4" x14ac:dyDescent="0.35">
      <c r="A3615" s="10" t="s">
        <v>3748</v>
      </c>
      <c r="B3615" s="12">
        <v>826.63258044300005</v>
      </c>
      <c r="C3615" s="12">
        <v>395.38890587200001</v>
      </c>
      <c r="D3615" s="12">
        <v>10.47</v>
      </c>
    </row>
    <row r="3616" spans="1:4" x14ac:dyDescent="0.35">
      <c r="A3616" s="10" t="s">
        <v>3749</v>
      </c>
      <c r="B3616" s="12">
        <v>828.64823050699999</v>
      </c>
      <c r="C3616" s="12">
        <v>253.21675516800002</v>
      </c>
      <c r="D3616" s="12">
        <v>10.96</v>
      </c>
    </row>
    <row r="3617" spans="1:4" x14ac:dyDescent="0.35">
      <c r="A3617" s="10" t="s">
        <v>3750</v>
      </c>
      <c r="B3617" s="12">
        <v>828.64823050699999</v>
      </c>
      <c r="C3617" s="12">
        <v>255.23240523200002</v>
      </c>
      <c r="D3617" s="12">
        <v>10.96</v>
      </c>
    </row>
    <row r="3618" spans="1:4" x14ac:dyDescent="0.35">
      <c r="A3618" s="10" t="s">
        <v>3751</v>
      </c>
      <c r="B3618" s="12">
        <v>828.64823050699999</v>
      </c>
      <c r="C3618" s="12">
        <v>281.24805529600002</v>
      </c>
      <c r="D3618" s="12">
        <v>10.96</v>
      </c>
    </row>
    <row r="3619" spans="1:4" x14ac:dyDescent="0.35">
      <c r="A3619" s="10" t="s">
        <v>3752</v>
      </c>
      <c r="B3619" s="12">
        <v>828.64823050699999</v>
      </c>
      <c r="C3619" s="12">
        <v>283.26370536000002</v>
      </c>
      <c r="D3619" s="12">
        <v>10.96</v>
      </c>
    </row>
    <row r="3620" spans="1:4" x14ac:dyDescent="0.35">
      <c r="A3620" s="10" t="s">
        <v>3753</v>
      </c>
      <c r="B3620" s="12">
        <v>828.64823050699999</v>
      </c>
      <c r="C3620" s="12">
        <v>309.27935542400002</v>
      </c>
      <c r="D3620" s="12">
        <v>10.96</v>
      </c>
    </row>
    <row r="3621" spans="1:4" x14ac:dyDescent="0.35">
      <c r="A3621" s="10" t="s">
        <v>3754</v>
      </c>
      <c r="B3621" s="12">
        <v>828.64823050699999</v>
      </c>
      <c r="C3621" s="12">
        <v>311.29500548800002</v>
      </c>
      <c r="D3621" s="12">
        <v>10.96</v>
      </c>
    </row>
    <row r="3622" spans="1:4" x14ac:dyDescent="0.35">
      <c r="A3622" s="10" t="s">
        <v>3755</v>
      </c>
      <c r="B3622" s="12">
        <v>828.64823050699999</v>
      </c>
      <c r="C3622" s="12">
        <v>337.31065555200001</v>
      </c>
      <c r="D3622" s="12">
        <v>10.96</v>
      </c>
    </row>
    <row r="3623" spans="1:4" x14ac:dyDescent="0.35">
      <c r="A3623" s="10" t="s">
        <v>3756</v>
      </c>
      <c r="B3623" s="12">
        <v>828.64823050699999</v>
      </c>
      <c r="C3623" s="12">
        <v>339.32630561600001</v>
      </c>
      <c r="D3623" s="12">
        <v>10.96</v>
      </c>
    </row>
    <row r="3624" spans="1:4" x14ac:dyDescent="0.35">
      <c r="A3624" s="10" t="s">
        <v>3757</v>
      </c>
      <c r="B3624" s="12">
        <v>828.64823050699999</v>
      </c>
      <c r="C3624" s="12">
        <v>365.34195568000001</v>
      </c>
      <c r="D3624" s="12">
        <v>10.96</v>
      </c>
    </row>
    <row r="3625" spans="1:4" x14ac:dyDescent="0.35">
      <c r="A3625" s="10" t="s">
        <v>3758</v>
      </c>
      <c r="B3625" s="12">
        <v>828.64823050699999</v>
      </c>
      <c r="C3625" s="12">
        <v>367.35760574400001</v>
      </c>
      <c r="D3625" s="12">
        <v>10.96</v>
      </c>
    </row>
    <row r="3626" spans="1:4" x14ac:dyDescent="0.35">
      <c r="A3626" s="10" t="s">
        <v>3759</v>
      </c>
      <c r="B3626" s="12">
        <v>828.64823050699999</v>
      </c>
      <c r="C3626" s="12">
        <v>393.37325580800001</v>
      </c>
      <c r="D3626" s="12">
        <v>10.96</v>
      </c>
    </row>
    <row r="3627" spans="1:4" x14ac:dyDescent="0.35">
      <c r="A3627" s="10" t="s">
        <v>3760</v>
      </c>
      <c r="B3627" s="12">
        <v>828.64823050699999</v>
      </c>
      <c r="C3627" s="12">
        <v>395.38890587200001</v>
      </c>
      <c r="D3627" s="12">
        <v>10.96</v>
      </c>
    </row>
    <row r="3628" spans="1:4" x14ac:dyDescent="0.35">
      <c r="A3628" s="10" t="s">
        <v>3761</v>
      </c>
      <c r="B3628" s="12">
        <v>830.66388057100005</v>
      </c>
      <c r="C3628" s="12">
        <v>255.23240523200002</v>
      </c>
      <c r="D3628" s="12">
        <v>11.45</v>
      </c>
    </row>
    <row r="3629" spans="1:4" x14ac:dyDescent="0.35">
      <c r="A3629" s="10" t="s">
        <v>3762</v>
      </c>
      <c r="B3629" s="12">
        <v>830.66388057100005</v>
      </c>
      <c r="C3629" s="12">
        <v>283.26370536000002</v>
      </c>
      <c r="D3629" s="12">
        <v>11.45</v>
      </c>
    </row>
    <row r="3630" spans="1:4" x14ac:dyDescent="0.35">
      <c r="A3630" s="10" t="s">
        <v>3763</v>
      </c>
      <c r="B3630" s="12">
        <v>830.66388057100005</v>
      </c>
      <c r="C3630" s="12">
        <v>311.29500548800002</v>
      </c>
      <c r="D3630" s="12">
        <v>11.45</v>
      </c>
    </row>
    <row r="3631" spans="1:4" x14ac:dyDescent="0.35">
      <c r="A3631" s="10" t="s">
        <v>3764</v>
      </c>
      <c r="B3631" s="12">
        <v>830.66388057100005</v>
      </c>
      <c r="C3631" s="12">
        <v>339.32630561600001</v>
      </c>
      <c r="D3631" s="12">
        <v>11.45</v>
      </c>
    </row>
    <row r="3632" spans="1:4" x14ac:dyDescent="0.35">
      <c r="A3632" s="10" t="s">
        <v>3765</v>
      </c>
      <c r="B3632" s="12">
        <v>830.66388057100005</v>
      </c>
      <c r="C3632" s="12">
        <v>367.35760574400001</v>
      </c>
      <c r="D3632" s="12">
        <v>11.45</v>
      </c>
    </row>
    <row r="3633" spans="1:4" x14ac:dyDescent="0.35">
      <c r="A3633" s="10" t="s">
        <v>3766</v>
      </c>
      <c r="B3633" s="12">
        <v>830.66388057100005</v>
      </c>
      <c r="C3633" s="12">
        <v>395.38890587200001</v>
      </c>
      <c r="D3633" s="12">
        <v>11.45</v>
      </c>
    </row>
    <row r="3634" spans="1:4" x14ac:dyDescent="0.35">
      <c r="A3634" s="10" t="s">
        <v>3767</v>
      </c>
      <c r="B3634" s="12">
        <v>836.616930379</v>
      </c>
      <c r="C3634" s="12">
        <v>263.20110510399996</v>
      </c>
      <c r="D3634" s="12">
        <v>10.1</v>
      </c>
    </row>
    <row r="3635" spans="1:4" x14ac:dyDescent="0.35">
      <c r="A3635" s="10" t="s">
        <v>3768</v>
      </c>
      <c r="B3635" s="12">
        <v>836.616930379</v>
      </c>
      <c r="C3635" s="12">
        <v>291.23240523200002</v>
      </c>
      <c r="D3635" s="12">
        <v>10.1</v>
      </c>
    </row>
    <row r="3636" spans="1:4" x14ac:dyDescent="0.35">
      <c r="A3636" s="10" t="s">
        <v>3769</v>
      </c>
      <c r="B3636" s="12">
        <v>836.616930379</v>
      </c>
      <c r="C3636" s="12">
        <v>365.34195568000001</v>
      </c>
      <c r="D3636" s="12">
        <v>10.1</v>
      </c>
    </row>
    <row r="3637" spans="1:4" x14ac:dyDescent="0.35">
      <c r="A3637" s="10" t="s">
        <v>3770</v>
      </c>
      <c r="B3637" s="12">
        <v>836.616930379</v>
      </c>
      <c r="C3637" s="12">
        <v>393.37325580800001</v>
      </c>
      <c r="D3637" s="12">
        <v>10.1</v>
      </c>
    </row>
    <row r="3638" spans="1:4" x14ac:dyDescent="0.35">
      <c r="A3638" s="10" t="s">
        <v>3771</v>
      </c>
      <c r="B3638" s="12">
        <v>838.63258044300005</v>
      </c>
      <c r="C3638" s="12">
        <v>263.20110510399996</v>
      </c>
      <c r="D3638" s="12">
        <v>10.69</v>
      </c>
    </row>
    <row r="3639" spans="1:4" x14ac:dyDescent="0.35">
      <c r="A3639" s="10" t="s">
        <v>3772</v>
      </c>
      <c r="B3639" s="12">
        <v>838.63258044300005</v>
      </c>
      <c r="C3639" s="12">
        <v>265.21675516800002</v>
      </c>
      <c r="D3639" s="12">
        <v>10.59</v>
      </c>
    </row>
    <row r="3640" spans="1:4" x14ac:dyDescent="0.35">
      <c r="A3640" s="10" t="s">
        <v>3773</v>
      </c>
      <c r="B3640" s="12">
        <v>838.63258044300005</v>
      </c>
      <c r="C3640" s="12">
        <v>291.23240523200002</v>
      </c>
      <c r="D3640" s="12">
        <v>10.69</v>
      </c>
    </row>
    <row r="3641" spans="1:4" x14ac:dyDescent="0.35">
      <c r="A3641" s="10" t="s">
        <v>3774</v>
      </c>
      <c r="B3641" s="12">
        <v>838.63258044300005</v>
      </c>
      <c r="C3641" s="12">
        <v>293.24805529600002</v>
      </c>
      <c r="D3641" s="12">
        <v>10.59</v>
      </c>
    </row>
    <row r="3642" spans="1:4" x14ac:dyDescent="0.35">
      <c r="A3642" s="10" t="s">
        <v>3775</v>
      </c>
      <c r="B3642" s="12">
        <v>838.63258044300005</v>
      </c>
      <c r="C3642" s="12">
        <v>365.34195568000001</v>
      </c>
      <c r="D3642" s="12">
        <v>10.59</v>
      </c>
    </row>
    <row r="3643" spans="1:4" x14ac:dyDescent="0.35">
      <c r="A3643" s="10" t="s">
        <v>3776</v>
      </c>
      <c r="B3643" s="12">
        <v>838.63258044300005</v>
      </c>
      <c r="C3643" s="12">
        <v>367.35760574400001</v>
      </c>
      <c r="D3643" s="12">
        <v>10.69</v>
      </c>
    </row>
    <row r="3644" spans="1:4" x14ac:dyDescent="0.35">
      <c r="A3644" s="10" t="s">
        <v>3777</v>
      </c>
      <c r="B3644" s="12">
        <v>838.63258044300005</v>
      </c>
      <c r="C3644" s="12">
        <v>393.37325580800001</v>
      </c>
      <c r="D3644" s="12">
        <v>10.59</v>
      </c>
    </row>
    <row r="3645" spans="1:4" x14ac:dyDescent="0.35">
      <c r="A3645" s="10" t="s">
        <v>3778</v>
      </c>
      <c r="B3645" s="12">
        <v>838.63258044300005</v>
      </c>
      <c r="C3645" s="12">
        <v>395.38890587200001</v>
      </c>
      <c r="D3645" s="12">
        <v>10.69</v>
      </c>
    </row>
    <row r="3646" spans="1:4" x14ac:dyDescent="0.35">
      <c r="A3646" s="10" t="s">
        <v>3779</v>
      </c>
      <c r="B3646" s="12">
        <v>840.64823050699999</v>
      </c>
      <c r="C3646" s="12">
        <v>265.21675516800002</v>
      </c>
      <c r="D3646" s="12">
        <v>11.08</v>
      </c>
    </row>
    <row r="3647" spans="1:4" x14ac:dyDescent="0.35">
      <c r="A3647" s="10" t="s">
        <v>3780</v>
      </c>
      <c r="B3647" s="12">
        <v>840.64823050699999</v>
      </c>
      <c r="C3647" s="12">
        <v>267.23240523200002</v>
      </c>
      <c r="D3647" s="12">
        <v>11.08</v>
      </c>
    </row>
    <row r="3648" spans="1:4" x14ac:dyDescent="0.35">
      <c r="A3648" s="10" t="s">
        <v>3781</v>
      </c>
      <c r="B3648" s="12">
        <v>840.64823050699999</v>
      </c>
      <c r="C3648" s="12">
        <v>293.24805529600002</v>
      </c>
      <c r="D3648" s="12">
        <v>11.08</v>
      </c>
    </row>
    <row r="3649" spans="1:4" x14ac:dyDescent="0.35">
      <c r="A3649" s="10" t="s">
        <v>3782</v>
      </c>
      <c r="B3649" s="12">
        <v>840.64823050699999</v>
      </c>
      <c r="C3649" s="12">
        <v>295.26370536000002</v>
      </c>
      <c r="D3649" s="12">
        <v>11.08</v>
      </c>
    </row>
    <row r="3650" spans="1:4" x14ac:dyDescent="0.35">
      <c r="A3650" s="10" t="s">
        <v>3783</v>
      </c>
      <c r="B3650" s="12">
        <v>840.64823050699999</v>
      </c>
      <c r="C3650" s="12">
        <v>365.34195568000001</v>
      </c>
      <c r="D3650" s="12">
        <v>11.08</v>
      </c>
    </row>
    <row r="3651" spans="1:4" x14ac:dyDescent="0.35">
      <c r="A3651" s="10" t="s">
        <v>3784</v>
      </c>
      <c r="B3651" s="12">
        <v>840.64823050699999</v>
      </c>
      <c r="C3651" s="12">
        <v>367.35760574400001</v>
      </c>
      <c r="D3651" s="12">
        <v>11.08</v>
      </c>
    </row>
    <row r="3652" spans="1:4" x14ac:dyDescent="0.35">
      <c r="A3652" s="10" t="s">
        <v>3785</v>
      </c>
      <c r="B3652" s="12">
        <v>840.64823050699999</v>
      </c>
      <c r="C3652" s="12">
        <v>393.37325580800001</v>
      </c>
      <c r="D3652" s="12">
        <v>11.08</v>
      </c>
    </row>
    <row r="3653" spans="1:4" x14ac:dyDescent="0.35">
      <c r="A3653" s="10" t="s">
        <v>3786</v>
      </c>
      <c r="B3653" s="12">
        <v>840.64823050699999</v>
      </c>
      <c r="C3653" s="12">
        <v>395.38890587200001</v>
      </c>
      <c r="D3653" s="12">
        <v>11.08</v>
      </c>
    </row>
    <row r="3654" spans="1:4" x14ac:dyDescent="0.35">
      <c r="A3654" s="10" t="s">
        <v>3787</v>
      </c>
      <c r="B3654" s="12">
        <v>842.66388057100005</v>
      </c>
      <c r="C3654" s="12">
        <v>267.23240523200002</v>
      </c>
      <c r="D3654" s="12">
        <v>11.57</v>
      </c>
    </row>
    <row r="3655" spans="1:4" x14ac:dyDescent="0.35">
      <c r="A3655" s="10" t="s">
        <v>3788</v>
      </c>
      <c r="B3655" s="12">
        <v>842.66388057100005</v>
      </c>
      <c r="C3655" s="12">
        <v>269.24805529600002</v>
      </c>
      <c r="D3655" s="12">
        <v>11.57</v>
      </c>
    </row>
    <row r="3656" spans="1:4" x14ac:dyDescent="0.35">
      <c r="A3656" s="10" t="s">
        <v>3789</v>
      </c>
      <c r="B3656" s="12">
        <v>842.66388057100005</v>
      </c>
      <c r="C3656" s="12">
        <v>295.26370536000002</v>
      </c>
      <c r="D3656" s="12">
        <v>11.57</v>
      </c>
    </row>
    <row r="3657" spans="1:4" x14ac:dyDescent="0.35">
      <c r="A3657" s="10" t="s">
        <v>3790</v>
      </c>
      <c r="B3657" s="12">
        <v>842.66388057100005</v>
      </c>
      <c r="C3657" s="12">
        <v>297.27935542400002</v>
      </c>
      <c r="D3657" s="12">
        <v>11.57</v>
      </c>
    </row>
    <row r="3658" spans="1:4" x14ac:dyDescent="0.35">
      <c r="A3658" s="10" t="s">
        <v>3791</v>
      </c>
      <c r="B3658" s="12">
        <v>842.66388057100005</v>
      </c>
      <c r="C3658" s="12">
        <v>365.34195568000001</v>
      </c>
      <c r="D3658" s="12">
        <v>11.57</v>
      </c>
    </row>
    <row r="3659" spans="1:4" x14ac:dyDescent="0.35">
      <c r="A3659" s="10" t="s">
        <v>3792</v>
      </c>
      <c r="B3659" s="12">
        <v>842.66388057100005</v>
      </c>
      <c r="C3659" s="12">
        <v>367.35760574400001</v>
      </c>
      <c r="D3659" s="12">
        <v>11.57</v>
      </c>
    </row>
    <row r="3660" spans="1:4" x14ac:dyDescent="0.35">
      <c r="A3660" s="10" t="s">
        <v>3793</v>
      </c>
      <c r="B3660" s="12">
        <v>842.66388057100005</v>
      </c>
      <c r="C3660" s="12">
        <v>393.37325580800001</v>
      </c>
      <c r="D3660" s="12">
        <v>11.57</v>
      </c>
    </row>
    <row r="3661" spans="1:4" x14ac:dyDescent="0.35">
      <c r="A3661" s="10" t="s">
        <v>3794</v>
      </c>
      <c r="B3661" s="12">
        <v>842.66388057100005</v>
      </c>
      <c r="C3661" s="12">
        <v>395.38890587200001</v>
      </c>
      <c r="D3661" s="12">
        <v>11.57</v>
      </c>
    </row>
    <row r="3662" spans="1:4" x14ac:dyDescent="0.35">
      <c r="A3662" s="10" t="s">
        <v>3795</v>
      </c>
      <c r="B3662" s="12">
        <v>844.67953063499999</v>
      </c>
      <c r="C3662" s="12">
        <v>269.24805529600002</v>
      </c>
      <c r="D3662" s="12">
        <v>12.06</v>
      </c>
    </row>
    <row r="3663" spans="1:4" x14ac:dyDescent="0.35">
      <c r="A3663" s="10" t="s">
        <v>3796</v>
      </c>
      <c r="B3663" s="12">
        <v>844.67953063499999</v>
      </c>
      <c r="C3663" s="12">
        <v>297.27935542400002</v>
      </c>
      <c r="D3663" s="12">
        <v>12.06</v>
      </c>
    </row>
    <row r="3664" spans="1:4" x14ac:dyDescent="0.35">
      <c r="A3664" s="10" t="s">
        <v>3797</v>
      </c>
      <c r="B3664" s="12">
        <v>844.67953063499999</v>
      </c>
      <c r="C3664" s="12">
        <v>367.35760574400001</v>
      </c>
      <c r="D3664" s="12">
        <v>12.06</v>
      </c>
    </row>
    <row r="3665" spans="1:4" x14ac:dyDescent="0.35">
      <c r="A3665" s="10" t="s">
        <v>3798</v>
      </c>
      <c r="B3665" s="12">
        <v>844.67953063499999</v>
      </c>
      <c r="C3665" s="12">
        <v>395.38890587200001</v>
      </c>
      <c r="D3665" s="12">
        <v>12.06</v>
      </c>
    </row>
    <row r="3666" spans="1:4" x14ac:dyDescent="0.35">
      <c r="A3666" s="10" t="s">
        <v>3799</v>
      </c>
      <c r="B3666" s="12">
        <v>850.63258044300005</v>
      </c>
      <c r="C3666" s="12">
        <v>277.21675516800002</v>
      </c>
      <c r="D3666" s="12">
        <v>10.42</v>
      </c>
    </row>
    <row r="3667" spans="1:4" x14ac:dyDescent="0.35">
      <c r="A3667" s="10" t="s">
        <v>3800</v>
      </c>
      <c r="B3667" s="12">
        <v>850.63258044300005</v>
      </c>
      <c r="C3667" s="12">
        <v>393.37325580800001</v>
      </c>
      <c r="D3667" s="12">
        <v>10.42</v>
      </c>
    </row>
    <row r="3668" spans="1:4" x14ac:dyDescent="0.35">
      <c r="A3668" s="10" t="s">
        <v>3801</v>
      </c>
      <c r="B3668" s="12">
        <v>852.64823050699999</v>
      </c>
      <c r="C3668" s="12">
        <v>277.21675516800002</v>
      </c>
      <c r="D3668" s="12">
        <v>11.01</v>
      </c>
    </row>
    <row r="3669" spans="1:4" x14ac:dyDescent="0.35">
      <c r="A3669" s="10" t="s">
        <v>3802</v>
      </c>
      <c r="B3669" s="12">
        <v>852.64823050699999</v>
      </c>
      <c r="C3669" s="12">
        <v>279.23240523200002</v>
      </c>
      <c r="D3669" s="12">
        <v>10.91</v>
      </c>
    </row>
    <row r="3670" spans="1:4" x14ac:dyDescent="0.35">
      <c r="A3670" s="10" t="s">
        <v>3803</v>
      </c>
      <c r="B3670" s="12">
        <v>852.64823050699999</v>
      </c>
      <c r="C3670" s="12">
        <v>307.26370536000002</v>
      </c>
      <c r="D3670" s="12">
        <v>10.91</v>
      </c>
    </row>
    <row r="3671" spans="1:4" x14ac:dyDescent="0.35">
      <c r="A3671" s="10" t="s">
        <v>3804</v>
      </c>
      <c r="B3671" s="12">
        <v>852.64823050699999</v>
      </c>
      <c r="C3671" s="12">
        <v>365.34195568000001</v>
      </c>
      <c r="D3671" s="12">
        <v>10.91</v>
      </c>
    </row>
    <row r="3672" spans="1:4" x14ac:dyDescent="0.35">
      <c r="A3672" s="10" t="s">
        <v>3805</v>
      </c>
      <c r="B3672" s="12">
        <v>852.64823050699999</v>
      </c>
      <c r="C3672" s="12">
        <v>393.37325580800001</v>
      </c>
      <c r="D3672" s="12">
        <v>10.91</v>
      </c>
    </row>
    <row r="3673" spans="1:4" x14ac:dyDescent="0.35">
      <c r="A3673" s="10" t="s">
        <v>3806</v>
      </c>
      <c r="B3673" s="12">
        <v>852.64823050699999</v>
      </c>
      <c r="C3673" s="12">
        <v>395.38890587200001</v>
      </c>
      <c r="D3673" s="12">
        <v>11.01</v>
      </c>
    </row>
    <row r="3674" spans="1:4" x14ac:dyDescent="0.35">
      <c r="A3674" s="10" t="s">
        <v>3807</v>
      </c>
      <c r="B3674" s="12">
        <v>854.66388057100005</v>
      </c>
      <c r="C3674" s="12">
        <v>279.23240523200002</v>
      </c>
      <c r="D3674" s="12">
        <v>11.4</v>
      </c>
    </row>
    <row r="3675" spans="1:4" x14ac:dyDescent="0.35">
      <c r="A3675" s="10" t="s">
        <v>3808</v>
      </c>
      <c r="B3675" s="12">
        <v>854.66388057100005</v>
      </c>
      <c r="C3675" s="12">
        <v>281.24805529600002</v>
      </c>
      <c r="D3675" s="12">
        <v>11.4</v>
      </c>
    </row>
    <row r="3676" spans="1:4" x14ac:dyDescent="0.35">
      <c r="A3676" s="10" t="s">
        <v>3809</v>
      </c>
      <c r="B3676" s="12">
        <v>854.66388057100005</v>
      </c>
      <c r="C3676" s="12">
        <v>307.26370536000002</v>
      </c>
      <c r="D3676" s="12">
        <v>11.4</v>
      </c>
    </row>
    <row r="3677" spans="1:4" x14ac:dyDescent="0.35">
      <c r="A3677" s="10" t="s">
        <v>3810</v>
      </c>
      <c r="B3677" s="12">
        <v>854.66388057100005</v>
      </c>
      <c r="C3677" s="12">
        <v>309.27935542400002</v>
      </c>
      <c r="D3677" s="12">
        <v>11.4</v>
      </c>
    </row>
    <row r="3678" spans="1:4" x14ac:dyDescent="0.35">
      <c r="A3678" s="10" t="s">
        <v>3811</v>
      </c>
      <c r="B3678" s="12">
        <v>854.66388057100005</v>
      </c>
      <c r="C3678" s="12">
        <v>337.31065555200001</v>
      </c>
      <c r="D3678" s="12">
        <v>11.4</v>
      </c>
    </row>
    <row r="3679" spans="1:4" x14ac:dyDescent="0.35">
      <c r="A3679" s="10" t="s">
        <v>3812</v>
      </c>
      <c r="B3679" s="12">
        <v>854.66388057100005</v>
      </c>
      <c r="C3679" s="12">
        <v>365.34195568000001</v>
      </c>
      <c r="D3679" s="12">
        <v>11.4</v>
      </c>
    </row>
    <row r="3680" spans="1:4" x14ac:dyDescent="0.35">
      <c r="A3680" s="10" t="s">
        <v>3813</v>
      </c>
      <c r="B3680" s="12">
        <v>854.66388057100005</v>
      </c>
      <c r="C3680" s="12">
        <v>367.35760574400001</v>
      </c>
      <c r="D3680" s="12">
        <v>11.4</v>
      </c>
    </row>
    <row r="3681" spans="1:4" x14ac:dyDescent="0.35">
      <c r="A3681" s="10" t="s">
        <v>3814</v>
      </c>
      <c r="B3681" s="12">
        <v>854.66388057100005</v>
      </c>
      <c r="C3681" s="12">
        <v>393.37325580800001</v>
      </c>
      <c r="D3681" s="12">
        <v>11.4</v>
      </c>
    </row>
    <row r="3682" spans="1:4" x14ac:dyDescent="0.35">
      <c r="A3682" s="10" t="s">
        <v>3815</v>
      </c>
      <c r="B3682" s="12">
        <v>854.66388057100005</v>
      </c>
      <c r="C3682" s="12">
        <v>395.38890587200001</v>
      </c>
      <c r="D3682" s="12">
        <v>11.4</v>
      </c>
    </row>
    <row r="3683" spans="1:4" x14ac:dyDescent="0.35">
      <c r="A3683" s="10" t="s">
        <v>3816</v>
      </c>
      <c r="B3683" s="12">
        <v>856.67953063499999</v>
      </c>
      <c r="C3683" s="12">
        <v>281.24805529600002</v>
      </c>
      <c r="D3683" s="12">
        <v>11.89</v>
      </c>
    </row>
    <row r="3684" spans="1:4" x14ac:dyDescent="0.35">
      <c r="A3684" s="10" t="s">
        <v>3817</v>
      </c>
      <c r="B3684" s="12">
        <v>856.67953063499999</v>
      </c>
      <c r="C3684" s="12">
        <v>283.26370536000002</v>
      </c>
      <c r="D3684" s="12">
        <v>11.89</v>
      </c>
    </row>
    <row r="3685" spans="1:4" x14ac:dyDescent="0.35">
      <c r="A3685" s="10" t="s">
        <v>3818</v>
      </c>
      <c r="B3685" s="12">
        <v>856.67953063499999</v>
      </c>
      <c r="C3685" s="12">
        <v>309.27935542400002</v>
      </c>
      <c r="D3685" s="12">
        <v>11.89</v>
      </c>
    </row>
    <row r="3686" spans="1:4" x14ac:dyDescent="0.35">
      <c r="A3686" s="10" t="s">
        <v>3819</v>
      </c>
      <c r="B3686" s="12">
        <v>856.67953063499999</v>
      </c>
      <c r="C3686" s="12">
        <v>311.29500548800002</v>
      </c>
      <c r="D3686" s="12">
        <v>11.89</v>
      </c>
    </row>
    <row r="3687" spans="1:4" x14ac:dyDescent="0.35">
      <c r="A3687" s="10" t="s">
        <v>3820</v>
      </c>
      <c r="B3687" s="12">
        <v>856.67953063499999</v>
      </c>
      <c r="C3687" s="12">
        <v>337.31065555200001</v>
      </c>
      <c r="D3687" s="12">
        <v>11.89</v>
      </c>
    </row>
    <row r="3688" spans="1:4" x14ac:dyDescent="0.35">
      <c r="A3688" s="10" t="s">
        <v>3821</v>
      </c>
      <c r="B3688" s="12">
        <v>856.67953063499999</v>
      </c>
      <c r="C3688" s="12">
        <v>339.32630561600001</v>
      </c>
      <c r="D3688" s="12">
        <v>11.89</v>
      </c>
    </row>
    <row r="3689" spans="1:4" x14ac:dyDescent="0.35">
      <c r="A3689" s="10" t="s">
        <v>3822</v>
      </c>
      <c r="B3689" s="12">
        <v>856.67953063499999</v>
      </c>
      <c r="C3689" s="12">
        <v>365.34195568000001</v>
      </c>
      <c r="D3689" s="12">
        <v>11.89</v>
      </c>
    </row>
    <row r="3690" spans="1:4" x14ac:dyDescent="0.35">
      <c r="A3690" s="10" t="s">
        <v>3823</v>
      </c>
      <c r="B3690" s="12">
        <v>856.67953063499999</v>
      </c>
      <c r="C3690" s="12">
        <v>367.35760574400001</v>
      </c>
      <c r="D3690" s="12">
        <v>11.89</v>
      </c>
    </row>
    <row r="3691" spans="1:4" x14ac:dyDescent="0.35">
      <c r="A3691" s="10" t="s">
        <v>3824</v>
      </c>
      <c r="B3691" s="12">
        <v>856.67953063499999</v>
      </c>
      <c r="C3691" s="12">
        <v>393.37325580800001</v>
      </c>
      <c r="D3691" s="12">
        <v>11.89</v>
      </c>
    </row>
    <row r="3692" spans="1:4" x14ac:dyDescent="0.35">
      <c r="A3692" s="10" t="s">
        <v>3825</v>
      </c>
      <c r="B3692" s="12">
        <v>856.67953063499999</v>
      </c>
      <c r="C3692" s="12">
        <v>395.38890587200001</v>
      </c>
      <c r="D3692" s="12">
        <v>11.89</v>
      </c>
    </row>
    <row r="3693" spans="1:4" x14ac:dyDescent="0.35">
      <c r="A3693" s="10" t="s">
        <v>3826</v>
      </c>
      <c r="B3693" s="12">
        <v>858.69518069900005</v>
      </c>
      <c r="C3693" s="12">
        <v>283.26370536000002</v>
      </c>
      <c r="D3693" s="12">
        <v>12.38</v>
      </c>
    </row>
    <row r="3694" spans="1:4" x14ac:dyDescent="0.35">
      <c r="A3694" s="10" t="s">
        <v>3827</v>
      </c>
      <c r="B3694" s="12">
        <v>858.69518069900005</v>
      </c>
      <c r="C3694" s="12">
        <v>311.29500548800002</v>
      </c>
      <c r="D3694" s="12">
        <v>12.38</v>
      </c>
    </row>
    <row r="3695" spans="1:4" x14ac:dyDescent="0.35">
      <c r="A3695" s="10" t="s">
        <v>3828</v>
      </c>
      <c r="B3695" s="12">
        <v>858.69518069900005</v>
      </c>
      <c r="C3695" s="12">
        <v>339.32630561600001</v>
      </c>
      <c r="D3695" s="12">
        <v>12.38</v>
      </c>
    </row>
    <row r="3696" spans="1:4" x14ac:dyDescent="0.35">
      <c r="A3696" s="10" t="s">
        <v>3829</v>
      </c>
      <c r="B3696" s="12">
        <v>858.69518069900005</v>
      </c>
      <c r="C3696" s="12">
        <v>367.35760574400001</v>
      </c>
      <c r="D3696" s="12">
        <v>12.38</v>
      </c>
    </row>
    <row r="3697" spans="1:4" x14ac:dyDescent="0.35">
      <c r="A3697" s="10" t="s">
        <v>3830</v>
      </c>
      <c r="B3697" s="12">
        <v>858.69518069900005</v>
      </c>
      <c r="C3697" s="12">
        <v>395.38890587200001</v>
      </c>
      <c r="D3697" s="12">
        <v>12.38</v>
      </c>
    </row>
    <row r="3698" spans="1:4" x14ac:dyDescent="0.35">
      <c r="A3698" s="10" t="s">
        <v>3831</v>
      </c>
      <c r="B3698" s="12">
        <v>864.64823050699999</v>
      </c>
      <c r="C3698" s="12">
        <v>291.23240523200002</v>
      </c>
      <c r="D3698" s="12">
        <v>10.74</v>
      </c>
    </row>
    <row r="3699" spans="1:4" x14ac:dyDescent="0.35">
      <c r="A3699" s="10" t="s">
        <v>3832</v>
      </c>
      <c r="B3699" s="12">
        <v>864.64823050699999</v>
      </c>
      <c r="C3699" s="12">
        <v>393.37325580800001</v>
      </c>
      <c r="D3699" s="12">
        <v>10.74</v>
      </c>
    </row>
    <row r="3700" spans="1:4" x14ac:dyDescent="0.35">
      <c r="A3700" s="10" t="s">
        <v>3833</v>
      </c>
      <c r="B3700" s="12">
        <v>866.66388057100005</v>
      </c>
      <c r="C3700" s="12">
        <v>291.23240523200002</v>
      </c>
      <c r="D3700" s="12">
        <v>11.33</v>
      </c>
    </row>
    <row r="3701" spans="1:4" x14ac:dyDescent="0.35">
      <c r="A3701" s="10" t="s">
        <v>3834</v>
      </c>
      <c r="B3701" s="12">
        <v>866.66388057100005</v>
      </c>
      <c r="C3701" s="12">
        <v>293.24805529600002</v>
      </c>
      <c r="D3701" s="12">
        <v>11.23</v>
      </c>
    </row>
    <row r="3702" spans="1:4" x14ac:dyDescent="0.35">
      <c r="A3702" s="10" t="s">
        <v>3835</v>
      </c>
      <c r="B3702" s="12">
        <v>866.66388057100005</v>
      </c>
      <c r="C3702" s="12">
        <v>393.37325580800001</v>
      </c>
      <c r="D3702" s="12">
        <v>11.23</v>
      </c>
    </row>
    <row r="3703" spans="1:4" x14ac:dyDescent="0.35">
      <c r="A3703" s="10" t="s">
        <v>3836</v>
      </c>
      <c r="B3703" s="12">
        <v>866.66388057100005</v>
      </c>
      <c r="C3703" s="12">
        <v>395.38890587200001</v>
      </c>
      <c r="D3703" s="12">
        <v>11.33</v>
      </c>
    </row>
    <row r="3704" spans="1:4" x14ac:dyDescent="0.35">
      <c r="A3704" s="10" t="s">
        <v>3837</v>
      </c>
      <c r="B3704" s="12">
        <v>868.67953063499999</v>
      </c>
      <c r="C3704" s="12">
        <v>293.24805529600002</v>
      </c>
      <c r="D3704" s="12">
        <v>11.72</v>
      </c>
    </row>
    <row r="3705" spans="1:4" x14ac:dyDescent="0.35">
      <c r="A3705" s="10" t="s">
        <v>3838</v>
      </c>
      <c r="B3705" s="12">
        <v>868.67953063499999</v>
      </c>
      <c r="C3705" s="12">
        <v>295.26370536000002</v>
      </c>
      <c r="D3705" s="12">
        <v>11.72</v>
      </c>
    </row>
    <row r="3706" spans="1:4" x14ac:dyDescent="0.35">
      <c r="A3706" s="10" t="s">
        <v>3839</v>
      </c>
      <c r="B3706" s="12">
        <v>868.67953063499999</v>
      </c>
      <c r="C3706" s="12">
        <v>393.37325580800001</v>
      </c>
      <c r="D3706" s="12">
        <v>11.72</v>
      </c>
    </row>
    <row r="3707" spans="1:4" x14ac:dyDescent="0.35">
      <c r="A3707" s="10" t="s">
        <v>3840</v>
      </c>
      <c r="B3707" s="12">
        <v>868.67953063499999</v>
      </c>
      <c r="C3707" s="12">
        <v>395.38890587200001</v>
      </c>
      <c r="D3707" s="12">
        <v>11.72</v>
      </c>
    </row>
    <row r="3708" spans="1:4" x14ac:dyDescent="0.35">
      <c r="A3708" s="10" t="s">
        <v>3841</v>
      </c>
      <c r="B3708" s="12">
        <v>870.69518069900005</v>
      </c>
      <c r="C3708" s="12">
        <v>295.26370536000002</v>
      </c>
      <c r="D3708" s="12">
        <v>12.21</v>
      </c>
    </row>
    <row r="3709" spans="1:4" x14ac:dyDescent="0.35">
      <c r="A3709" s="10" t="s">
        <v>3842</v>
      </c>
      <c r="B3709" s="12">
        <v>870.69518069900005</v>
      </c>
      <c r="C3709" s="12">
        <v>297.27935542400002</v>
      </c>
      <c r="D3709" s="12">
        <v>12.21</v>
      </c>
    </row>
    <row r="3710" spans="1:4" x14ac:dyDescent="0.35">
      <c r="A3710" s="10" t="s">
        <v>3843</v>
      </c>
      <c r="B3710" s="12">
        <v>870.69518069900005</v>
      </c>
      <c r="C3710" s="12">
        <v>393.37325580800001</v>
      </c>
      <c r="D3710" s="12">
        <v>12.21</v>
      </c>
    </row>
    <row r="3711" spans="1:4" x14ac:dyDescent="0.35">
      <c r="A3711" s="10" t="s">
        <v>3844</v>
      </c>
      <c r="B3711" s="12">
        <v>870.69518069900005</v>
      </c>
      <c r="C3711" s="12">
        <v>395.38890587200001</v>
      </c>
      <c r="D3711" s="12">
        <v>12.21</v>
      </c>
    </row>
    <row r="3712" spans="1:4" x14ac:dyDescent="0.35">
      <c r="A3712" s="10" t="s">
        <v>3845</v>
      </c>
      <c r="B3712" s="12">
        <v>872.71083076299999</v>
      </c>
      <c r="C3712" s="12">
        <v>297.27935542400002</v>
      </c>
      <c r="D3712" s="12">
        <v>12.7</v>
      </c>
    </row>
    <row r="3713" spans="1:4" x14ac:dyDescent="0.35">
      <c r="A3713" s="10" t="s">
        <v>3846</v>
      </c>
      <c r="B3713" s="12">
        <v>872.71083076299999</v>
      </c>
      <c r="C3713" s="12">
        <v>395.38890587200001</v>
      </c>
      <c r="D3713" s="12">
        <v>12.7</v>
      </c>
    </row>
    <row r="3714" spans="1:4" x14ac:dyDescent="0.35">
      <c r="A3714" s="10" t="s">
        <v>3847</v>
      </c>
      <c r="B3714" s="12">
        <v>880.67953063499999</v>
      </c>
      <c r="C3714" s="12">
        <v>307.26370536000002</v>
      </c>
      <c r="D3714" s="12">
        <v>11.55</v>
      </c>
    </row>
    <row r="3715" spans="1:4" x14ac:dyDescent="0.35">
      <c r="A3715" s="10" t="s">
        <v>3848</v>
      </c>
      <c r="B3715" s="12">
        <v>880.67953063499999</v>
      </c>
      <c r="C3715" s="12">
        <v>393.37325580800001</v>
      </c>
      <c r="D3715" s="12">
        <v>11.55</v>
      </c>
    </row>
    <row r="3716" spans="1:4" x14ac:dyDescent="0.35">
      <c r="A3716" s="10" t="s">
        <v>3849</v>
      </c>
      <c r="B3716" s="12">
        <v>882.69518069900005</v>
      </c>
      <c r="C3716" s="12">
        <v>307.26370536000002</v>
      </c>
      <c r="D3716" s="12">
        <v>12.04</v>
      </c>
    </row>
    <row r="3717" spans="1:4" x14ac:dyDescent="0.35">
      <c r="A3717" s="10" t="s">
        <v>3850</v>
      </c>
      <c r="B3717" s="12">
        <v>882.69518069900005</v>
      </c>
      <c r="C3717" s="12">
        <v>309.27935542400002</v>
      </c>
      <c r="D3717" s="12">
        <v>12.04</v>
      </c>
    </row>
    <row r="3718" spans="1:4" x14ac:dyDescent="0.35">
      <c r="A3718" s="10" t="s">
        <v>3851</v>
      </c>
      <c r="B3718" s="12">
        <v>882.69518069900005</v>
      </c>
      <c r="C3718" s="12">
        <v>337.31065555200001</v>
      </c>
      <c r="D3718" s="12">
        <v>12.04</v>
      </c>
    </row>
    <row r="3719" spans="1:4" x14ac:dyDescent="0.35">
      <c r="A3719" s="10" t="s">
        <v>3852</v>
      </c>
      <c r="B3719" s="12">
        <v>882.69518069900005</v>
      </c>
      <c r="C3719" s="12">
        <v>365.34195568000001</v>
      </c>
      <c r="D3719" s="12">
        <v>12.04</v>
      </c>
    </row>
    <row r="3720" spans="1:4" x14ac:dyDescent="0.35">
      <c r="A3720" s="10" t="s">
        <v>3853</v>
      </c>
      <c r="B3720" s="12">
        <v>882.69518069900005</v>
      </c>
      <c r="C3720" s="12">
        <v>393.37325580800001</v>
      </c>
      <c r="D3720" s="12">
        <v>12.04</v>
      </c>
    </row>
    <row r="3721" spans="1:4" x14ac:dyDescent="0.35">
      <c r="A3721" s="10" t="s">
        <v>3854</v>
      </c>
      <c r="B3721" s="12">
        <v>882.69518069900005</v>
      </c>
      <c r="C3721" s="12">
        <v>395.38890587200001</v>
      </c>
      <c r="D3721" s="12">
        <v>12.04</v>
      </c>
    </row>
    <row r="3722" spans="1:4" x14ac:dyDescent="0.35">
      <c r="A3722" s="10" t="s">
        <v>3855</v>
      </c>
      <c r="B3722" s="12">
        <v>884.71083076299999</v>
      </c>
      <c r="C3722" s="12">
        <v>309.27935542400002</v>
      </c>
      <c r="D3722" s="12">
        <v>12.53</v>
      </c>
    </row>
    <row r="3723" spans="1:4" x14ac:dyDescent="0.35">
      <c r="A3723" s="10" t="s">
        <v>3856</v>
      </c>
      <c r="B3723" s="12">
        <v>884.71083076299999</v>
      </c>
      <c r="C3723" s="12">
        <v>311.29500548800002</v>
      </c>
      <c r="D3723" s="12">
        <v>12.53</v>
      </c>
    </row>
    <row r="3724" spans="1:4" x14ac:dyDescent="0.35">
      <c r="A3724" s="10" t="s">
        <v>3857</v>
      </c>
      <c r="B3724" s="12">
        <v>884.71083076299999</v>
      </c>
      <c r="C3724" s="12">
        <v>337.31065555200001</v>
      </c>
      <c r="D3724" s="12">
        <v>12.53</v>
      </c>
    </row>
    <row r="3725" spans="1:4" x14ac:dyDescent="0.35">
      <c r="A3725" s="10" t="s">
        <v>3858</v>
      </c>
      <c r="B3725" s="12">
        <v>884.71083076299999</v>
      </c>
      <c r="C3725" s="12">
        <v>339.32630561600001</v>
      </c>
      <c r="D3725" s="12">
        <v>12.53</v>
      </c>
    </row>
    <row r="3726" spans="1:4" x14ac:dyDescent="0.35">
      <c r="A3726" s="10" t="s">
        <v>3859</v>
      </c>
      <c r="B3726" s="12">
        <v>884.71083076299999</v>
      </c>
      <c r="C3726" s="12">
        <v>365.34195568000001</v>
      </c>
      <c r="D3726" s="12">
        <v>12.53</v>
      </c>
    </row>
    <row r="3727" spans="1:4" x14ac:dyDescent="0.35">
      <c r="A3727" s="10" t="s">
        <v>3860</v>
      </c>
      <c r="B3727" s="12">
        <v>884.71083076299999</v>
      </c>
      <c r="C3727" s="12">
        <v>367.35760574400001</v>
      </c>
      <c r="D3727" s="12">
        <v>12.53</v>
      </c>
    </row>
    <row r="3728" spans="1:4" x14ac:dyDescent="0.35">
      <c r="A3728" s="10" t="s">
        <v>3861</v>
      </c>
      <c r="B3728" s="12">
        <v>884.71083076299999</v>
      </c>
      <c r="C3728" s="12">
        <v>393.37325580800001</v>
      </c>
      <c r="D3728" s="12">
        <v>12.53</v>
      </c>
    </row>
    <row r="3729" spans="1:4" x14ac:dyDescent="0.35">
      <c r="A3729" s="10" t="s">
        <v>3862</v>
      </c>
      <c r="B3729" s="12">
        <v>884.71083076299999</v>
      </c>
      <c r="C3729" s="12">
        <v>395.38890587200001</v>
      </c>
      <c r="D3729" s="12">
        <v>12.53</v>
      </c>
    </row>
    <row r="3730" spans="1:4" x14ac:dyDescent="0.35">
      <c r="A3730" s="10" t="s">
        <v>3863</v>
      </c>
      <c r="B3730" s="12">
        <v>886.72648082700005</v>
      </c>
      <c r="C3730" s="12">
        <v>311.29500548800002</v>
      </c>
      <c r="D3730" s="12">
        <v>13.02</v>
      </c>
    </row>
    <row r="3731" spans="1:4" x14ac:dyDescent="0.35">
      <c r="A3731" s="10" t="s">
        <v>3864</v>
      </c>
      <c r="B3731" s="12">
        <v>886.72648082700005</v>
      </c>
      <c r="C3731" s="12">
        <v>339.32630561600001</v>
      </c>
      <c r="D3731" s="12">
        <v>13.02</v>
      </c>
    </row>
    <row r="3732" spans="1:4" x14ac:dyDescent="0.35">
      <c r="A3732" s="10" t="s">
        <v>3865</v>
      </c>
      <c r="B3732" s="12">
        <v>886.72648082700005</v>
      </c>
      <c r="C3732" s="12">
        <v>367.35760574400001</v>
      </c>
      <c r="D3732" s="12">
        <v>13.02</v>
      </c>
    </row>
    <row r="3733" spans="1:4" x14ac:dyDescent="0.35">
      <c r="A3733" s="10" t="s">
        <v>3866</v>
      </c>
      <c r="B3733" s="12">
        <v>886.72648082700005</v>
      </c>
      <c r="C3733" s="12">
        <v>395.38890587200001</v>
      </c>
      <c r="D3733" s="12">
        <v>13.02</v>
      </c>
    </row>
    <row r="3734" spans="1:4" x14ac:dyDescent="0.35">
      <c r="A3734" s="10" t="s">
        <v>3867</v>
      </c>
      <c r="B3734" s="12">
        <v>910.72648082700005</v>
      </c>
      <c r="C3734" s="12">
        <v>337.31065555200001</v>
      </c>
      <c r="D3734" s="12">
        <v>12.68</v>
      </c>
    </row>
    <row r="3735" spans="1:4" x14ac:dyDescent="0.35">
      <c r="A3735" s="10" t="s">
        <v>3868</v>
      </c>
      <c r="B3735" s="12">
        <v>910.72648082700005</v>
      </c>
      <c r="C3735" s="12">
        <v>365.34195568000001</v>
      </c>
      <c r="D3735" s="12">
        <v>12.68</v>
      </c>
    </row>
    <row r="3736" spans="1:4" x14ac:dyDescent="0.35">
      <c r="A3736" s="10" t="s">
        <v>3869</v>
      </c>
      <c r="B3736" s="12">
        <v>910.72648082700005</v>
      </c>
      <c r="C3736" s="12">
        <v>393.37325580800001</v>
      </c>
      <c r="D3736" s="12">
        <v>12.68</v>
      </c>
    </row>
    <row r="3737" spans="1:4" x14ac:dyDescent="0.35">
      <c r="A3737" s="10" t="s">
        <v>3870</v>
      </c>
      <c r="B3737" s="12">
        <v>912.74213089099999</v>
      </c>
      <c r="C3737" s="12">
        <v>337.31065555200001</v>
      </c>
      <c r="D3737" s="12">
        <v>13.17</v>
      </c>
    </row>
    <row r="3738" spans="1:4" x14ac:dyDescent="0.35">
      <c r="A3738" s="10" t="s">
        <v>3871</v>
      </c>
      <c r="B3738" s="12">
        <v>912.74213089099999</v>
      </c>
      <c r="C3738" s="12">
        <v>339.32630561600001</v>
      </c>
      <c r="D3738" s="12">
        <v>13.17</v>
      </c>
    </row>
    <row r="3739" spans="1:4" x14ac:dyDescent="0.35">
      <c r="A3739" s="10" t="s">
        <v>3872</v>
      </c>
      <c r="B3739" s="12">
        <v>912.74213089099999</v>
      </c>
      <c r="C3739" s="12">
        <v>365.34195568000001</v>
      </c>
      <c r="D3739" s="12">
        <v>13.17</v>
      </c>
    </row>
    <row r="3740" spans="1:4" x14ac:dyDescent="0.35">
      <c r="A3740" s="10" t="s">
        <v>3873</v>
      </c>
      <c r="B3740" s="12">
        <v>912.74213089099999</v>
      </c>
      <c r="C3740" s="12">
        <v>367.35760574400001</v>
      </c>
      <c r="D3740" s="12">
        <v>13.17</v>
      </c>
    </row>
    <row r="3741" spans="1:4" x14ac:dyDescent="0.35">
      <c r="A3741" s="10" t="s">
        <v>3874</v>
      </c>
      <c r="B3741" s="12">
        <v>912.74213089099999</v>
      </c>
      <c r="C3741" s="12">
        <v>393.37325580800001</v>
      </c>
      <c r="D3741" s="12">
        <v>13.17</v>
      </c>
    </row>
    <row r="3742" spans="1:4" x14ac:dyDescent="0.35">
      <c r="A3742" s="10" t="s">
        <v>3875</v>
      </c>
      <c r="B3742" s="12">
        <v>912.74213089099999</v>
      </c>
      <c r="C3742" s="12">
        <v>395.38890587200001</v>
      </c>
      <c r="D3742" s="12">
        <v>13.17</v>
      </c>
    </row>
    <row r="3743" spans="1:4" x14ac:dyDescent="0.35">
      <c r="A3743" s="10" t="s">
        <v>3876</v>
      </c>
      <c r="B3743" s="12">
        <v>914.75778095500004</v>
      </c>
      <c r="C3743" s="12">
        <v>339.32630561600001</v>
      </c>
      <c r="D3743" s="12">
        <v>13.66</v>
      </c>
    </row>
    <row r="3744" spans="1:4" x14ac:dyDescent="0.35">
      <c r="A3744" s="10" t="s">
        <v>3877</v>
      </c>
      <c r="B3744" s="12">
        <v>914.75778095500004</v>
      </c>
      <c r="C3744" s="12">
        <v>367.35760574400001</v>
      </c>
      <c r="D3744" s="12">
        <v>13.66</v>
      </c>
    </row>
    <row r="3745" spans="1:4" x14ac:dyDescent="0.35">
      <c r="A3745" s="10" t="s">
        <v>3878</v>
      </c>
      <c r="B3745" s="12">
        <v>914.75778095500004</v>
      </c>
      <c r="C3745" s="12">
        <v>395.38890587200001</v>
      </c>
      <c r="D3745" s="12">
        <v>13.66</v>
      </c>
    </row>
    <row r="3746" spans="1:4" x14ac:dyDescent="0.35">
      <c r="A3746" s="10" t="s">
        <v>3879</v>
      </c>
      <c r="B3746" s="12">
        <v>938.75778095500004</v>
      </c>
      <c r="C3746" s="12">
        <v>365.34195568000001</v>
      </c>
      <c r="D3746" s="12">
        <v>13.32</v>
      </c>
    </row>
    <row r="3747" spans="1:4" x14ac:dyDescent="0.35">
      <c r="A3747" s="10" t="s">
        <v>3880</v>
      </c>
      <c r="B3747" s="12">
        <v>938.75778095500004</v>
      </c>
      <c r="C3747" s="12">
        <v>393.37325580800001</v>
      </c>
      <c r="D3747" s="12">
        <v>13.32</v>
      </c>
    </row>
    <row r="3748" spans="1:4" x14ac:dyDescent="0.35">
      <c r="A3748" s="10" t="s">
        <v>3881</v>
      </c>
      <c r="B3748" s="12">
        <v>940.77343101899999</v>
      </c>
      <c r="C3748" s="12">
        <v>365.34195568000001</v>
      </c>
      <c r="D3748" s="12">
        <v>13.81</v>
      </c>
    </row>
    <row r="3749" spans="1:4" x14ac:dyDescent="0.35">
      <c r="A3749" s="10" t="s">
        <v>3882</v>
      </c>
      <c r="B3749" s="12">
        <v>940.77343101899999</v>
      </c>
      <c r="C3749" s="12">
        <v>367.35760574400001</v>
      </c>
      <c r="D3749" s="12">
        <v>13.81</v>
      </c>
    </row>
    <row r="3750" spans="1:4" x14ac:dyDescent="0.35">
      <c r="A3750" s="10" t="s">
        <v>3883</v>
      </c>
      <c r="B3750" s="12">
        <v>940.77343101899999</v>
      </c>
      <c r="C3750" s="12">
        <v>393.37325580800001</v>
      </c>
      <c r="D3750" s="12">
        <v>13.81</v>
      </c>
    </row>
    <row r="3751" spans="1:4" x14ac:dyDescent="0.35">
      <c r="A3751" s="10" t="s">
        <v>3884</v>
      </c>
      <c r="B3751" s="12">
        <v>940.77343101899999</v>
      </c>
      <c r="C3751" s="12">
        <v>395.38890587200001</v>
      </c>
      <c r="D3751" s="12">
        <v>13.81</v>
      </c>
    </row>
    <row r="3752" spans="1:4" x14ac:dyDescent="0.35">
      <c r="A3752" s="10" t="s">
        <v>3885</v>
      </c>
      <c r="B3752" s="12">
        <v>942.78908108300004</v>
      </c>
      <c r="C3752" s="12">
        <v>367.35760574400001</v>
      </c>
      <c r="D3752" s="12">
        <v>14.3</v>
      </c>
    </row>
    <row r="3753" spans="1:4" x14ac:dyDescent="0.35">
      <c r="A3753" s="10" t="s">
        <v>3886</v>
      </c>
      <c r="B3753" s="12">
        <v>942.78908108300004</v>
      </c>
      <c r="C3753" s="12">
        <v>395.38890587200001</v>
      </c>
      <c r="D3753" s="12">
        <v>14.3</v>
      </c>
    </row>
    <row r="3754" spans="1:4" x14ac:dyDescent="0.35">
      <c r="A3754" s="10" t="s">
        <v>3887</v>
      </c>
      <c r="B3754" s="12">
        <v>966.78908108300004</v>
      </c>
      <c r="C3754" s="12">
        <v>393.37325580800001</v>
      </c>
      <c r="D3754" s="12">
        <v>13.96</v>
      </c>
    </row>
    <row r="3755" spans="1:4" x14ac:dyDescent="0.35">
      <c r="A3755" s="10" t="s">
        <v>3888</v>
      </c>
      <c r="B3755" s="12">
        <v>968.80473114699998</v>
      </c>
      <c r="C3755" s="12">
        <v>393.37325580800001</v>
      </c>
      <c r="D3755" s="12">
        <v>14.45</v>
      </c>
    </row>
    <row r="3756" spans="1:4" x14ac:dyDescent="0.35">
      <c r="A3756" s="10" t="s">
        <v>3889</v>
      </c>
      <c r="B3756" s="12">
        <v>968.80473114699998</v>
      </c>
      <c r="C3756" s="12">
        <v>395.38890587200001</v>
      </c>
      <c r="D3756" s="12">
        <v>14.45</v>
      </c>
    </row>
    <row r="3757" spans="1:4" x14ac:dyDescent="0.35">
      <c r="A3757" s="10" t="s">
        <v>3890</v>
      </c>
      <c r="B3757" s="12">
        <v>970.82038121100004</v>
      </c>
      <c r="C3757" s="12">
        <v>395.38890587200001</v>
      </c>
      <c r="D3757" s="12">
        <v>14.94</v>
      </c>
    </row>
    <row r="3759" spans="1:4" x14ac:dyDescent="0.35">
      <c r="A3759" s="10" t="s">
        <v>3891</v>
      </c>
      <c r="B3759" s="12">
        <v>574.4</v>
      </c>
      <c r="C3759" s="12">
        <v>307.22731496000006</v>
      </c>
      <c r="D3759" s="12">
        <v>3.6195999999999997</v>
      </c>
    </row>
    <row r="3760" spans="1:4" x14ac:dyDescent="0.35">
      <c r="A3760" s="10" t="s">
        <v>3892</v>
      </c>
      <c r="B3760" s="12">
        <v>576.5</v>
      </c>
      <c r="C3760" s="12">
        <v>307.227314896</v>
      </c>
      <c r="D3760" s="12">
        <v>4.2496</v>
      </c>
    </row>
    <row r="3761" spans="1:4" x14ac:dyDescent="0.35">
      <c r="A3761" s="10" t="s">
        <v>3893</v>
      </c>
      <c r="B3761" s="12">
        <v>576.5</v>
      </c>
      <c r="C3761" s="12">
        <v>309.24296495999999</v>
      </c>
      <c r="D3761" s="12">
        <v>4.2496</v>
      </c>
    </row>
    <row r="3762" spans="1:4" x14ac:dyDescent="0.35">
      <c r="A3762" s="10" t="s">
        <v>3894</v>
      </c>
      <c r="B3762" s="12">
        <v>578.5</v>
      </c>
      <c r="C3762" s="12">
        <v>307.22732483200002</v>
      </c>
      <c r="D3762" s="12">
        <v>4.8795999999999999</v>
      </c>
    </row>
    <row r="3763" spans="1:4" x14ac:dyDescent="0.35">
      <c r="A3763" s="10" t="s">
        <v>3895</v>
      </c>
      <c r="B3763" s="12">
        <v>578.5</v>
      </c>
      <c r="C3763" s="12">
        <v>309.24297489600002</v>
      </c>
      <c r="D3763" s="12">
        <v>4.8795999999999999</v>
      </c>
    </row>
    <row r="3764" spans="1:4" x14ac:dyDescent="0.35">
      <c r="A3764" s="10" t="s">
        <v>3896</v>
      </c>
      <c r="B3764" s="12">
        <v>578.5</v>
      </c>
      <c r="C3764" s="12">
        <v>311.25862496000002</v>
      </c>
      <c r="D3764" s="12">
        <v>4.8795999999999999</v>
      </c>
    </row>
    <row r="3765" spans="1:4" x14ac:dyDescent="0.35">
      <c r="A3765" s="10" t="s">
        <v>3897</v>
      </c>
      <c r="B3765" s="12">
        <v>580.5</v>
      </c>
      <c r="C3765" s="12">
        <v>307.22732476800007</v>
      </c>
      <c r="D3765" s="12">
        <v>5.5096000000000007</v>
      </c>
    </row>
    <row r="3766" spans="1:4" x14ac:dyDescent="0.35">
      <c r="A3766" s="10" t="s">
        <v>3898</v>
      </c>
      <c r="B3766" s="12">
        <v>580.5</v>
      </c>
      <c r="C3766" s="12">
        <v>309.24297483200007</v>
      </c>
      <c r="D3766" s="12">
        <v>5.5096000000000007</v>
      </c>
    </row>
    <row r="3767" spans="1:4" x14ac:dyDescent="0.35">
      <c r="A3767" s="10" t="s">
        <v>3899</v>
      </c>
      <c r="B3767" s="12">
        <v>580.5</v>
      </c>
      <c r="C3767" s="12">
        <v>311.25862489600007</v>
      </c>
      <c r="D3767" s="12">
        <v>5.5096000000000007</v>
      </c>
    </row>
    <row r="3768" spans="1:4" x14ac:dyDescent="0.35">
      <c r="A3768" s="10" t="s">
        <v>3900</v>
      </c>
      <c r="B3768" s="12">
        <v>580.5</v>
      </c>
      <c r="C3768" s="12">
        <v>313.27427496000007</v>
      </c>
      <c r="D3768" s="12">
        <v>5.5096000000000007</v>
      </c>
    </row>
    <row r="3769" spans="1:4" x14ac:dyDescent="0.35">
      <c r="A3769" s="10" t="s">
        <v>25</v>
      </c>
      <c r="B3769" s="12">
        <v>582.5</v>
      </c>
      <c r="C3769" s="12">
        <v>309.24297476800001</v>
      </c>
      <c r="D3769" s="12">
        <v>6.1395999999999997</v>
      </c>
    </row>
    <row r="3770" spans="1:4" x14ac:dyDescent="0.35">
      <c r="A3770" s="10" t="s">
        <v>26</v>
      </c>
      <c r="B3770" s="12">
        <v>582.5</v>
      </c>
      <c r="C3770" s="12">
        <v>311.25862483200001</v>
      </c>
      <c r="D3770" s="12">
        <v>6.1395999999999997</v>
      </c>
    </row>
    <row r="3771" spans="1:4" x14ac:dyDescent="0.35">
      <c r="A3771" s="10" t="s">
        <v>3901</v>
      </c>
      <c r="B3771" s="12">
        <v>582.5</v>
      </c>
      <c r="C3771" s="12">
        <v>313.27427489600001</v>
      </c>
      <c r="D3771" s="12">
        <v>6.1395999999999997</v>
      </c>
    </row>
    <row r="3772" spans="1:4" x14ac:dyDescent="0.35">
      <c r="A3772" s="10" t="s">
        <v>27</v>
      </c>
      <c r="B3772" s="12">
        <v>584.5</v>
      </c>
      <c r="C3772" s="12">
        <v>311.25862476800006</v>
      </c>
      <c r="D3772" s="12">
        <v>6.7696000000000005</v>
      </c>
    </row>
    <row r="3773" spans="1:4" x14ac:dyDescent="0.35">
      <c r="A3773" s="10" t="s">
        <v>3902</v>
      </c>
      <c r="B3773" s="12">
        <v>584.5</v>
      </c>
      <c r="C3773" s="12">
        <v>313.27427483200006</v>
      </c>
      <c r="D3773" s="12">
        <v>6.7696000000000005</v>
      </c>
    </row>
    <row r="3774" spans="1:4" x14ac:dyDescent="0.35">
      <c r="A3774" s="10" t="s">
        <v>28</v>
      </c>
      <c r="B3774" s="12">
        <v>586.5</v>
      </c>
      <c r="C3774" s="12">
        <v>313.274274768</v>
      </c>
      <c r="D3774" s="12">
        <v>7.5296000000000003</v>
      </c>
    </row>
    <row r="3775" spans="1:4" x14ac:dyDescent="0.35">
      <c r="A3775" s="10" t="s">
        <v>3903</v>
      </c>
      <c r="B3775" s="12">
        <v>588.5</v>
      </c>
      <c r="C3775" s="12">
        <v>307.227314896</v>
      </c>
      <c r="D3775" s="12">
        <v>4.0279000000000007</v>
      </c>
    </row>
    <row r="3776" spans="1:4" x14ac:dyDescent="0.35">
      <c r="A3776" s="10" t="s">
        <v>3904</v>
      </c>
      <c r="B3776" s="12">
        <v>588.5</v>
      </c>
      <c r="C3776" s="12">
        <v>321.24296495999999</v>
      </c>
      <c r="D3776" s="12">
        <v>4.0279000000000007</v>
      </c>
    </row>
    <row r="3777" spans="1:4" x14ac:dyDescent="0.35">
      <c r="A3777" s="10" t="s">
        <v>3905</v>
      </c>
      <c r="B3777" s="12">
        <v>590.5</v>
      </c>
      <c r="C3777" s="12">
        <v>307.22732483200002</v>
      </c>
      <c r="D3777" s="12">
        <v>4.6579000000000015</v>
      </c>
    </row>
    <row r="3778" spans="1:4" x14ac:dyDescent="0.35">
      <c r="A3778" s="10" t="s">
        <v>3906</v>
      </c>
      <c r="B3778" s="12">
        <v>590.5</v>
      </c>
      <c r="C3778" s="12">
        <v>309.24297489600002</v>
      </c>
      <c r="D3778" s="12">
        <v>4.6579000000000015</v>
      </c>
    </row>
    <row r="3779" spans="1:4" x14ac:dyDescent="0.35">
      <c r="A3779" s="10" t="s">
        <v>3907</v>
      </c>
      <c r="B3779" s="12">
        <v>590.5</v>
      </c>
      <c r="C3779" s="12">
        <v>321.24297489600002</v>
      </c>
      <c r="D3779" s="12">
        <v>4.6579000000000015</v>
      </c>
    </row>
    <row r="3780" spans="1:4" x14ac:dyDescent="0.35">
      <c r="A3780" s="10" t="s">
        <v>3908</v>
      </c>
      <c r="B3780" s="12">
        <v>590.5</v>
      </c>
      <c r="C3780" s="12">
        <v>323.25862496000002</v>
      </c>
      <c r="D3780" s="12">
        <v>4.6579000000000015</v>
      </c>
    </row>
    <row r="3781" spans="1:4" x14ac:dyDescent="0.35">
      <c r="A3781" s="10" t="s">
        <v>3909</v>
      </c>
      <c r="B3781" s="12">
        <v>592.5</v>
      </c>
      <c r="C3781" s="12">
        <v>307.22732476800007</v>
      </c>
      <c r="D3781" s="12">
        <v>5.2879000000000005</v>
      </c>
    </row>
    <row r="3782" spans="1:4" x14ac:dyDescent="0.35">
      <c r="A3782" s="10" t="s">
        <v>3910</v>
      </c>
      <c r="B3782" s="12">
        <v>592.5</v>
      </c>
      <c r="C3782" s="12">
        <v>309.24297483200007</v>
      </c>
      <c r="D3782" s="12">
        <v>5.2879000000000005</v>
      </c>
    </row>
    <row r="3783" spans="1:4" x14ac:dyDescent="0.35">
      <c r="A3783" s="10" t="s">
        <v>3911</v>
      </c>
      <c r="B3783" s="12">
        <v>592.5</v>
      </c>
      <c r="C3783" s="12">
        <v>311.25862489600007</v>
      </c>
      <c r="D3783" s="12">
        <v>5.2879000000000005</v>
      </c>
    </row>
    <row r="3784" spans="1:4" x14ac:dyDescent="0.35">
      <c r="A3784" s="10" t="s">
        <v>3912</v>
      </c>
      <c r="B3784" s="12">
        <v>592.5</v>
      </c>
      <c r="C3784" s="12">
        <v>321.24297483200007</v>
      </c>
      <c r="D3784" s="12">
        <v>5.2879000000000005</v>
      </c>
    </row>
    <row r="3785" spans="1:4" x14ac:dyDescent="0.35">
      <c r="A3785" s="10" t="s">
        <v>3913</v>
      </c>
      <c r="B3785" s="12">
        <v>592.5</v>
      </c>
      <c r="C3785" s="12">
        <v>323.25862489600007</v>
      </c>
      <c r="D3785" s="12">
        <v>5.2879000000000005</v>
      </c>
    </row>
    <row r="3786" spans="1:4" x14ac:dyDescent="0.35">
      <c r="A3786" s="10" t="s">
        <v>3914</v>
      </c>
      <c r="B3786" s="12">
        <v>592.5</v>
      </c>
      <c r="C3786" s="12">
        <v>325.27427496000007</v>
      </c>
      <c r="D3786" s="12">
        <v>5.2879000000000005</v>
      </c>
    </row>
    <row r="3787" spans="1:4" x14ac:dyDescent="0.35">
      <c r="A3787" s="10" t="s">
        <v>3915</v>
      </c>
      <c r="B3787" s="12">
        <v>594.5</v>
      </c>
      <c r="C3787" s="12">
        <v>307.22732470400001</v>
      </c>
      <c r="D3787" s="12">
        <v>5.9179000000000013</v>
      </c>
    </row>
    <row r="3788" spans="1:4" x14ac:dyDescent="0.35">
      <c r="A3788" s="10" t="s">
        <v>3916</v>
      </c>
      <c r="B3788" s="12">
        <v>594.5</v>
      </c>
      <c r="C3788" s="12">
        <v>309.24297476800001</v>
      </c>
      <c r="D3788" s="12">
        <v>5.9179000000000013</v>
      </c>
    </row>
    <row r="3789" spans="1:4" x14ac:dyDescent="0.35">
      <c r="A3789" s="10" t="s">
        <v>3917</v>
      </c>
      <c r="B3789" s="12">
        <v>594.5</v>
      </c>
      <c r="C3789" s="12">
        <v>311.25862483200001</v>
      </c>
      <c r="D3789" s="12">
        <v>5.9179000000000013</v>
      </c>
    </row>
    <row r="3790" spans="1:4" x14ac:dyDescent="0.35">
      <c r="A3790" s="10" t="s">
        <v>3918</v>
      </c>
      <c r="B3790" s="12">
        <v>594.5</v>
      </c>
      <c r="C3790" s="12">
        <v>313.27427489600001</v>
      </c>
      <c r="D3790" s="12">
        <v>5.9179000000000013</v>
      </c>
    </row>
    <row r="3791" spans="1:4" x14ac:dyDescent="0.35">
      <c r="A3791" s="10" t="s">
        <v>3919</v>
      </c>
      <c r="B3791" s="12">
        <v>594.5</v>
      </c>
      <c r="C3791" s="12">
        <v>321.24297476800001</v>
      </c>
      <c r="D3791" s="12">
        <v>5.9179000000000013</v>
      </c>
    </row>
    <row r="3792" spans="1:4" x14ac:dyDescent="0.35">
      <c r="A3792" s="10" t="s">
        <v>3920</v>
      </c>
      <c r="B3792" s="12">
        <v>594.5</v>
      </c>
      <c r="C3792" s="12">
        <v>323.25862483200001</v>
      </c>
      <c r="D3792" s="12">
        <v>5.9179000000000013</v>
      </c>
    </row>
    <row r="3793" spans="1:4" x14ac:dyDescent="0.35">
      <c r="A3793" s="10" t="s">
        <v>3921</v>
      </c>
      <c r="B3793" s="12">
        <v>594.5</v>
      </c>
      <c r="C3793" s="12">
        <v>325.27427489600001</v>
      </c>
      <c r="D3793" s="12">
        <v>5.9179000000000013</v>
      </c>
    </row>
    <row r="3794" spans="1:4" x14ac:dyDescent="0.35">
      <c r="A3794" s="10" t="s">
        <v>3922</v>
      </c>
      <c r="B3794" s="12">
        <v>594.5</v>
      </c>
      <c r="C3794" s="12">
        <v>327.28992496000001</v>
      </c>
      <c r="D3794" s="12">
        <v>5.9179000000000013</v>
      </c>
    </row>
    <row r="3795" spans="1:4" x14ac:dyDescent="0.35">
      <c r="A3795" s="10" t="s">
        <v>3923</v>
      </c>
      <c r="B3795" s="12">
        <v>596.5</v>
      </c>
      <c r="C3795" s="12">
        <v>309.24297470400006</v>
      </c>
      <c r="D3795" s="12">
        <v>6.5479000000000003</v>
      </c>
    </row>
    <row r="3796" spans="1:4" x14ac:dyDescent="0.35">
      <c r="A3796" s="10" t="s">
        <v>3924</v>
      </c>
      <c r="B3796" s="12">
        <v>596.5</v>
      </c>
      <c r="C3796" s="12">
        <v>311.25862476800006</v>
      </c>
      <c r="D3796" s="12">
        <v>6.5479000000000003</v>
      </c>
    </row>
    <row r="3797" spans="1:4" x14ac:dyDescent="0.35">
      <c r="A3797" s="10" t="s">
        <v>3925</v>
      </c>
      <c r="B3797" s="12">
        <v>596.5</v>
      </c>
      <c r="C3797" s="12">
        <v>313.27427483200006</v>
      </c>
      <c r="D3797" s="12">
        <v>6.5479000000000003</v>
      </c>
    </row>
    <row r="3798" spans="1:4" x14ac:dyDescent="0.35">
      <c r="A3798" s="10" t="s">
        <v>3926</v>
      </c>
      <c r="B3798" s="12">
        <v>596.5</v>
      </c>
      <c r="C3798" s="12">
        <v>323.25862476800006</v>
      </c>
      <c r="D3798" s="12">
        <v>6.5479000000000003</v>
      </c>
    </row>
    <row r="3799" spans="1:4" x14ac:dyDescent="0.35">
      <c r="A3799" s="10" t="s">
        <v>3927</v>
      </c>
      <c r="B3799" s="12">
        <v>596.5</v>
      </c>
      <c r="C3799" s="12">
        <v>325.27427483200006</v>
      </c>
      <c r="D3799" s="12">
        <v>6.5479000000000003</v>
      </c>
    </row>
    <row r="3800" spans="1:4" x14ac:dyDescent="0.35">
      <c r="A3800" s="10" t="s">
        <v>3928</v>
      </c>
      <c r="B3800" s="12">
        <v>596.5</v>
      </c>
      <c r="C3800" s="12">
        <v>327.28992489600006</v>
      </c>
      <c r="D3800" s="12">
        <v>6.5479000000000003</v>
      </c>
    </row>
    <row r="3801" spans="1:4" x14ac:dyDescent="0.35">
      <c r="A3801" s="10" t="s">
        <v>3929</v>
      </c>
      <c r="B3801" s="12">
        <v>598.5</v>
      </c>
      <c r="C3801" s="12">
        <v>311.258624704</v>
      </c>
      <c r="D3801" s="12">
        <v>7.1779000000000011</v>
      </c>
    </row>
    <row r="3802" spans="1:4" x14ac:dyDescent="0.35">
      <c r="A3802" s="10" t="s">
        <v>3930</v>
      </c>
      <c r="B3802" s="12">
        <v>598.5</v>
      </c>
      <c r="C3802" s="12">
        <v>313.274274768</v>
      </c>
      <c r="D3802" s="12">
        <v>7.1779000000000011</v>
      </c>
    </row>
    <row r="3803" spans="1:4" x14ac:dyDescent="0.35">
      <c r="A3803" s="10" t="s">
        <v>3931</v>
      </c>
      <c r="B3803" s="12">
        <v>598.5</v>
      </c>
      <c r="C3803" s="12">
        <v>325.274274768</v>
      </c>
      <c r="D3803" s="12">
        <v>7.1779000000000011</v>
      </c>
    </row>
    <row r="3804" spans="1:4" x14ac:dyDescent="0.35">
      <c r="A3804" s="10" t="s">
        <v>3932</v>
      </c>
      <c r="B3804" s="12">
        <v>598.5</v>
      </c>
      <c r="C3804" s="12">
        <v>327.289924832</v>
      </c>
      <c r="D3804" s="12">
        <v>7.1779000000000011</v>
      </c>
    </row>
    <row r="3805" spans="1:4" x14ac:dyDescent="0.35">
      <c r="A3805" s="10" t="s">
        <v>3933</v>
      </c>
      <c r="B3805" s="12">
        <v>600.6</v>
      </c>
      <c r="C3805" s="12">
        <v>313.27427470400005</v>
      </c>
      <c r="D3805" s="12">
        <v>7.9379000000000008</v>
      </c>
    </row>
    <row r="3806" spans="1:4" x14ac:dyDescent="0.35">
      <c r="A3806" s="10" t="s">
        <v>3934</v>
      </c>
      <c r="B3806" s="12">
        <v>600.6</v>
      </c>
      <c r="C3806" s="12">
        <v>327.28992476800005</v>
      </c>
      <c r="D3806" s="12">
        <v>7.9379000000000008</v>
      </c>
    </row>
    <row r="3807" spans="1:4" x14ac:dyDescent="0.35">
      <c r="A3807" s="10" t="s">
        <v>3935</v>
      </c>
      <c r="B3807" s="12">
        <v>602.5</v>
      </c>
      <c r="C3807" s="12">
        <v>307.22732483200002</v>
      </c>
      <c r="D3807" s="12">
        <v>4.4361999999999995</v>
      </c>
    </row>
    <row r="3808" spans="1:4" x14ac:dyDescent="0.35">
      <c r="A3808" s="10" t="s">
        <v>3936</v>
      </c>
      <c r="B3808" s="12">
        <v>602.5</v>
      </c>
      <c r="C3808" s="12">
        <v>321.24297489600002</v>
      </c>
      <c r="D3808" s="12">
        <v>4.4361999999999995</v>
      </c>
    </row>
    <row r="3809" spans="1:4" x14ac:dyDescent="0.35">
      <c r="A3809" s="10" t="s">
        <v>3937</v>
      </c>
      <c r="B3809" s="12">
        <v>602.5</v>
      </c>
      <c r="C3809" s="12">
        <v>335.25862496000002</v>
      </c>
      <c r="D3809" s="12">
        <v>4.4361999999999995</v>
      </c>
    </row>
    <row r="3810" spans="1:4" x14ac:dyDescent="0.35">
      <c r="A3810" s="10" t="s">
        <v>3938</v>
      </c>
      <c r="B3810" s="12">
        <v>604.5</v>
      </c>
      <c r="C3810" s="12">
        <v>307.22732476800007</v>
      </c>
      <c r="D3810" s="12">
        <v>5.0662000000000003</v>
      </c>
    </row>
    <row r="3811" spans="1:4" x14ac:dyDescent="0.35">
      <c r="A3811" s="10" t="s">
        <v>3939</v>
      </c>
      <c r="B3811" s="12">
        <v>604.5</v>
      </c>
      <c r="C3811" s="12">
        <v>309.24297483200007</v>
      </c>
      <c r="D3811" s="12">
        <v>5.0662000000000003</v>
      </c>
    </row>
    <row r="3812" spans="1:4" x14ac:dyDescent="0.35">
      <c r="A3812" s="10" t="s">
        <v>3940</v>
      </c>
      <c r="B3812" s="12">
        <v>604.5</v>
      </c>
      <c r="C3812" s="12">
        <v>321.24297483200007</v>
      </c>
      <c r="D3812" s="12">
        <v>5.0662000000000003</v>
      </c>
    </row>
    <row r="3813" spans="1:4" x14ac:dyDescent="0.35">
      <c r="A3813" s="10" t="s">
        <v>3941</v>
      </c>
      <c r="B3813" s="12">
        <v>604.5</v>
      </c>
      <c r="C3813" s="12">
        <v>323.25862489600007</v>
      </c>
      <c r="D3813" s="12">
        <v>5.0662000000000003</v>
      </c>
    </row>
    <row r="3814" spans="1:4" x14ac:dyDescent="0.35">
      <c r="A3814" s="10" t="s">
        <v>3942</v>
      </c>
      <c r="B3814" s="12">
        <v>604.5</v>
      </c>
      <c r="C3814" s="12">
        <v>335.25862489600007</v>
      </c>
      <c r="D3814" s="12">
        <v>5.0662000000000003</v>
      </c>
    </row>
    <row r="3815" spans="1:4" x14ac:dyDescent="0.35">
      <c r="A3815" s="10" t="s">
        <v>3943</v>
      </c>
      <c r="B3815" s="12">
        <v>604.5</v>
      </c>
      <c r="C3815" s="12">
        <v>337.27427496000007</v>
      </c>
      <c r="D3815" s="12">
        <v>5.0662000000000003</v>
      </c>
    </row>
    <row r="3816" spans="1:4" x14ac:dyDescent="0.35">
      <c r="A3816" s="10" t="s">
        <v>3944</v>
      </c>
      <c r="B3816" s="12">
        <v>606.5</v>
      </c>
      <c r="C3816" s="12">
        <v>307.22732470400001</v>
      </c>
      <c r="D3816" s="12">
        <v>5.6961999999999993</v>
      </c>
    </row>
    <row r="3817" spans="1:4" x14ac:dyDescent="0.35">
      <c r="A3817" s="10" t="s">
        <v>29</v>
      </c>
      <c r="B3817" s="12">
        <v>606.5</v>
      </c>
      <c r="C3817" s="12">
        <v>309.24297476800001</v>
      </c>
      <c r="D3817" s="12">
        <v>5.6961999999999993</v>
      </c>
    </row>
    <row r="3818" spans="1:4" x14ac:dyDescent="0.35">
      <c r="A3818" s="10" t="s">
        <v>30</v>
      </c>
      <c r="B3818" s="12">
        <v>606.5</v>
      </c>
      <c r="C3818" s="12">
        <v>311.25862483200001</v>
      </c>
      <c r="D3818" s="12">
        <v>5.6961999999999993</v>
      </c>
    </row>
    <row r="3819" spans="1:4" x14ac:dyDescent="0.35">
      <c r="A3819" s="10" t="s">
        <v>3945</v>
      </c>
      <c r="B3819" s="12">
        <v>606.5</v>
      </c>
      <c r="C3819" s="12">
        <v>321.24297476800001</v>
      </c>
      <c r="D3819" s="12">
        <v>5.6961999999999993</v>
      </c>
    </row>
    <row r="3820" spans="1:4" x14ac:dyDescent="0.35">
      <c r="A3820" s="10" t="s">
        <v>3946</v>
      </c>
      <c r="B3820" s="12">
        <v>606.5</v>
      </c>
      <c r="C3820" s="12">
        <v>323.25862483200001</v>
      </c>
      <c r="D3820" s="12">
        <v>5.6961999999999993</v>
      </c>
    </row>
    <row r="3821" spans="1:4" x14ac:dyDescent="0.35">
      <c r="A3821" s="10" t="s">
        <v>3947</v>
      </c>
      <c r="B3821" s="12">
        <v>606.5</v>
      </c>
      <c r="C3821" s="12">
        <v>325.27427489600001</v>
      </c>
      <c r="D3821" s="12">
        <v>5.6961999999999993</v>
      </c>
    </row>
    <row r="3822" spans="1:4" x14ac:dyDescent="0.35">
      <c r="A3822" s="10" t="s">
        <v>3948</v>
      </c>
      <c r="B3822" s="12">
        <v>606.5</v>
      </c>
      <c r="C3822" s="12">
        <v>335.25862483200001</v>
      </c>
      <c r="D3822" s="12">
        <v>5.6961999999999993</v>
      </c>
    </row>
    <row r="3823" spans="1:4" x14ac:dyDescent="0.35">
      <c r="A3823" s="10" t="s">
        <v>3949</v>
      </c>
      <c r="B3823" s="12">
        <v>606.5</v>
      </c>
      <c r="C3823" s="12">
        <v>337.27427489600001</v>
      </c>
      <c r="D3823" s="12">
        <v>5.6961999999999993</v>
      </c>
    </row>
    <row r="3824" spans="1:4" x14ac:dyDescent="0.35">
      <c r="A3824" s="10" t="s">
        <v>3950</v>
      </c>
      <c r="B3824" s="12">
        <v>606.5</v>
      </c>
      <c r="C3824" s="12">
        <v>339.28992496000001</v>
      </c>
      <c r="D3824" s="12">
        <v>5.6961999999999993</v>
      </c>
    </row>
    <row r="3825" spans="1:4" x14ac:dyDescent="0.35">
      <c r="A3825" s="10" t="s">
        <v>3951</v>
      </c>
      <c r="B3825" s="12">
        <v>608.5</v>
      </c>
      <c r="C3825" s="12">
        <v>307.22732464000006</v>
      </c>
      <c r="D3825" s="12">
        <v>6.3262</v>
      </c>
    </row>
    <row r="3826" spans="1:4" x14ac:dyDescent="0.35">
      <c r="A3826" s="10" t="s">
        <v>3952</v>
      </c>
      <c r="B3826" s="12">
        <v>608.5</v>
      </c>
      <c r="C3826" s="12">
        <v>309.24297470400006</v>
      </c>
      <c r="D3826" s="12">
        <v>6.3262</v>
      </c>
    </row>
    <row r="3827" spans="1:4" x14ac:dyDescent="0.35">
      <c r="A3827" s="10" t="s">
        <v>31</v>
      </c>
      <c r="B3827" s="12">
        <v>608.5</v>
      </c>
      <c r="C3827" s="12">
        <v>311.25862476800006</v>
      </c>
      <c r="D3827" s="12">
        <v>6.3262</v>
      </c>
    </row>
    <row r="3828" spans="1:4" x14ac:dyDescent="0.35">
      <c r="A3828" s="10" t="s">
        <v>32</v>
      </c>
      <c r="B3828" s="12">
        <v>608.5</v>
      </c>
      <c r="C3828" s="12">
        <v>313.27427483200006</v>
      </c>
      <c r="D3828" s="12">
        <v>6.3262</v>
      </c>
    </row>
    <row r="3829" spans="1:4" x14ac:dyDescent="0.35">
      <c r="A3829" s="10" t="s">
        <v>3953</v>
      </c>
      <c r="B3829" s="12">
        <v>608.5</v>
      </c>
      <c r="C3829" s="12">
        <v>321.24297470400006</v>
      </c>
      <c r="D3829" s="12">
        <v>6.3262</v>
      </c>
    </row>
    <row r="3830" spans="1:4" x14ac:dyDescent="0.35">
      <c r="A3830" s="10" t="s">
        <v>3954</v>
      </c>
      <c r="B3830" s="12">
        <v>608.5</v>
      </c>
      <c r="C3830" s="12">
        <v>323.25862476800006</v>
      </c>
      <c r="D3830" s="12">
        <v>6.3262</v>
      </c>
    </row>
    <row r="3831" spans="1:4" x14ac:dyDescent="0.35">
      <c r="A3831" s="10" t="s">
        <v>3955</v>
      </c>
      <c r="B3831" s="12">
        <v>608.5</v>
      </c>
      <c r="C3831" s="12">
        <v>325.27427483200006</v>
      </c>
      <c r="D3831" s="12">
        <v>6.3262</v>
      </c>
    </row>
    <row r="3832" spans="1:4" x14ac:dyDescent="0.35">
      <c r="A3832" s="10" t="s">
        <v>3956</v>
      </c>
      <c r="B3832" s="12">
        <v>608.5</v>
      </c>
      <c r="C3832" s="12">
        <v>327.28992489600006</v>
      </c>
      <c r="D3832" s="12">
        <v>6.3262</v>
      </c>
    </row>
    <row r="3833" spans="1:4" x14ac:dyDescent="0.35">
      <c r="A3833" s="10" t="s">
        <v>3957</v>
      </c>
      <c r="B3833" s="12">
        <v>608.5</v>
      </c>
      <c r="C3833" s="12">
        <v>335.25862476800006</v>
      </c>
      <c r="D3833" s="12">
        <v>6.3262</v>
      </c>
    </row>
    <row r="3834" spans="1:4" x14ac:dyDescent="0.35">
      <c r="A3834" s="10" t="s">
        <v>3958</v>
      </c>
      <c r="B3834" s="12">
        <v>608.5</v>
      </c>
      <c r="C3834" s="12">
        <v>337.27427483200006</v>
      </c>
      <c r="D3834" s="12">
        <v>6.3262</v>
      </c>
    </row>
    <row r="3835" spans="1:4" x14ac:dyDescent="0.35">
      <c r="A3835" s="10" t="s">
        <v>3959</v>
      </c>
      <c r="B3835" s="12">
        <v>608.5</v>
      </c>
      <c r="C3835" s="12">
        <v>339.28992489600006</v>
      </c>
      <c r="D3835" s="12">
        <v>6.3262</v>
      </c>
    </row>
    <row r="3836" spans="1:4" x14ac:dyDescent="0.35">
      <c r="A3836" s="10" t="s">
        <v>3960</v>
      </c>
      <c r="B3836" s="12">
        <v>608.5</v>
      </c>
      <c r="C3836" s="12">
        <v>341.30557496000006</v>
      </c>
      <c r="D3836" s="12">
        <v>6.3262</v>
      </c>
    </row>
    <row r="3837" spans="1:4" x14ac:dyDescent="0.35">
      <c r="A3837" s="10" t="s">
        <v>3961</v>
      </c>
      <c r="B3837" s="12">
        <v>610.5</v>
      </c>
      <c r="C3837" s="12">
        <v>309.24297464</v>
      </c>
      <c r="D3837" s="12">
        <v>6.9561999999999991</v>
      </c>
    </row>
    <row r="3838" spans="1:4" x14ac:dyDescent="0.35">
      <c r="A3838" s="10" t="s">
        <v>33</v>
      </c>
      <c r="B3838" s="12">
        <v>610.5</v>
      </c>
      <c r="C3838" s="12">
        <v>311.258624704</v>
      </c>
      <c r="D3838" s="12">
        <v>6.9561999999999991</v>
      </c>
    </row>
    <row r="3839" spans="1:4" x14ac:dyDescent="0.35">
      <c r="A3839" s="10" t="s">
        <v>34</v>
      </c>
      <c r="B3839" s="12">
        <v>610.5</v>
      </c>
      <c r="C3839" s="12">
        <v>313.274274768</v>
      </c>
      <c r="D3839" s="12">
        <v>6.9561999999999991</v>
      </c>
    </row>
    <row r="3840" spans="1:4" x14ac:dyDescent="0.35">
      <c r="A3840" s="10" t="s">
        <v>3962</v>
      </c>
      <c r="B3840" s="12">
        <v>610.5</v>
      </c>
      <c r="C3840" s="12">
        <v>323.258624704</v>
      </c>
      <c r="D3840" s="12">
        <v>6.9561999999999991</v>
      </c>
    </row>
    <row r="3841" spans="1:4" x14ac:dyDescent="0.35">
      <c r="A3841" s="10" t="s">
        <v>3963</v>
      </c>
      <c r="B3841" s="12">
        <v>610.5</v>
      </c>
      <c r="C3841" s="12">
        <v>325.274274768</v>
      </c>
      <c r="D3841" s="12">
        <v>6.9561999999999991</v>
      </c>
    </row>
    <row r="3842" spans="1:4" x14ac:dyDescent="0.35">
      <c r="A3842" s="10" t="s">
        <v>3964</v>
      </c>
      <c r="B3842" s="12">
        <v>610.5</v>
      </c>
      <c r="C3842" s="12">
        <v>327.289924832</v>
      </c>
      <c r="D3842" s="12">
        <v>6.9561999999999991</v>
      </c>
    </row>
    <row r="3843" spans="1:4" x14ac:dyDescent="0.35">
      <c r="A3843" s="10" t="s">
        <v>3965</v>
      </c>
      <c r="B3843" s="12">
        <v>610.5</v>
      </c>
      <c r="C3843" s="12">
        <v>337.274274768</v>
      </c>
      <c r="D3843" s="12">
        <v>6.9561999999999991</v>
      </c>
    </row>
    <row r="3844" spans="1:4" x14ac:dyDescent="0.35">
      <c r="A3844" s="10" t="s">
        <v>3966</v>
      </c>
      <c r="B3844" s="12">
        <v>610.5</v>
      </c>
      <c r="C3844" s="12">
        <v>339.289924832</v>
      </c>
      <c r="D3844" s="12">
        <v>6.9561999999999991</v>
      </c>
    </row>
    <row r="3845" spans="1:4" x14ac:dyDescent="0.35">
      <c r="A3845" s="10" t="s">
        <v>3967</v>
      </c>
      <c r="B3845" s="12">
        <v>610.5</v>
      </c>
      <c r="C3845" s="12">
        <v>341.305574896</v>
      </c>
      <c r="D3845" s="12">
        <v>6.9561999999999991</v>
      </c>
    </row>
    <row r="3846" spans="1:4" x14ac:dyDescent="0.35">
      <c r="A3846" s="10" t="s">
        <v>3968</v>
      </c>
      <c r="B3846" s="12">
        <v>612.6</v>
      </c>
      <c r="C3846" s="12">
        <v>311.25862464000005</v>
      </c>
      <c r="D3846" s="12">
        <v>7.5861999999999998</v>
      </c>
    </row>
    <row r="3847" spans="1:4" x14ac:dyDescent="0.35">
      <c r="A3847" s="10" t="s">
        <v>35</v>
      </c>
      <c r="B3847" s="12">
        <v>612.6</v>
      </c>
      <c r="C3847" s="12">
        <v>313.27427470400005</v>
      </c>
      <c r="D3847" s="12">
        <v>7.5861999999999998</v>
      </c>
    </row>
    <row r="3848" spans="1:4" x14ac:dyDescent="0.35">
      <c r="A3848" s="10" t="s">
        <v>3969</v>
      </c>
      <c r="B3848" s="12">
        <v>612.6</v>
      </c>
      <c r="C3848" s="12">
        <v>325.27427470400005</v>
      </c>
      <c r="D3848" s="12">
        <v>7.5861999999999998</v>
      </c>
    </row>
    <row r="3849" spans="1:4" x14ac:dyDescent="0.35">
      <c r="A3849" s="10" t="s">
        <v>3970</v>
      </c>
      <c r="B3849" s="12">
        <v>612.6</v>
      </c>
      <c r="C3849" s="12">
        <v>327.28992476800005</v>
      </c>
      <c r="D3849" s="12">
        <v>7.5861999999999998</v>
      </c>
    </row>
    <row r="3850" spans="1:4" x14ac:dyDescent="0.35">
      <c r="A3850" s="10" t="s">
        <v>3971</v>
      </c>
      <c r="B3850" s="12">
        <v>612.6</v>
      </c>
      <c r="C3850" s="12">
        <v>339.28992476800005</v>
      </c>
      <c r="D3850" s="12">
        <v>7.5861999999999998</v>
      </c>
    </row>
    <row r="3851" spans="1:4" x14ac:dyDescent="0.35">
      <c r="A3851" s="10" t="s">
        <v>3972</v>
      </c>
      <c r="B3851" s="12">
        <v>612.6</v>
      </c>
      <c r="C3851" s="12">
        <v>341.30557483200005</v>
      </c>
      <c r="D3851" s="12">
        <v>7.5861999999999998</v>
      </c>
    </row>
    <row r="3852" spans="1:4" x14ac:dyDescent="0.35">
      <c r="A3852" s="10" t="s">
        <v>36</v>
      </c>
      <c r="B3852" s="12">
        <v>614.6</v>
      </c>
      <c r="C3852" s="12">
        <v>313.27427463999999</v>
      </c>
      <c r="D3852" s="12">
        <v>8.3461999999999996</v>
      </c>
    </row>
    <row r="3853" spans="1:4" x14ac:dyDescent="0.35">
      <c r="A3853" s="10" t="s">
        <v>3973</v>
      </c>
      <c r="B3853" s="12">
        <v>614.6</v>
      </c>
      <c r="C3853" s="12">
        <v>327.28992470399999</v>
      </c>
      <c r="D3853" s="12">
        <v>8.3461999999999996</v>
      </c>
    </row>
    <row r="3854" spans="1:4" x14ac:dyDescent="0.35">
      <c r="A3854" s="10" t="s">
        <v>3974</v>
      </c>
      <c r="B3854" s="12">
        <v>614.6</v>
      </c>
      <c r="C3854" s="12">
        <v>341.30557476799999</v>
      </c>
      <c r="D3854" s="12">
        <v>8.3461999999999996</v>
      </c>
    </row>
    <row r="3855" spans="1:4" x14ac:dyDescent="0.35">
      <c r="A3855" s="10" t="s">
        <v>3975</v>
      </c>
      <c r="B3855" s="12">
        <v>616.5</v>
      </c>
      <c r="C3855" s="12">
        <v>307.22732476800007</v>
      </c>
      <c r="D3855" s="12">
        <v>4.8445</v>
      </c>
    </row>
    <row r="3856" spans="1:4" x14ac:dyDescent="0.35">
      <c r="A3856" s="10" t="s">
        <v>3976</v>
      </c>
      <c r="B3856" s="12">
        <v>616.5</v>
      </c>
      <c r="C3856" s="12">
        <v>321.24297483200007</v>
      </c>
      <c r="D3856" s="12">
        <v>4.8445</v>
      </c>
    </row>
    <row r="3857" spans="1:4" x14ac:dyDescent="0.35">
      <c r="A3857" s="10" t="s">
        <v>3977</v>
      </c>
      <c r="B3857" s="12">
        <v>616.5</v>
      </c>
      <c r="C3857" s="12">
        <v>335.25862489600007</v>
      </c>
      <c r="D3857" s="12">
        <v>4.8445</v>
      </c>
    </row>
    <row r="3858" spans="1:4" x14ac:dyDescent="0.35">
      <c r="A3858" s="10" t="s">
        <v>3978</v>
      </c>
      <c r="B3858" s="12">
        <v>616.5</v>
      </c>
      <c r="C3858" s="12">
        <v>349.27427496000007</v>
      </c>
      <c r="D3858" s="12">
        <v>4.8445</v>
      </c>
    </row>
    <row r="3859" spans="1:4" x14ac:dyDescent="0.35">
      <c r="A3859" s="10" t="s">
        <v>3979</v>
      </c>
      <c r="B3859" s="12">
        <v>618.5</v>
      </c>
      <c r="C3859" s="12">
        <v>307.22732470400001</v>
      </c>
      <c r="D3859" s="12">
        <v>5.4745000000000008</v>
      </c>
    </row>
    <row r="3860" spans="1:4" x14ac:dyDescent="0.35">
      <c r="A3860" s="10" t="s">
        <v>3980</v>
      </c>
      <c r="B3860" s="12">
        <v>618.5</v>
      </c>
      <c r="C3860" s="12">
        <v>309.24297476800001</v>
      </c>
      <c r="D3860" s="12">
        <v>5.4745000000000008</v>
      </c>
    </row>
    <row r="3861" spans="1:4" x14ac:dyDescent="0.35">
      <c r="A3861" s="10" t="s">
        <v>3981</v>
      </c>
      <c r="B3861" s="12">
        <v>618.5</v>
      </c>
      <c r="C3861" s="12">
        <v>321.24297476800001</v>
      </c>
      <c r="D3861" s="12">
        <v>5.4745000000000008</v>
      </c>
    </row>
    <row r="3862" spans="1:4" x14ac:dyDescent="0.35">
      <c r="A3862" s="10" t="s">
        <v>3982</v>
      </c>
      <c r="B3862" s="12">
        <v>618.5</v>
      </c>
      <c r="C3862" s="12">
        <v>323.25862483200001</v>
      </c>
      <c r="D3862" s="12">
        <v>5.4745000000000008</v>
      </c>
    </row>
    <row r="3863" spans="1:4" x14ac:dyDescent="0.35">
      <c r="A3863" s="10" t="s">
        <v>3983</v>
      </c>
      <c r="B3863" s="12">
        <v>618.5</v>
      </c>
      <c r="C3863" s="12">
        <v>335.25862483200001</v>
      </c>
      <c r="D3863" s="12">
        <v>5.4745000000000008</v>
      </c>
    </row>
    <row r="3864" spans="1:4" x14ac:dyDescent="0.35">
      <c r="A3864" s="10" t="s">
        <v>3984</v>
      </c>
      <c r="B3864" s="12">
        <v>618.5</v>
      </c>
      <c r="C3864" s="12">
        <v>337.27427489600001</v>
      </c>
      <c r="D3864" s="12">
        <v>5.4745000000000008</v>
      </c>
    </row>
    <row r="3865" spans="1:4" x14ac:dyDescent="0.35">
      <c r="A3865" s="10" t="s">
        <v>3985</v>
      </c>
      <c r="B3865" s="12">
        <v>618.5</v>
      </c>
      <c r="C3865" s="12">
        <v>349.27427489600001</v>
      </c>
      <c r="D3865" s="12">
        <v>5.4745000000000008</v>
      </c>
    </row>
    <row r="3866" spans="1:4" x14ac:dyDescent="0.35">
      <c r="A3866" s="10" t="s">
        <v>3986</v>
      </c>
      <c r="B3866" s="12">
        <v>618.5</v>
      </c>
      <c r="C3866" s="12">
        <v>351.28992496000001</v>
      </c>
      <c r="D3866" s="12">
        <v>5.4745000000000008</v>
      </c>
    </row>
    <row r="3867" spans="1:4" x14ac:dyDescent="0.35">
      <c r="A3867" s="10" t="s">
        <v>3987</v>
      </c>
      <c r="B3867" s="12">
        <v>620.5</v>
      </c>
      <c r="C3867" s="12">
        <v>307.22732464000006</v>
      </c>
      <c r="D3867" s="12">
        <v>6.1044999999999998</v>
      </c>
    </row>
    <row r="3868" spans="1:4" x14ac:dyDescent="0.35">
      <c r="A3868" s="10" t="s">
        <v>3988</v>
      </c>
      <c r="B3868" s="12">
        <v>620.5</v>
      </c>
      <c r="C3868" s="12">
        <v>309.24297470400006</v>
      </c>
      <c r="D3868" s="12">
        <v>6.1044999999999998</v>
      </c>
    </row>
    <row r="3869" spans="1:4" x14ac:dyDescent="0.35">
      <c r="A3869" s="10" t="s">
        <v>3989</v>
      </c>
      <c r="B3869" s="12">
        <v>620.5</v>
      </c>
      <c r="C3869" s="12">
        <v>311.25862476800006</v>
      </c>
      <c r="D3869" s="12">
        <v>6.1044999999999998</v>
      </c>
    </row>
    <row r="3870" spans="1:4" x14ac:dyDescent="0.35">
      <c r="A3870" s="10" t="s">
        <v>3990</v>
      </c>
      <c r="B3870" s="12">
        <v>620.5</v>
      </c>
      <c r="C3870" s="12">
        <v>321.24297470400006</v>
      </c>
      <c r="D3870" s="12">
        <v>6.1044999999999998</v>
      </c>
    </row>
    <row r="3871" spans="1:4" x14ac:dyDescent="0.35">
      <c r="A3871" s="10" t="s">
        <v>3991</v>
      </c>
      <c r="B3871" s="12">
        <v>620.5</v>
      </c>
      <c r="C3871" s="12">
        <v>323.25862476800006</v>
      </c>
      <c r="D3871" s="12">
        <v>6.1044999999999998</v>
      </c>
    </row>
    <row r="3872" spans="1:4" x14ac:dyDescent="0.35">
      <c r="A3872" s="10" t="s">
        <v>3992</v>
      </c>
      <c r="B3872" s="12">
        <v>620.5</v>
      </c>
      <c r="C3872" s="12">
        <v>325.27427483200006</v>
      </c>
      <c r="D3872" s="12">
        <v>6.1044999999999998</v>
      </c>
    </row>
    <row r="3873" spans="1:4" x14ac:dyDescent="0.35">
      <c r="A3873" s="10" t="s">
        <v>3993</v>
      </c>
      <c r="B3873" s="12">
        <v>620.5</v>
      </c>
      <c r="C3873" s="12">
        <v>335.25862476800006</v>
      </c>
      <c r="D3873" s="12">
        <v>6.1044999999999998</v>
      </c>
    </row>
    <row r="3874" spans="1:4" x14ac:dyDescent="0.35">
      <c r="A3874" s="10" t="s">
        <v>3994</v>
      </c>
      <c r="B3874" s="12">
        <v>620.5</v>
      </c>
      <c r="C3874" s="12">
        <v>337.27427483200006</v>
      </c>
      <c r="D3874" s="12">
        <v>6.1044999999999998</v>
      </c>
    </row>
    <row r="3875" spans="1:4" x14ac:dyDescent="0.35">
      <c r="A3875" s="10" t="s">
        <v>3995</v>
      </c>
      <c r="B3875" s="12">
        <v>620.5</v>
      </c>
      <c r="C3875" s="12">
        <v>339.28992489600006</v>
      </c>
      <c r="D3875" s="12">
        <v>6.1044999999999998</v>
      </c>
    </row>
    <row r="3876" spans="1:4" x14ac:dyDescent="0.35">
      <c r="A3876" s="10" t="s">
        <v>3996</v>
      </c>
      <c r="B3876" s="12">
        <v>620.5</v>
      </c>
      <c r="C3876" s="12">
        <v>349.27427483200006</v>
      </c>
      <c r="D3876" s="12">
        <v>6.1044999999999998</v>
      </c>
    </row>
    <row r="3877" spans="1:4" x14ac:dyDescent="0.35">
      <c r="A3877" s="10" t="s">
        <v>3997</v>
      </c>
      <c r="B3877" s="12">
        <v>620.5</v>
      </c>
      <c r="C3877" s="12">
        <v>351.28992489600006</v>
      </c>
      <c r="D3877" s="12">
        <v>6.1044999999999998</v>
      </c>
    </row>
    <row r="3878" spans="1:4" x14ac:dyDescent="0.35">
      <c r="A3878" s="10" t="s">
        <v>3998</v>
      </c>
      <c r="B3878" s="12">
        <v>620.5</v>
      </c>
      <c r="C3878" s="12">
        <v>353.30557496000006</v>
      </c>
      <c r="D3878" s="12">
        <v>6.1044999999999998</v>
      </c>
    </row>
    <row r="3879" spans="1:4" x14ac:dyDescent="0.35">
      <c r="A3879" s="10" t="s">
        <v>3999</v>
      </c>
      <c r="B3879" s="12">
        <v>622.5</v>
      </c>
      <c r="C3879" s="12">
        <v>307.227324576</v>
      </c>
      <c r="D3879" s="12">
        <v>6.7345000000000006</v>
      </c>
    </row>
    <row r="3880" spans="1:4" x14ac:dyDescent="0.35">
      <c r="A3880" s="10" t="s">
        <v>4000</v>
      </c>
      <c r="B3880" s="12">
        <v>622.5</v>
      </c>
      <c r="C3880" s="12">
        <v>309.24297464</v>
      </c>
      <c r="D3880" s="12">
        <v>6.7345000000000006</v>
      </c>
    </row>
    <row r="3881" spans="1:4" x14ac:dyDescent="0.35">
      <c r="A3881" s="10" t="s">
        <v>4001</v>
      </c>
      <c r="B3881" s="12">
        <v>622.5</v>
      </c>
      <c r="C3881" s="12">
        <v>311.258624704</v>
      </c>
      <c r="D3881" s="12">
        <v>6.7345000000000006</v>
      </c>
    </row>
    <row r="3882" spans="1:4" x14ac:dyDescent="0.35">
      <c r="A3882" s="10" t="s">
        <v>4002</v>
      </c>
      <c r="B3882" s="12">
        <v>622.5</v>
      </c>
      <c r="C3882" s="12">
        <v>313.274274768</v>
      </c>
      <c r="D3882" s="12">
        <v>6.7345000000000006</v>
      </c>
    </row>
    <row r="3883" spans="1:4" x14ac:dyDescent="0.35">
      <c r="A3883" s="10" t="s">
        <v>4003</v>
      </c>
      <c r="B3883" s="12">
        <v>622.5</v>
      </c>
      <c r="C3883" s="12">
        <v>321.24297464</v>
      </c>
      <c r="D3883" s="12">
        <v>6.7345000000000006</v>
      </c>
    </row>
    <row r="3884" spans="1:4" x14ac:dyDescent="0.35">
      <c r="A3884" s="10" t="s">
        <v>4004</v>
      </c>
      <c r="B3884" s="12">
        <v>622.5</v>
      </c>
      <c r="C3884" s="12">
        <v>323.258624704</v>
      </c>
      <c r="D3884" s="12">
        <v>6.7345000000000006</v>
      </c>
    </row>
    <row r="3885" spans="1:4" x14ac:dyDescent="0.35">
      <c r="A3885" s="10" t="s">
        <v>4005</v>
      </c>
      <c r="B3885" s="12">
        <v>622.5</v>
      </c>
      <c r="C3885" s="12">
        <v>325.274274768</v>
      </c>
      <c r="D3885" s="12">
        <v>6.7345000000000006</v>
      </c>
    </row>
    <row r="3886" spans="1:4" x14ac:dyDescent="0.35">
      <c r="A3886" s="10" t="s">
        <v>4006</v>
      </c>
      <c r="B3886" s="12">
        <v>622.5</v>
      </c>
      <c r="C3886" s="12">
        <v>327.289924832</v>
      </c>
      <c r="D3886" s="12">
        <v>6.7345000000000006</v>
      </c>
    </row>
    <row r="3887" spans="1:4" x14ac:dyDescent="0.35">
      <c r="A3887" s="10" t="s">
        <v>4007</v>
      </c>
      <c r="B3887" s="12">
        <v>622.5</v>
      </c>
      <c r="C3887" s="12">
        <v>335.258624704</v>
      </c>
      <c r="D3887" s="12">
        <v>6.7345000000000006</v>
      </c>
    </row>
    <row r="3888" spans="1:4" x14ac:dyDescent="0.35">
      <c r="A3888" s="10" t="s">
        <v>4008</v>
      </c>
      <c r="B3888" s="12">
        <v>622.5</v>
      </c>
      <c r="C3888" s="12">
        <v>337.274274768</v>
      </c>
      <c r="D3888" s="12">
        <v>6.7345000000000006</v>
      </c>
    </row>
    <row r="3889" spans="1:4" x14ac:dyDescent="0.35">
      <c r="A3889" s="10" t="s">
        <v>4009</v>
      </c>
      <c r="B3889" s="12">
        <v>622.5</v>
      </c>
      <c r="C3889" s="12">
        <v>339.289924832</v>
      </c>
      <c r="D3889" s="12">
        <v>6.7345000000000006</v>
      </c>
    </row>
    <row r="3890" spans="1:4" x14ac:dyDescent="0.35">
      <c r="A3890" s="10" t="s">
        <v>4010</v>
      </c>
      <c r="B3890" s="12">
        <v>622.5</v>
      </c>
      <c r="C3890" s="12">
        <v>341.305574896</v>
      </c>
      <c r="D3890" s="12">
        <v>6.7345000000000006</v>
      </c>
    </row>
    <row r="3891" spans="1:4" x14ac:dyDescent="0.35">
      <c r="A3891" s="10" t="s">
        <v>4011</v>
      </c>
      <c r="B3891" s="12">
        <v>622.5</v>
      </c>
      <c r="C3891" s="12">
        <v>349.274274768</v>
      </c>
      <c r="D3891" s="12">
        <v>6.7345000000000006</v>
      </c>
    </row>
    <row r="3892" spans="1:4" x14ac:dyDescent="0.35">
      <c r="A3892" s="10" t="s">
        <v>4012</v>
      </c>
      <c r="B3892" s="12">
        <v>622.5</v>
      </c>
      <c r="C3892" s="12">
        <v>351.289924832</v>
      </c>
      <c r="D3892" s="12">
        <v>6.7345000000000006</v>
      </c>
    </row>
    <row r="3893" spans="1:4" x14ac:dyDescent="0.35">
      <c r="A3893" s="10" t="s">
        <v>4013</v>
      </c>
      <c r="B3893" s="12">
        <v>622.5</v>
      </c>
      <c r="C3893" s="12">
        <v>353.305574896</v>
      </c>
      <c r="D3893" s="12">
        <v>6.7345000000000006</v>
      </c>
    </row>
    <row r="3894" spans="1:4" x14ac:dyDescent="0.35">
      <c r="A3894" s="10" t="s">
        <v>4014</v>
      </c>
      <c r="B3894" s="12">
        <v>622.5</v>
      </c>
      <c r="C3894" s="12">
        <v>355.32122496</v>
      </c>
      <c r="D3894" s="12">
        <v>6.7345000000000006</v>
      </c>
    </row>
    <row r="3895" spans="1:4" x14ac:dyDescent="0.35">
      <c r="A3895" s="10" t="s">
        <v>4015</v>
      </c>
      <c r="B3895" s="12">
        <v>624.6</v>
      </c>
      <c r="C3895" s="12">
        <v>309.24297457600005</v>
      </c>
      <c r="D3895" s="12">
        <v>7.3644999999999996</v>
      </c>
    </row>
    <row r="3896" spans="1:4" x14ac:dyDescent="0.35">
      <c r="A3896" s="10" t="s">
        <v>4016</v>
      </c>
      <c r="B3896" s="12">
        <v>624.6</v>
      </c>
      <c r="C3896" s="12">
        <v>311.25862464000005</v>
      </c>
      <c r="D3896" s="12">
        <v>7.3644999999999996</v>
      </c>
    </row>
    <row r="3897" spans="1:4" x14ac:dyDescent="0.35">
      <c r="A3897" s="10" t="s">
        <v>4017</v>
      </c>
      <c r="B3897" s="12">
        <v>624.6</v>
      </c>
      <c r="C3897" s="12">
        <v>313.27427470400005</v>
      </c>
      <c r="D3897" s="12">
        <v>7.3644999999999996</v>
      </c>
    </row>
    <row r="3898" spans="1:4" x14ac:dyDescent="0.35">
      <c r="A3898" s="10" t="s">
        <v>4018</v>
      </c>
      <c r="B3898" s="12">
        <v>624.6</v>
      </c>
      <c r="C3898" s="12">
        <v>323.25862464000005</v>
      </c>
      <c r="D3898" s="12">
        <v>7.3644999999999996</v>
      </c>
    </row>
    <row r="3899" spans="1:4" x14ac:dyDescent="0.35">
      <c r="A3899" s="10" t="s">
        <v>4019</v>
      </c>
      <c r="B3899" s="12">
        <v>624.6</v>
      </c>
      <c r="C3899" s="12">
        <v>325.27427470400005</v>
      </c>
      <c r="D3899" s="12">
        <v>7.3644999999999996</v>
      </c>
    </row>
    <row r="3900" spans="1:4" x14ac:dyDescent="0.35">
      <c r="A3900" s="10" t="s">
        <v>4020</v>
      </c>
      <c r="B3900" s="12">
        <v>624.6</v>
      </c>
      <c r="C3900" s="12">
        <v>327.28992476800005</v>
      </c>
      <c r="D3900" s="12">
        <v>7.3644999999999996</v>
      </c>
    </row>
    <row r="3901" spans="1:4" x14ac:dyDescent="0.35">
      <c r="A3901" s="10" t="s">
        <v>4021</v>
      </c>
      <c r="B3901" s="12">
        <v>624.6</v>
      </c>
      <c r="C3901" s="12">
        <v>337.27427470400005</v>
      </c>
      <c r="D3901" s="12">
        <v>7.3644999999999996</v>
      </c>
    </row>
    <row r="3902" spans="1:4" x14ac:dyDescent="0.35">
      <c r="A3902" s="10" t="s">
        <v>4022</v>
      </c>
      <c r="B3902" s="12">
        <v>624.6</v>
      </c>
      <c r="C3902" s="12">
        <v>339.28992476800005</v>
      </c>
      <c r="D3902" s="12">
        <v>7.3644999999999996</v>
      </c>
    </row>
    <row r="3903" spans="1:4" x14ac:dyDescent="0.35">
      <c r="A3903" s="10" t="s">
        <v>4023</v>
      </c>
      <c r="B3903" s="12">
        <v>624.6</v>
      </c>
      <c r="C3903" s="12">
        <v>341.30557483200005</v>
      </c>
      <c r="D3903" s="12">
        <v>7.3644999999999996</v>
      </c>
    </row>
    <row r="3904" spans="1:4" x14ac:dyDescent="0.35">
      <c r="A3904" s="10" t="s">
        <v>4024</v>
      </c>
      <c r="B3904" s="12">
        <v>624.6</v>
      </c>
      <c r="C3904" s="12">
        <v>351.28992476800005</v>
      </c>
      <c r="D3904" s="12">
        <v>7.3644999999999996</v>
      </c>
    </row>
    <row r="3905" spans="1:4" x14ac:dyDescent="0.35">
      <c r="A3905" s="10" t="s">
        <v>4025</v>
      </c>
      <c r="B3905" s="12">
        <v>624.6</v>
      </c>
      <c r="C3905" s="12">
        <v>353.30557483200005</v>
      </c>
      <c r="D3905" s="12">
        <v>7.3644999999999996</v>
      </c>
    </row>
    <row r="3906" spans="1:4" x14ac:dyDescent="0.35">
      <c r="A3906" s="10" t="s">
        <v>4026</v>
      </c>
      <c r="B3906" s="12">
        <v>624.6</v>
      </c>
      <c r="C3906" s="12">
        <v>355.32122489600005</v>
      </c>
      <c r="D3906" s="12">
        <v>7.3644999999999996</v>
      </c>
    </row>
    <row r="3907" spans="1:4" x14ac:dyDescent="0.35">
      <c r="A3907" s="10" t="s">
        <v>4027</v>
      </c>
      <c r="B3907" s="12">
        <v>626.6</v>
      </c>
      <c r="C3907" s="12">
        <v>311.25862457599999</v>
      </c>
      <c r="D3907" s="12">
        <v>7.9945000000000004</v>
      </c>
    </row>
    <row r="3908" spans="1:4" x14ac:dyDescent="0.35">
      <c r="A3908" s="10" t="s">
        <v>4028</v>
      </c>
      <c r="B3908" s="12">
        <v>626.6</v>
      </c>
      <c r="C3908" s="12">
        <v>313.27427463999999</v>
      </c>
      <c r="D3908" s="12">
        <v>7.9945000000000004</v>
      </c>
    </row>
    <row r="3909" spans="1:4" x14ac:dyDescent="0.35">
      <c r="A3909" s="10" t="s">
        <v>4029</v>
      </c>
      <c r="B3909" s="12">
        <v>626.6</v>
      </c>
      <c r="C3909" s="12">
        <v>325.27427463999999</v>
      </c>
      <c r="D3909" s="12">
        <v>7.9945000000000004</v>
      </c>
    </row>
    <row r="3910" spans="1:4" x14ac:dyDescent="0.35">
      <c r="A3910" s="10" t="s">
        <v>4030</v>
      </c>
      <c r="B3910" s="12">
        <v>626.6</v>
      </c>
      <c r="C3910" s="12">
        <v>327.28992470399999</v>
      </c>
      <c r="D3910" s="12">
        <v>7.9945000000000004</v>
      </c>
    </row>
    <row r="3911" spans="1:4" x14ac:dyDescent="0.35">
      <c r="A3911" s="10" t="s">
        <v>4031</v>
      </c>
      <c r="B3911" s="12">
        <v>626.6</v>
      </c>
      <c r="C3911" s="12">
        <v>339.28992470399999</v>
      </c>
      <c r="D3911" s="12">
        <v>7.9945000000000004</v>
      </c>
    </row>
    <row r="3912" spans="1:4" x14ac:dyDescent="0.35">
      <c r="A3912" s="10" t="s">
        <v>4032</v>
      </c>
      <c r="B3912" s="12">
        <v>626.6</v>
      </c>
      <c r="C3912" s="12">
        <v>341.30557476799999</v>
      </c>
      <c r="D3912" s="12">
        <v>7.9945000000000004</v>
      </c>
    </row>
    <row r="3913" spans="1:4" x14ac:dyDescent="0.35">
      <c r="A3913" s="10" t="s">
        <v>4033</v>
      </c>
      <c r="B3913" s="12">
        <v>626.6</v>
      </c>
      <c r="C3913" s="12">
        <v>353.30557476799999</v>
      </c>
      <c r="D3913" s="12">
        <v>7.9945000000000004</v>
      </c>
    </row>
    <row r="3914" spans="1:4" x14ac:dyDescent="0.35">
      <c r="A3914" s="10" t="s">
        <v>4034</v>
      </c>
      <c r="B3914" s="12">
        <v>626.6</v>
      </c>
      <c r="C3914" s="12">
        <v>355.32122483199998</v>
      </c>
      <c r="D3914" s="12">
        <v>7.9945000000000004</v>
      </c>
    </row>
    <row r="3915" spans="1:4" x14ac:dyDescent="0.35">
      <c r="A3915" s="10" t="s">
        <v>4035</v>
      </c>
      <c r="B3915" s="12">
        <v>628.6</v>
      </c>
      <c r="C3915" s="12">
        <v>313.27427457600004</v>
      </c>
      <c r="D3915" s="12">
        <v>8.7545000000000002</v>
      </c>
    </row>
    <row r="3916" spans="1:4" x14ac:dyDescent="0.35">
      <c r="A3916" s="10" t="s">
        <v>4036</v>
      </c>
      <c r="B3916" s="12">
        <v>628.6</v>
      </c>
      <c r="C3916" s="12">
        <v>327.28992464000004</v>
      </c>
      <c r="D3916" s="12">
        <v>8.7545000000000002</v>
      </c>
    </row>
    <row r="3917" spans="1:4" x14ac:dyDescent="0.35">
      <c r="A3917" s="10" t="s">
        <v>4037</v>
      </c>
      <c r="B3917" s="12">
        <v>628.6</v>
      </c>
      <c r="C3917" s="12">
        <v>341.30557470400004</v>
      </c>
      <c r="D3917" s="12">
        <v>8.7545000000000002</v>
      </c>
    </row>
    <row r="3918" spans="1:4" x14ac:dyDescent="0.35">
      <c r="A3918" s="10" t="s">
        <v>4038</v>
      </c>
      <c r="B3918" s="12">
        <v>628.6</v>
      </c>
      <c r="C3918" s="12">
        <v>355.32122476800004</v>
      </c>
      <c r="D3918" s="12">
        <v>8.7545000000000002</v>
      </c>
    </row>
    <row r="3919" spans="1:4" x14ac:dyDescent="0.35">
      <c r="A3919" s="10" t="s">
        <v>4039</v>
      </c>
      <c r="B3919" s="12">
        <v>630.5</v>
      </c>
      <c r="C3919" s="12">
        <v>321.24297476800001</v>
      </c>
      <c r="D3919" s="12">
        <v>5.2528000000000006</v>
      </c>
    </row>
    <row r="3920" spans="1:4" x14ac:dyDescent="0.35">
      <c r="A3920" s="10" t="s">
        <v>37</v>
      </c>
      <c r="B3920" s="12">
        <v>630.5</v>
      </c>
      <c r="C3920" s="12">
        <v>335.25862483200001</v>
      </c>
      <c r="D3920" s="12">
        <v>5.2528000000000006</v>
      </c>
    </row>
    <row r="3921" spans="1:4" x14ac:dyDescent="0.35">
      <c r="A3921" s="10" t="s">
        <v>4040</v>
      </c>
      <c r="B3921" s="12">
        <v>630.5</v>
      </c>
      <c r="C3921" s="12">
        <v>349.27427489600001</v>
      </c>
      <c r="D3921" s="12">
        <v>5.2528000000000006</v>
      </c>
    </row>
    <row r="3922" spans="1:4" x14ac:dyDescent="0.35">
      <c r="A3922" s="10" t="s">
        <v>38</v>
      </c>
      <c r="B3922" s="12">
        <v>632.5</v>
      </c>
      <c r="C3922" s="12">
        <v>307.22732464000006</v>
      </c>
      <c r="D3922" s="12">
        <v>5.8828000000000014</v>
      </c>
    </row>
    <row r="3923" spans="1:4" x14ac:dyDescent="0.35">
      <c r="A3923" s="10" t="s">
        <v>4041</v>
      </c>
      <c r="B3923" s="12">
        <v>632.5</v>
      </c>
      <c r="C3923" s="12">
        <v>321.24297470400006</v>
      </c>
      <c r="D3923" s="12">
        <v>5.8828000000000014</v>
      </c>
    </row>
    <row r="3924" spans="1:4" x14ac:dyDescent="0.35">
      <c r="A3924" s="10" t="s">
        <v>4042</v>
      </c>
      <c r="B3924" s="12">
        <v>632.5</v>
      </c>
      <c r="C3924" s="12">
        <v>323.25862476800006</v>
      </c>
      <c r="D3924" s="12">
        <v>5.8828000000000014</v>
      </c>
    </row>
    <row r="3925" spans="1:4" x14ac:dyDescent="0.35">
      <c r="A3925" s="10" t="s">
        <v>4043</v>
      </c>
      <c r="B3925" s="12">
        <v>632.5</v>
      </c>
      <c r="C3925" s="12">
        <v>335.25862476800006</v>
      </c>
      <c r="D3925" s="12">
        <v>5.8828000000000014</v>
      </c>
    </row>
    <row r="3926" spans="1:4" x14ac:dyDescent="0.35">
      <c r="A3926" s="10" t="s">
        <v>39</v>
      </c>
      <c r="B3926" s="12">
        <v>632.5</v>
      </c>
      <c r="C3926" s="12">
        <v>337.27427483200006</v>
      </c>
      <c r="D3926" s="12">
        <v>5.8828000000000014</v>
      </c>
    </row>
    <row r="3927" spans="1:4" x14ac:dyDescent="0.35">
      <c r="A3927" s="10" t="s">
        <v>4044</v>
      </c>
      <c r="B3927" s="12">
        <v>632.5</v>
      </c>
      <c r="C3927" s="12">
        <v>349.27427483200006</v>
      </c>
      <c r="D3927" s="12">
        <v>5.8828000000000014</v>
      </c>
    </row>
    <row r="3928" spans="1:4" x14ac:dyDescent="0.35">
      <c r="A3928" s="10" t="s">
        <v>4045</v>
      </c>
      <c r="B3928" s="12">
        <v>632.5</v>
      </c>
      <c r="C3928" s="12">
        <v>351.28992489600006</v>
      </c>
      <c r="D3928" s="12">
        <v>5.8828000000000014</v>
      </c>
    </row>
    <row r="3929" spans="1:4" x14ac:dyDescent="0.35">
      <c r="A3929" s="10" t="s">
        <v>4046</v>
      </c>
      <c r="B3929" s="12">
        <v>632.5</v>
      </c>
      <c r="C3929" s="12">
        <v>365.30557496000006</v>
      </c>
      <c r="D3929" s="12">
        <v>5.8828000000000014</v>
      </c>
    </row>
    <row r="3930" spans="1:4" x14ac:dyDescent="0.35">
      <c r="A3930" s="10" t="s">
        <v>40</v>
      </c>
      <c r="B3930" s="12">
        <v>634.5</v>
      </c>
      <c r="C3930" s="12">
        <v>307.227324576</v>
      </c>
      <c r="D3930" s="12">
        <v>6.5128000000000004</v>
      </c>
    </row>
    <row r="3931" spans="1:4" x14ac:dyDescent="0.35">
      <c r="A3931" s="10" t="s">
        <v>41</v>
      </c>
      <c r="B3931" s="12">
        <v>634.5</v>
      </c>
      <c r="C3931" s="12">
        <v>309.24297464</v>
      </c>
      <c r="D3931" s="12">
        <v>6.5128000000000004</v>
      </c>
    </row>
    <row r="3932" spans="1:4" x14ac:dyDescent="0.35">
      <c r="A3932" s="10" t="s">
        <v>4047</v>
      </c>
      <c r="B3932" s="12">
        <v>634.5</v>
      </c>
      <c r="C3932" s="12">
        <v>321.24297464</v>
      </c>
      <c r="D3932" s="12">
        <v>6.5128000000000004</v>
      </c>
    </row>
    <row r="3933" spans="1:4" x14ac:dyDescent="0.35">
      <c r="A3933" s="10" t="s">
        <v>4048</v>
      </c>
      <c r="B3933" s="12">
        <v>634.5</v>
      </c>
      <c r="C3933" s="12">
        <v>323.258624704</v>
      </c>
      <c r="D3933" s="12">
        <v>6.5128000000000004</v>
      </c>
    </row>
    <row r="3934" spans="1:4" x14ac:dyDescent="0.35">
      <c r="A3934" s="10" t="s">
        <v>4049</v>
      </c>
      <c r="B3934" s="12">
        <v>634.5</v>
      </c>
      <c r="C3934" s="12">
        <v>325.274274768</v>
      </c>
      <c r="D3934" s="12">
        <v>6.5128000000000004</v>
      </c>
    </row>
    <row r="3935" spans="1:4" x14ac:dyDescent="0.35">
      <c r="A3935" s="10" t="s">
        <v>42</v>
      </c>
      <c r="B3935" s="12">
        <v>634.5</v>
      </c>
      <c r="C3935" s="12">
        <v>335.258624704</v>
      </c>
      <c r="D3935" s="12">
        <v>6.5128000000000004</v>
      </c>
    </row>
    <row r="3936" spans="1:4" x14ac:dyDescent="0.35">
      <c r="A3936" s="10" t="s">
        <v>43</v>
      </c>
      <c r="B3936" s="12">
        <v>634.5</v>
      </c>
      <c r="C3936" s="12">
        <v>337.274274768</v>
      </c>
      <c r="D3936" s="12">
        <v>6.5128000000000004</v>
      </c>
    </row>
    <row r="3937" spans="1:4" x14ac:dyDescent="0.35">
      <c r="A3937" s="10" t="s">
        <v>4050</v>
      </c>
      <c r="B3937" s="12">
        <v>634.5</v>
      </c>
      <c r="C3937" s="12">
        <v>339.289924832</v>
      </c>
      <c r="D3937" s="12">
        <v>6.5128000000000004</v>
      </c>
    </row>
    <row r="3938" spans="1:4" x14ac:dyDescent="0.35">
      <c r="A3938" s="10" t="s">
        <v>4051</v>
      </c>
      <c r="B3938" s="12">
        <v>634.5</v>
      </c>
      <c r="C3938" s="12">
        <v>349.274274768</v>
      </c>
      <c r="D3938" s="12">
        <v>6.5128000000000004</v>
      </c>
    </row>
    <row r="3939" spans="1:4" x14ac:dyDescent="0.35">
      <c r="A3939" s="10" t="s">
        <v>4052</v>
      </c>
      <c r="B3939" s="12">
        <v>634.5</v>
      </c>
      <c r="C3939" s="12">
        <v>351.289924832</v>
      </c>
      <c r="D3939" s="12">
        <v>6.5128000000000004</v>
      </c>
    </row>
    <row r="3940" spans="1:4" x14ac:dyDescent="0.35">
      <c r="A3940" s="10" t="s">
        <v>4053</v>
      </c>
      <c r="B3940" s="12">
        <v>634.5</v>
      </c>
      <c r="C3940" s="12">
        <v>353.305574896</v>
      </c>
      <c r="D3940" s="12">
        <v>6.5128000000000004</v>
      </c>
    </row>
    <row r="3941" spans="1:4" x14ac:dyDescent="0.35">
      <c r="A3941" s="10" t="s">
        <v>4054</v>
      </c>
      <c r="B3941" s="12">
        <v>634.5</v>
      </c>
      <c r="C3941" s="12">
        <v>365.305574896</v>
      </c>
      <c r="D3941" s="12">
        <v>6.5128000000000004</v>
      </c>
    </row>
    <row r="3942" spans="1:4" x14ac:dyDescent="0.35">
      <c r="A3942" s="10" t="s">
        <v>4055</v>
      </c>
      <c r="B3942" s="12">
        <v>634.5</v>
      </c>
      <c r="C3942" s="12">
        <v>367.32122496</v>
      </c>
      <c r="D3942" s="12">
        <v>6.5128000000000004</v>
      </c>
    </row>
    <row r="3943" spans="1:4" x14ac:dyDescent="0.35">
      <c r="A3943" s="10" t="s">
        <v>4056</v>
      </c>
      <c r="B3943" s="12">
        <v>636.6</v>
      </c>
      <c r="C3943" s="12">
        <v>307.22732451200005</v>
      </c>
      <c r="D3943" s="12">
        <v>7.1428000000000011</v>
      </c>
    </row>
    <row r="3944" spans="1:4" x14ac:dyDescent="0.35">
      <c r="A3944" s="10" t="s">
        <v>4057</v>
      </c>
      <c r="B3944" s="12">
        <v>636.6</v>
      </c>
      <c r="C3944" s="12">
        <v>309.24297457600005</v>
      </c>
      <c r="D3944" s="12">
        <v>7.1428000000000011</v>
      </c>
    </row>
    <row r="3945" spans="1:4" x14ac:dyDescent="0.35">
      <c r="A3945" s="10" t="s">
        <v>4058</v>
      </c>
      <c r="B3945" s="12">
        <v>636.6</v>
      </c>
      <c r="C3945" s="12">
        <v>311.25862464000005</v>
      </c>
      <c r="D3945" s="12">
        <v>7.1428000000000011</v>
      </c>
    </row>
    <row r="3946" spans="1:4" x14ac:dyDescent="0.35">
      <c r="A3946" s="10" t="s">
        <v>4059</v>
      </c>
      <c r="B3946" s="12">
        <v>636.6</v>
      </c>
      <c r="C3946" s="12">
        <v>321.24297457600005</v>
      </c>
      <c r="D3946" s="12">
        <v>7.1428000000000011</v>
      </c>
    </row>
    <row r="3947" spans="1:4" x14ac:dyDescent="0.35">
      <c r="A3947" s="10" t="s">
        <v>4060</v>
      </c>
      <c r="B3947" s="12">
        <v>636.6</v>
      </c>
      <c r="C3947" s="12">
        <v>323.25862464000005</v>
      </c>
      <c r="D3947" s="12">
        <v>7.1428000000000011</v>
      </c>
    </row>
    <row r="3948" spans="1:4" x14ac:dyDescent="0.35">
      <c r="A3948" s="10" t="s">
        <v>4061</v>
      </c>
      <c r="B3948" s="12">
        <v>636.6</v>
      </c>
      <c r="C3948" s="12">
        <v>325.27427470400005</v>
      </c>
      <c r="D3948" s="12">
        <v>7.1428000000000011</v>
      </c>
    </row>
    <row r="3949" spans="1:4" x14ac:dyDescent="0.35">
      <c r="A3949" s="10" t="s">
        <v>4062</v>
      </c>
      <c r="B3949" s="12">
        <v>636.6</v>
      </c>
      <c r="C3949" s="12">
        <v>327.28992476800005</v>
      </c>
      <c r="D3949" s="12">
        <v>7.1428000000000011</v>
      </c>
    </row>
    <row r="3950" spans="1:4" x14ac:dyDescent="0.35">
      <c r="A3950" s="10" t="s">
        <v>44</v>
      </c>
      <c r="B3950" s="12">
        <v>636.6</v>
      </c>
      <c r="C3950" s="12">
        <v>335.25862464000005</v>
      </c>
      <c r="D3950" s="12">
        <v>7.1428000000000011</v>
      </c>
    </row>
    <row r="3951" spans="1:4" x14ac:dyDescent="0.35">
      <c r="A3951" s="10" t="s">
        <v>45</v>
      </c>
      <c r="B3951" s="12">
        <v>636.6</v>
      </c>
      <c r="C3951" s="12">
        <v>337.27427470400005</v>
      </c>
      <c r="D3951" s="12">
        <v>7.1428000000000011</v>
      </c>
    </row>
    <row r="3952" spans="1:4" x14ac:dyDescent="0.35">
      <c r="A3952" s="10" t="s">
        <v>4063</v>
      </c>
      <c r="B3952" s="12">
        <v>636.6</v>
      </c>
      <c r="C3952" s="12">
        <v>339.28992476800005</v>
      </c>
      <c r="D3952" s="12">
        <v>7.1428000000000011</v>
      </c>
    </row>
    <row r="3953" spans="1:4" x14ac:dyDescent="0.35">
      <c r="A3953" s="10" t="s">
        <v>4064</v>
      </c>
      <c r="B3953" s="12">
        <v>636.6</v>
      </c>
      <c r="C3953" s="12">
        <v>341.30557483200005</v>
      </c>
      <c r="D3953" s="12">
        <v>7.1428000000000011</v>
      </c>
    </row>
    <row r="3954" spans="1:4" x14ac:dyDescent="0.35">
      <c r="A3954" s="10" t="s">
        <v>4065</v>
      </c>
      <c r="B3954" s="12">
        <v>636.6</v>
      </c>
      <c r="C3954" s="12">
        <v>349.27427470400005</v>
      </c>
      <c r="D3954" s="12">
        <v>7.1428000000000011</v>
      </c>
    </row>
    <row r="3955" spans="1:4" x14ac:dyDescent="0.35">
      <c r="A3955" s="10" t="s">
        <v>4066</v>
      </c>
      <c r="B3955" s="12">
        <v>636.6</v>
      </c>
      <c r="C3955" s="12">
        <v>351.28992476800005</v>
      </c>
      <c r="D3955" s="12">
        <v>7.1428000000000011</v>
      </c>
    </row>
    <row r="3956" spans="1:4" x14ac:dyDescent="0.35">
      <c r="A3956" s="10" t="s">
        <v>4067</v>
      </c>
      <c r="B3956" s="12">
        <v>636.6</v>
      </c>
      <c r="C3956" s="12">
        <v>353.30557483200005</v>
      </c>
      <c r="D3956" s="12">
        <v>7.1428000000000011</v>
      </c>
    </row>
    <row r="3957" spans="1:4" x14ac:dyDescent="0.35">
      <c r="A3957" s="10" t="s">
        <v>4068</v>
      </c>
      <c r="B3957" s="12">
        <v>636.6</v>
      </c>
      <c r="C3957" s="12">
        <v>355.32122489600005</v>
      </c>
      <c r="D3957" s="12">
        <v>7.1428000000000011</v>
      </c>
    </row>
    <row r="3958" spans="1:4" x14ac:dyDescent="0.35">
      <c r="A3958" s="10" t="s">
        <v>4069</v>
      </c>
      <c r="B3958" s="12">
        <v>636.6</v>
      </c>
      <c r="C3958" s="12">
        <v>365.30557483200005</v>
      </c>
      <c r="D3958" s="12">
        <v>7.1428000000000011</v>
      </c>
    </row>
    <row r="3959" spans="1:4" x14ac:dyDescent="0.35">
      <c r="A3959" s="10" t="s">
        <v>4070</v>
      </c>
      <c r="B3959" s="12">
        <v>636.6</v>
      </c>
      <c r="C3959" s="12">
        <v>367.32122489600005</v>
      </c>
      <c r="D3959" s="12">
        <v>7.1428000000000011</v>
      </c>
    </row>
    <row r="3960" spans="1:4" x14ac:dyDescent="0.35">
      <c r="A3960" s="10" t="s">
        <v>4071</v>
      </c>
      <c r="B3960" s="12">
        <v>636.6</v>
      </c>
      <c r="C3960" s="12">
        <v>369.33687496000005</v>
      </c>
      <c r="D3960" s="12">
        <v>7.1428000000000011</v>
      </c>
    </row>
    <row r="3961" spans="1:4" x14ac:dyDescent="0.35">
      <c r="A3961" s="10" t="s">
        <v>4072</v>
      </c>
      <c r="B3961" s="12">
        <v>638.6</v>
      </c>
      <c r="C3961" s="12">
        <v>309.24297451199999</v>
      </c>
      <c r="D3961" s="12">
        <v>7.7728000000000002</v>
      </c>
    </row>
    <row r="3962" spans="1:4" x14ac:dyDescent="0.35">
      <c r="A3962" s="10" t="s">
        <v>4073</v>
      </c>
      <c r="B3962" s="12">
        <v>638.6</v>
      </c>
      <c r="C3962" s="12">
        <v>311.25862457599999</v>
      </c>
      <c r="D3962" s="12">
        <v>7.7728000000000002</v>
      </c>
    </row>
    <row r="3963" spans="1:4" x14ac:dyDescent="0.35">
      <c r="A3963" s="10" t="s">
        <v>46</v>
      </c>
      <c r="B3963" s="12">
        <v>638.6</v>
      </c>
      <c r="C3963" s="12">
        <v>313.27427463999999</v>
      </c>
      <c r="D3963" s="12">
        <v>7.7728000000000002</v>
      </c>
    </row>
    <row r="3964" spans="1:4" x14ac:dyDescent="0.35">
      <c r="A3964" s="10" t="s">
        <v>4074</v>
      </c>
      <c r="B3964" s="12">
        <v>638.6</v>
      </c>
      <c r="C3964" s="12">
        <v>323.25862457599999</v>
      </c>
      <c r="D3964" s="12">
        <v>7.7728000000000002</v>
      </c>
    </row>
    <row r="3965" spans="1:4" x14ac:dyDescent="0.35">
      <c r="A3965" s="10" t="s">
        <v>4075</v>
      </c>
      <c r="B3965" s="12">
        <v>638.6</v>
      </c>
      <c r="C3965" s="12">
        <v>325.27427463999999</v>
      </c>
      <c r="D3965" s="12">
        <v>7.7728000000000002</v>
      </c>
    </row>
    <row r="3966" spans="1:4" x14ac:dyDescent="0.35">
      <c r="A3966" s="10" t="s">
        <v>4076</v>
      </c>
      <c r="B3966" s="12">
        <v>638.6</v>
      </c>
      <c r="C3966" s="12">
        <v>327.28992470399999</v>
      </c>
      <c r="D3966" s="12">
        <v>7.7728000000000002</v>
      </c>
    </row>
    <row r="3967" spans="1:4" x14ac:dyDescent="0.35">
      <c r="A3967" s="10" t="s">
        <v>47</v>
      </c>
      <c r="B3967" s="12">
        <v>638.6</v>
      </c>
      <c r="C3967" s="12">
        <v>337.27427463999999</v>
      </c>
      <c r="D3967" s="12">
        <v>7.7728000000000002</v>
      </c>
    </row>
    <row r="3968" spans="1:4" x14ac:dyDescent="0.35">
      <c r="A3968" s="10" t="s">
        <v>48</v>
      </c>
      <c r="B3968" s="12">
        <v>638.6</v>
      </c>
      <c r="C3968" s="12">
        <v>339.28992470399999</v>
      </c>
      <c r="D3968" s="12">
        <v>7.7728000000000002</v>
      </c>
    </row>
    <row r="3969" spans="1:4" x14ac:dyDescent="0.35">
      <c r="A3969" s="10" t="s">
        <v>4077</v>
      </c>
      <c r="B3969" s="12">
        <v>638.6</v>
      </c>
      <c r="C3969" s="12">
        <v>341.30557476799999</v>
      </c>
      <c r="D3969" s="12">
        <v>7.7728000000000002</v>
      </c>
    </row>
    <row r="3970" spans="1:4" x14ac:dyDescent="0.35">
      <c r="A3970" s="10" t="s">
        <v>4078</v>
      </c>
      <c r="B3970" s="12">
        <v>638.6</v>
      </c>
      <c r="C3970" s="12">
        <v>351.28992470399999</v>
      </c>
      <c r="D3970" s="12">
        <v>7.7728000000000002</v>
      </c>
    </row>
    <row r="3971" spans="1:4" x14ac:dyDescent="0.35">
      <c r="A3971" s="10" t="s">
        <v>4079</v>
      </c>
      <c r="B3971" s="12">
        <v>638.6</v>
      </c>
      <c r="C3971" s="12">
        <v>353.30557476799999</v>
      </c>
      <c r="D3971" s="12">
        <v>7.7728000000000002</v>
      </c>
    </row>
    <row r="3972" spans="1:4" x14ac:dyDescent="0.35">
      <c r="A3972" s="10" t="s">
        <v>4080</v>
      </c>
      <c r="B3972" s="12">
        <v>638.6</v>
      </c>
      <c r="C3972" s="12">
        <v>355.32122483199998</v>
      </c>
      <c r="D3972" s="12">
        <v>7.7728000000000002</v>
      </c>
    </row>
    <row r="3973" spans="1:4" x14ac:dyDescent="0.35">
      <c r="A3973" s="10" t="s">
        <v>4081</v>
      </c>
      <c r="B3973" s="12">
        <v>638.6</v>
      </c>
      <c r="C3973" s="12">
        <v>365.30557476799999</v>
      </c>
      <c r="D3973" s="12">
        <v>7.7728000000000002</v>
      </c>
    </row>
    <row r="3974" spans="1:4" x14ac:dyDescent="0.35">
      <c r="A3974" s="10" t="s">
        <v>4082</v>
      </c>
      <c r="B3974" s="12">
        <v>638.6</v>
      </c>
      <c r="C3974" s="12">
        <v>367.32122483199998</v>
      </c>
      <c r="D3974" s="12">
        <v>7.7728000000000002</v>
      </c>
    </row>
    <row r="3975" spans="1:4" x14ac:dyDescent="0.35">
      <c r="A3975" s="10" t="s">
        <v>4083</v>
      </c>
      <c r="B3975" s="12">
        <v>638.6</v>
      </c>
      <c r="C3975" s="12">
        <v>369.33687489599998</v>
      </c>
      <c r="D3975" s="12">
        <v>7.7728000000000002</v>
      </c>
    </row>
    <row r="3976" spans="1:4" x14ac:dyDescent="0.35">
      <c r="A3976" s="10" t="s">
        <v>4084</v>
      </c>
      <c r="B3976" s="12">
        <v>640.6</v>
      </c>
      <c r="C3976" s="12">
        <v>311.25862451200004</v>
      </c>
      <c r="D3976" s="12">
        <v>8.4028000000000009</v>
      </c>
    </row>
    <row r="3977" spans="1:4" x14ac:dyDescent="0.35">
      <c r="A3977" s="10" t="s">
        <v>49</v>
      </c>
      <c r="B3977" s="12">
        <v>640.6</v>
      </c>
      <c r="C3977" s="12">
        <v>313.27427457600004</v>
      </c>
      <c r="D3977" s="12">
        <v>8.4028000000000009</v>
      </c>
    </row>
    <row r="3978" spans="1:4" x14ac:dyDescent="0.35">
      <c r="A3978" s="10" t="s">
        <v>4085</v>
      </c>
      <c r="B3978" s="12">
        <v>640.6</v>
      </c>
      <c r="C3978" s="12">
        <v>325.27427457600004</v>
      </c>
      <c r="D3978" s="12">
        <v>8.4028000000000009</v>
      </c>
    </row>
    <row r="3979" spans="1:4" x14ac:dyDescent="0.35">
      <c r="A3979" s="10" t="s">
        <v>4086</v>
      </c>
      <c r="B3979" s="12">
        <v>640.6</v>
      </c>
      <c r="C3979" s="12">
        <v>327.28992464000004</v>
      </c>
      <c r="D3979" s="12">
        <v>8.4028000000000009</v>
      </c>
    </row>
    <row r="3980" spans="1:4" x14ac:dyDescent="0.35">
      <c r="A3980" s="10" t="s">
        <v>50</v>
      </c>
      <c r="B3980" s="12">
        <v>640.6</v>
      </c>
      <c r="C3980" s="12">
        <v>339.28992464000004</v>
      </c>
      <c r="D3980" s="12">
        <v>8.4028000000000009</v>
      </c>
    </row>
    <row r="3981" spans="1:4" x14ac:dyDescent="0.35">
      <c r="A3981" s="10" t="s">
        <v>4087</v>
      </c>
      <c r="B3981" s="12">
        <v>640.6</v>
      </c>
      <c r="C3981" s="12">
        <v>341.30557470400004</v>
      </c>
      <c r="D3981" s="12">
        <v>8.4028000000000009</v>
      </c>
    </row>
    <row r="3982" spans="1:4" x14ac:dyDescent="0.35">
      <c r="A3982" s="10" t="s">
        <v>4088</v>
      </c>
      <c r="B3982" s="12">
        <v>640.6</v>
      </c>
      <c r="C3982" s="12">
        <v>353.30557470400004</v>
      </c>
      <c r="D3982" s="12">
        <v>8.4028000000000009</v>
      </c>
    </row>
    <row r="3983" spans="1:4" x14ac:dyDescent="0.35">
      <c r="A3983" s="10" t="s">
        <v>4089</v>
      </c>
      <c r="B3983" s="12">
        <v>640.6</v>
      </c>
      <c r="C3983" s="12">
        <v>355.32122476800004</v>
      </c>
      <c r="D3983" s="12">
        <v>8.4028000000000009</v>
      </c>
    </row>
    <row r="3984" spans="1:4" x14ac:dyDescent="0.35">
      <c r="A3984" s="10" t="s">
        <v>4090</v>
      </c>
      <c r="B3984" s="12">
        <v>640.6</v>
      </c>
      <c r="C3984" s="12">
        <v>367.32122476800004</v>
      </c>
      <c r="D3984" s="12">
        <v>8.4028000000000009</v>
      </c>
    </row>
    <row r="3985" spans="1:4" x14ac:dyDescent="0.35">
      <c r="A3985" s="10" t="s">
        <v>4091</v>
      </c>
      <c r="B3985" s="12">
        <v>640.6</v>
      </c>
      <c r="C3985" s="12">
        <v>369.33687483200003</v>
      </c>
      <c r="D3985" s="12">
        <v>8.4028000000000009</v>
      </c>
    </row>
    <row r="3986" spans="1:4" x14ac:dyDescent="0.35">
      <c r="A3986" s="10" t="s">
        <v>51</v>
      </c>
      <c r="B3986" s="12">
        <v>642.6</v>
      </c>
      <c r="C3986" s="12">
        <v>313.27427451200009</v>
      </c>
      <c r="D3986" s="12">
        <v>9.1628000000000007</v>
      </c>
    </row>
    <row r="3987" spans="1:4" x14ac:dyDescent="0.35">
      <c r="A3987" s="10" t="s">
        <v>4092</v>
      </c>
      <c r="B3987" s="12">
        <v>642.6</v>
      </c>
      <c r="C3987" s="12">
        <v>327.28992457600009</v>
      </c>
      <c r="D3987" s="12">
        <v>9.1628000000000007</v>
      </c>
    </row>
    <row r="3988" spans="1:4" x14ac:dyDescent="0.35">
      <c r="A3988" s="10" t="s">
        <v>52</v>
      </c>
      <c r="B3988" s="12">
        <v>642.6</v>
      </c>
      <c r="C3988" s="12">
        <v>341.30557464000009</v>
      </c>
      <c r="D3988" s="12">
        <v>9.1628000000000007</v>
      </c>
    </row>
    <row r="3989" spans="1:4" x14ac:dyDescent="0.35">
      <c r="A3989" s="10" t="s">
        <v>4093</v>
      </c>
      <c r="B3989" s="12">
        <v>642.6</v>
      </c>
      <c r="C3989" s="12">
        <v>355.32122470400009</v>
      </c>
      <c r="D3989" s="12">
        <v>9.1628000000000007</v>
      </c>
    </row>
    <row r="3990" spans="1:4" x14ac:dyDescent="0.35">
      <c r="A3990" s="10" t="s">
        <v>4094</v>
      </c>
      <c r="B3990" s="12">
        <v>642.6</v>
      </c>
      <c r="C3990" s="12">
        <v>369.33687476800009</v>
      </c>
      <c r="D3990" s="12">
        <v>9.1628000000000007</v>
      </c>
    </row>
    <row r="3991" spans="1:4" x14ac:dyDescent="0.35">
      <c r="A3991" s="10" t="s">
        <v>4095</v>
      </c>
      <c r="B3991" s="12">
        <v>644.5</v>
      </c>
      <c r="C3991" s="12">
        <v>335.25862476800006</v>
      </c>
      <c r="D3991" s="12">
        <v>5.6610999999999994</v>
      </c>
    </row>
    <row r="3992" spans="1:4" x14ac:dyDescent="0.35">
      <c r="A3992" s="10" t="s">
        <v>4096</v>
      </c>
      <c r="B3992" s="12">
        <v>644.5</v>
      </c>
      <c r="C3992" s="12">
        <v>349.27427483200006</v>
      </c>
      <c r="D3992" s="12">
        <v>5.6610999999999994</v>
      </c>
    </row>
    <row r="3993" spans="1:4" x14ac:dyDescent="0.35">
      <c r="A3993" s="10" t="s">
        <v>4097</v>
      </c>
      <c r="B3993" s="12">
        <v>646.5</v>
      </c>
      <c r="C3993" s="12">
        <v>321.24297464</v>
      </c>
      <c r="D3993" s="12">
        <v>6.2911000000000001</v>
      </c>
    </row>
    <row r="3994" spans="1:4" x14ac:dyDescent="0.35">
      <c r="A3994" s="10" t="s">
        <v>4098</v>
      </c>
      <c r="B3994" s="12">
        <v>646.5</v>
      </c>
      <c r="C3994" s="12">
        <v>335.258624704</v>
      </c>
      <c r="D3994" s="12">
        <v>6.2911000000000001</v>
      </c>
    </row>
    <row r="3995" spans="1:4" x14ac:dyDescent="0.35">
      <c r="A3995" s="10" t="s">
        <v>4099</v>
      </c>
      <c r="B3995" s="12">
        <v>646.5</v>
      </c>
      <c r="C3995" s="12">
        <v>337.274274768</v>
      </c>
      <c r="D3995" s="12">
        <v>6.2911000000000001</v>
      </c>
    </row>
    <row r="3996" spans="1:4" x14ac:dyDescent="0.35">
      <c r="A3996" s="10" t="s">
        <v>4100</v>
      </c>
      <c r="B3996" s="12">
        <v>646.5</v>
      </c>
      <c r="C3996" s="12">
        <v>349.274274768</v>
      </c>
      <c r="D3996" s="12">
        <v>6.2911000000000001</v>
      </c>
    </row>
    <row r="3997" spans="1:4" x14ac:dyDescent="0.35">
      <c r="A3997" s="10" t="s">
        <v>4101</v>
      </c>
      <c r="B3997" s="12">
        <v>646.5</v>
      </c>
      <c r="C3997" s="12">
        <v>351.289924832</v>
      </c>
      <c r="D3997" s="12">
        <v>6.2911000000000001</v>
      </c>
    </row>
    <row r="3998" spans="1:4" x14ac:dyDescent="0.35">
      <c r="A3998" s="10" t="s">
        <v>4102</v>
      </c>
      <c r="B3998" s="12">
        <v>646.5</v>
      </c>
      <c r="C3998" s="12">
        <v>365.305574896</v>
      </c>
      <c r="D3998" s="12">
        <v>6.2911000000000001</v>
      </c>
    </row>
    <row r="3999" spans="1:4" x14ac:dyDescent="0.35">
      <c r="A3999" s="10" t="s">
        <v>4103</v>
      </c>
      <c r="B3999" s="12">
        <v>648.6</v>
      </c>
      <c r="C3999" s="12">
        <v>321.24297457600005</v>
      </c>
      <c r="D3999" s="12">
        <v>6.9210999999999991</v>
      </c>
    </row>
    <row r="4000" spans="1:4" x14ac:dyDescent="0.35">
      <c r="A4000" s="10" t="s">
        <v>4104</v>
      </c>
      <c r="B4000" s="12">
        <v>648.6</v>
      </c>
      <c r="C4000" s="12">
        <v>323.25862464000005</v>
      </c>
      <c r="D4000" s="12">
        <v>6.9210999999999991</v>
      </c>
    </row>
    <row r="4001" spans="1:4" x14ac:dyDescent="0.35">
      <c r="A4001" s="10" t="s">
        <v>4105</v>
      </c>
      <c r="B4001" s="12">
        <v>648.6</v>
      </c>
      <c r="C4001" s="12">
        <v>335.25862464000005</v>
      </c>
      <c r="D4001" s="12">
        <v>6.9210999999999991</v>
      </c>
    </row>
    <row r="4002" spans="1:4" x14ac:dyDescent="0.35">
      <c r="A4002" s="10" t="s">
        <v>4106</v>
      </c>
      <c r="B4002" s="12">
        <v>648.6</v>
      </c>
      <c r="C4002" s="12">
        <v>337.27427470400005</v>
      </c>
      <c r="D4002" s="12">
        <v>6.9210999999999991</v>
      </c>
    </row>
    <row r="4003" spans="1:4" x14ac:dyDescent="0.35">
      <c r="A4003" s="10" t="s">
        <v>4107</v>
      </c>
      <c r="B4003" s="12">
        <v>648.6</v>
      </c>
      <c r="C4003" s="12">
        <v>339.28992476800005</v>
      </c>
      <c r="D4003" s="12">
        <v>6.9210999999999991</v>
      </c>
    </row>
    <row r="4004" spans="1:4" x14ac:dyDescent="0.35">
      <c r="A4004" s="10" t="s">
        <v>4108</v>
      </c>
      <c r="B4004" s="12">
        <v>648.6</v>
      </c>
      <c r="C4004" s="12">
        <v>349.27427470400005</v>
      </c>
      <c r="D4004" s="12">
        <v>6.9210999999999991</v>
      </c>
    </row>
    <row r="4005" spans="1:4" x14ac:dyDescent="0.35">
      <c r="A4005" s="10" t="s">
        <v>4109</v>
      </c>
      <c r="B4005" s="12">
        <v>648.6</v>
      </c>
      <c r="C4005" s="12">
        <v>351.28992476800005</v>
      </c>
      <c r="D4005" s="12">
        <v>6.9210999999999991</v>
      </c>
    </row>
    <row r="4006" spans="1:4" x14ac:dyDescent="0.35">
      <c r="A4006" s="10" t="s">
        <v>4110</v>
      </c>
      <c r="B4006" s="12">
        <v>648.6</v>
      </c>
      <c r="C4006" s="12">
        <v>353.30557483200005</v>
      </c>
      <c r="D4006" s="12">
        <v>6.9210999999999991</v>
      </c>
    </row>
    <row r="4007" spans="1:4" x14ac:dyDescent="0.35">
      <c r="A4007" s="10" t="s">
        <v>4111</v>
      </c>
      <c r="B4007" s="12">
        <v>648.6</v>
      </c>
      <c r="C4007" s="12">
        <v>365.30557483200005</v>
      </c>
      <c r="D4007" s="12">
        <v>6.9210999999999991</v>
      </c>
    </row>
    <row r="4008" spans="1:4" x14ac:dyDescent="0.35">
      <c r="A4008" s="10" t="s">
        <v>4112</v>
      </c>
      <c r="B4008" s="12">
        <v>648.6</v>
      </c>
      <c r="C4008" s="12">
        <v>367.32122489600005</v>
      </c>
      <c r="D4008" s="12">
        <v>6.9210999999999991</v>
      </c>
    </row>
    <row r="4009" spans="1:4" x14ac:dyDescent="0.35">
      <c r="A4009" s="10" t="s">
        <v>4113</v>
      </c>
      <c r="B4009" s="12">
        <v>650.6</v>
      </c>
      <c r="C4009" s="12">
        <v>321.24297451199999</v>
      </c>
      <c r="D4009" s="12">
        <v>7.5510999999999999</v>
      </c>
    </row>
    <row r="4010" spans="1:4" x14ac:dyDescent="0.35">
      <c r="A4010" s="10" t="s">
        <v>4114</v>
      </c>
      <c r="B4010" s="12">
        <v>650.6</v>
      </c>
      <c r="C4010" s="12">
        <v>323.25862457599999</v>
      </c>
      <c r="D4010" s="12">
        <v>7.5510999999999999</v>
      </c>
    </row>
    <row r="4011" spans="1:4" x14ac:dyDescent="0.35">
      <c r="A4011" s="10" t="s">
        <v>4115</v>
      </c>
      <c r="B4011" s="12">
        <v>650.6</v>
      </c>
      <c r="C4011" s="12">
        <v>325.27427463999999</v>
      </c>
      <c r="D4011" s="12">
        <v>7.5510999999999999</v>
      </c>
    </row>
    <row r="4012" spans="1:4" x14ac:dyDescent="0.35">
      <c r="A4012" s="10" t="s">
        <v>4116</v>
      </c>
      <c r="B4012" s="12">
        <v>650.6</v>
      </c>
      <c r="C4012" s="12">
        <v>335.25862457599999</v>
      </c>
      <c r="D4012" s="12">
        <v>7.5510999999999999</v>
      </c>
    </row>
    <row r="4013" spans="1:4" x14ac:dyDescent="0.35">
      <c r="A4013" s="10" t="s">
        <v>4117</v>
      </c>
      <c r="B4013" s="12">
        <v>650.6</v>
      </c>
      <c r="C4013" s="12">
        <v>337.27427463999999</v>
      </c>
      <c r="D4013" s="12">
        <v>7.5510999999999999</v>
      </c>
    </row>
    <row r="4014" spans="1:4" x14ac:dyDescent="0.35">
      <c r="A4014" s="10" t="s">
        <v>4118</v>
      </c>
      <c r="B4014" s="12">
        <v>650.6</v>
      </c>
      <c r="C4014" s="12">
        <v>339.28992470399999</v>
      </c>
      <c r="D4014" s="12">
        <v>7.5510999999999999</v>
      </c>
    </row>
    <row r="4015" spans="1:4" x14ac:dyDescent="0.35">
      <c r="A4015" s="10" t="s">
        <v>4119</v>
      </c>
      <c r="B4015" s="12">
        <v>650.6</v>
      </c>
      <c r="C4015" s="12">
        <v>341.30557476799999</v>
      </c>
      <c r="D4015" s="12">
        <v>7.5510999999999999</v>
      </c>
    </row>
    <row r="4016" spans="1:4" x14ac:dyDescent="0.35">
      <c r="A4016" s="10" t="s">
        <v>4120</v>
      </c>
      <c r="B4016" s="12">
        <v>650.6</v>
      </c>
      <c r="C4016" s="12">
        <v>349.27427463999999</v>
      </c>
      <c r="D4016" s="12">
        <v>7.5510999999999999</v>
      </c>
    </row>
    <row r="4017" spans="1:4" x14ac:dyDescent="0.35">
      <c r="A4017" s="10" t="s">
        <v>4121</v>
      </c>
      <c r="B4017" s="12">
        <v>650.6</v>
      </c>
      <c r="C4017" s="12">
        <v>351.28992470399999</v>
      </c>
      <c r="D4017" s="12">
        <v>7.5510999999999999</v>
      </c>
    </row>
    <row r="4018" spans="1:4" x14ac:dyDescent="0.35">
      <c r="A4018" s="10" t="s">
        <v>4122</v>
      </c>
      <c r="B4018" s="12">
        <v>650.6</v>
      </c>
      <c r="C4018" s="12">
        <v>353.30557476799999</v>
      </c>
      <c r="D4018" s="12">
        <v>7.5510999999999999</v>
      </c>
    </row>
    <row r="4019" spans="1:4" x14ac:dyDescent="0.35">
      <c r="A4019" s="10" t="s">
        <v>4123</v>
      </c>
      <c r="B4019" s="12">
        <v>650.6</v>
      </c>
      <c r="C4019" s="12">
        <v>355.32122483199998</v>
      </c>
      <c r="D4019" s="12">
        <v>7.5510999999999999</v>
      </c>
    </row>
    <row r="4020" spans="1:4" x14ac:dyDescent="0.35">
      <c r="A4020" s="10" t="s">
        <v>4124</v>
      </c>
      <c r="B4020" s="12">
        <v>650.6</v>
      </c>
      <c r="C4020" s="12">
        <v>365.30557476799999</v>
      </c>
      <c r="D4020" s="12">
        <v>7.5510999999999999</v>
      </c>
    </row>
    <row r="4021" spans="1:4" x14ac:dyDescent="0.35">
      <c r="A4021" s="10" t="s">
        <v>4125</v>
      </c>
      <c r="B4021" s="12">
        <v>650.6</v>
      </c>
      <c r="C4021" s="12">
        <v>367.32122483199998</v>
      </c>
      <c r="D4021" s="12">
        <v>7.5510999999999999</v>
      </c>
    </row>
    <row r="4022" spans="1:4" x14ac:dyDescent="0.35">
      <c r="A4022" s="10" t="s">
        <v>4126</v>
      </c>
      <c r="B4022" s="12">
        <v>650.6</v>
      </c>
      <c r="C4022" s="12">
        <v>369.33687489599998</v>
      </c>
      <c r="D4022" s="12">
        <v>7.5510999999999999</v>
      </c>
    </row>
    <row r="4023" spans="1:4" x14ac:dyDescent="0.35">
      <c r="A4023" s="10" t="s">
        <v>4127</v>
      </c>
      <c r="B4023" s="12">
        <v>652.6</v>
      </c>
      <c r="C4023" s="12">
        <v>323.25862451200004</v>
      </c>
      <c r="D4023" s="12">
        <v>8.1810999999999989</v>
      </c>
    </row>
    <row r="4024" spans="1:4" x14ac:dyDescent="0.35">
      <c r="A4024" s="10" t="s">
        <v>4128</v>
      </c>
      <c r="B4024" s="12">
        <v>652.6</v>
      </c>
      <c r="C4024" s="12">
        <v>325.27427457600004</v>
      </c>
      <c r="D4024" s="12">
        <v>8.1810999999999989</v>
      </c>
    </row>
    <row r="4025" spans="1:4" x14ac:dyDescent="0.35">
      <c r="A4025" s="10" t="s">
        <v>4129</v>
      </c>
      <c r="B4025" s="12">
        <v>652.6</v>
      </c>
      <c r="C4025" s="12">
        <v>327.28992464000004</v>
      </c>
      <c r="D4025" s="12">
        <v>8.1810999999999989</v>
      </c>
    </row>
    <row r="4026" spans="1:4" x14ac:dyDescent="0.35">
      <c r="A4026" s="10" t="s">
        <v>4130</v>
      </c>
      <c r="B4026" s="12">
        <v>652.6</v>
      </c>
      <c r="C4026" s="12">
        <v>337.27427457600004</v>
      </c>
      <c r="D4026" s="12">
        <v>8.1810999999999989</v>
      </c>
    </row>
    <row r="4027" spans="1:4" x14ac:dyDescent="0.35">
      <c r="A4027" s="10" t="s">
        <v>4131</v>
      </c>
      <c r="B4027" s="12">
        <v>652.6</v>
      </c>
      <c r="C4027" s="12">
        <v>339.28992464000004</v>
      </c>
      <c r="D4027" s="12">
        <v>8.1810999999999989</v>
      </c>
    </row>
    <row r="4028" spans="1:4" x14ac:dyDescent="0.35">
      <c r="A4028" s="10" t="s">
        <v>4132</v>
      </c>
      <c r="B4028" s="12">
        <v>652.6</v>
      </c>
      <c r="C4028" s="12">
        <v>341.30557470400004</v>
      </c>
      <c r="D4028" s="12">
        <v>8.1810999999999989</v>
      </c>
    </row>
    <row r="4029" spans="1:4" x14ac:dyDescent="0.35">
      <c r="A4029" s="10" t="s">
        <v>4133</v>
      </c>
      <c r="B4029" s="12">
        <v>652.6</v>
      </c>
      <c r="C4029" s="12">
        <v>351.28992464000004</v>
      </c>
      <c r="D4029" s="12">
        <v>8.1810999999999989</v>
      </c>
    </row>
    <row r="4030" spans="1:4" x14ac:dyDescent="0.35">
      <c r="A4030" s="10" t="s">
        <v>4134</v>
      </c>
      <c r="B4030" s="12">
        <v>652.6</v>
      </c>
      <c r="C4030" s="12">
        <v>353.30557470400004</v>
      </c>
      <c r="D4030" s="12">
        <v>8.1810999999999989</v>
      </c>
    </row>
    <row r="4031" spans="1:4" x14ac:dyDescent="0.35">
      <c r="A4031" s="10" t="s">
        <v>4135</v>
      </c>
      <c r="B4031" s="12">
        <v>652.6</v>
      </c>
      <c r="C4031" s="12">
        <v>355.32122476800004</v>
      </c>
      <c r="D4031" s="12">
        <v>8.1810999999999989</v>
      </c>
    </row>
    <row r="4032" spans="1:4" x14ac:dyDescent="0.35">
      <c r="A4032" s="10" t="s">
        <v>4136</v>
      </c>
      <c r="B4032" s="12">
        <v>652.6</v>
      </c>
      <c r="C4032" s="12">
        <v>365.30557470400004</v>
      </c>
      <c r="D4032" s="12">
        <v>8.1810999999999989</v>
      </c>
    </row>
    <row r="4033" spans="1:4" x14ac:dyDescent="0.35">
      <c r="A4033" s="10" t="s">
        <v>4137</v>
      </c>
      <c r="B4033" s="12">
        <v>652.6</v>
      </c>
      <c r="C4033" s="12">
        <v>367.32122476800004</v>
      </c>
      <c r="D4033" s="12">
        <v>8.1810999999999989</v>
      </c>
    </row>
    <row r="4034" spans="1:4" x14ac:dyDescent="0.35">
      <c r="A4034" s="10" t="s">
        <v>4138</v>
      </c>
      <c r="B4034" s="12">
        <v>652.6</v>
      </c>
      <c r="C4034" s="12">
        <v>369.33687483200003</v>
      </c>
      <c r="D4034" s="12">
        <v>8.1810999999999989</v>
      </c>
    </row>
    <row r="4035" spans="1:4" x14ac:dyDescent="0.35">
      <c r="A4035" s="10" t="s">
        <v>4139</v>
      </c>
      <c r="B4035" s="12">
        <v>654.6</v>
      </c>
      <c r="C4035" s="12">
        <v>325.27427451200009</v>
      </c>
      <c r="D4035" s="12">
        <v>8.8110999999999997</v>
      </c>
    </row>
    <row r="4036" spans="1:4" x14ac:dyDescent="0.35">
      <c r="A4036" s="10" t="s">
        <v>4140</v>
      </c>
      <c r="B4036" s="12">
        <v>654.6</v>
      </c>
      <c r="C4036" s="12">
        <v>327.28992457600009</v>
      </c>
      <c r="D4036" s="12">
        <v>8.8110999999999997</v>
      </c>
    </row>
    <row r="4037" spans="1:4" x14ac:dyDescent="0.35">
      <c r="A4037" s="10" t="s">
        <v>4141</v>
      </c>
      <c r="B4037" s="12">
        <v>654.6</v>
      </c>
      <c r="C4037" s="12">
        <v>339.28992457600009</v>
      </c>
      <c r="D4037" s="12">
        <v>8.8110999999999997</v>
      </c>
    </row>
    <row r="4038" spans="1:4" x14ac:dyDescent="0.35">
      <c r="A4038" s="10" t="s">
        <v>4142</v>
      </c>
      <c r="B4038" s="12">
        <v>654.6</v>
      </c>
      <c r="C4038" s="12">
        <v>341.30557464000009</v>
      </c>
      <c r="D4038" s="12">
        <v>8.8110999999999997</v>
      </c>
    </row>
    <row r="4039" spans="1:4" x14ac:dyDescent="0.35">
      <c r="A4039" s="10" t="s">
        <v>4143</v>
      </c>
      <c r="B4039" s="12">
        <v>654.6</v>
      </c>
      <c r="C4039" s="12">
        <v>353.30557464000009</v>
      </c>
      <c r="D4039" s="12">
        <v>8.8110999999999997</v>
      </c>
    </row>
    <row r="4040" spans="1:4" x14ac:dyDescent="0.35">
      <c r="A4040" s="10" t="s">
        <v>4144</v>
      </c>
      <c r="B4040" s="12">
        <v>654.6</v>
      </c>
      <c r="C4040" s="12">
        <v>355.32122470400009</v>
      </c>
      <c r="D4040" s="12">
        <v>8.8110999999999997</v>
      </c>
    </row>
    <row r="4041" spans="1:4" x14ac:dyDescent="0.35">
      <c r="A4041" s="10" t="s">
        <v>4145</v>
      </c>
      <c r="B4041" s="12">
        <v>654.6</v>
      </c>
      <c r="C4041" s="12">
        <v>367.32122470400009</v>
      </c>
      <c r="D4041" s="12">
        <v>8.8110999999999997</v>
      </c>
    </row>
    <row r="4042" spans="1:4" x14ac:dyDescent="0.35">
      <c r="A4042" s="10" t="s">
        <v>4146</v>
      </c>
      <c r="B4042" s="12">
        <v>654.6</v>
      </c>
      <c r="C4042" s="12">
        <v>369.33687476800009</v>
      </c>
      <c r="D4042" s="12">
        <v>8.8110999999999997</v>
      </c>
    </row>
    <row r="4043" spans="1:4" x14ac:dyDescent="0.35">
      <c r="A4043" s="10" t="s">
        <v>4147</v>
      </c>
      <c r="B4043" s="12">
        <v>656.6</v>
      </c>
      <c r="C4043" s="12">
        <v>327.28992451200003</v>
      </c>
      <c r="D4043" s="12">
        <v>9.5710999999999995</v>
      </c>
    </row>
    <row r="4044" spans="1:4" x14ac:dyDescent="0.35">
      <c r="A4044" s="10" t="s">
        <v>4148</v>
      </c>
      <c r="B4044" s="12">
        <v>656.6</v>
      </c>
      <c r="C4044" s="12">
        <v>341.30557457600003</v>
      </c>
      <c r="D4044" s="12">
        <v>9.5710999999999995</v>
      </c>
    </row>
    <row r="4045" spans="1:4" x14ac:dyDescent="0.35">
      <c r="A4045" s="10" t="s">
        <v>4149</v>
      </c>
      <c r="B4045" s="12">
        <v>656.6</v>
      </c>
      <c r="C4045" s="12">
        <v>355.32122464000003</v>
      </c>
      <c r="D4045" s="12">
        <v>9.5710999999999995</v>
      </c>
    </row>
    <row r="4046" spans="1:4" x14ac:dyDescent="0.35">
      <c r="A4046" s="10" t="s">
        <v>4150</v>
      </c>
      <c r="B4046" s="12">
        <v>656.6</v>
      </c>
      <c r="C4046" s="12">
        <v>369.33687470400002</v>
      </c>
      <c r="D4046" s="12">
        <v>9.5710999999999995</v>
      </c>
    </row>
    <row r="4047" spans="1:4" x14ac:dyDescent="0.35">
      <c r="A4047" s="10" t="s">
        <v>4151</v>
      </c>
      <c r="B4047" s="12">
        <v>658.5</v>
      </c>
      <c r="C4047" s="12">
        <v>349.274274768</v>
      </c>
      <c r="D4047" s="12">
        <v>6.0693999999999999</v>
      </c>
    </row>
    <row r="4048" spans="1:4" x14ac:dyDescent="0.35">
      <c r="A4048" s="10" t="s">
        <v>53</v>
      </c>
      <c r="B4048" s="12">
        <v>660.6</v>
      </c>
      <c r="C4048" s="12">
        <v>335.25862464000005</v>
      </c>
      <c r="D4048" s="12">
        <v>6.6994000000000007</v>
      </c>
    </row>
    <row r="4049" spans="1:4" x14ac:dyDescent="0.35">
      <c r="A4049" s="10" t="s">
        <v>4152</v>
      </c>
      <c r="B4049" s="12">
        <v>660.6</v>
      </c>
      <c r="C4049" s="12">
        <v>349.27427470400005</v>
      </c>
      <c r="D4049" s="12">
        <v>6.6994000000000007</v>
      </c>
    </row>
    <row r="4050" spans="1:4" x14ac:dyDescent="0.35">
      <c r="A4050" s="10" t="s">
        <v>4153</v>
      </c>
      <c r="B4050" s="12">
        <v>660.6</v>
      </c>
      <c r="C4050" s="12">
        <v>351.28992476800005</v>
      </c>
      <c r="D4050" s="12">
        <v>6.6994000000000007</v>
      </c>
    </row>
    <row r="4051" spans="1:4" x14ac:dyDescent="0.35">
      <c r="A4051" s="10" t="s">
        <v>4154</v>
      </c>
      <c r="B4051" s="12">
        <v>660.6</v>
      </c>
      <c r="C4051" s="12">
        <v>365.30557483200005</v>
      </c>
      <c r="D4051" s="12">
        <v>6.6994000000000007</v>
      </c>
    </row>
    <row r="4052" spans="1:4" x14ac:dyDescent="0.35">
      <c r="A4052" s="10" t="s">
        <v>4155</v>
      </c>
      <c r="B4052" s="12">
        <v>662.6</v>
      </c>
      <c r="C4052" s="12">
        <v>307.22732444799999</v>
      </c>
      <c r="D4052" s="12">
        <v>7.3293999999999997</v>
      </c>
    </row>
    <row r="4053" spans="1:4" x14ac:dyDescent="0.35">
      <c r="A4053" s="10" t="s">
        <v>4156</v>
      </c>
      <c r="B4053" s="12">
        <v>662.6</v>
      </c>
      <c r="C4053" s="12">
        <v>335.25862457599999</v>
      </c>
      <c r="D4053" s="12">
        <v>7.3293999999999997</v>
      </c>
    </row>
    <row r="4054" spans="1:4" x14ac:dyDescent="0.35">
      <c r="A4054" s="10" t="s">
        <v>54</v>
      </c>
      <c r="B4054" s="12">
        <v>662.6</v>
      </c>
      <c r="C4054" s="12">
        <v>337.27427463999999</v>
      </c>
      <c r="D4054" s="12">
        <v>7.3293999999999997</v>
      </c>
    </row>
    <row r="4055" spans="1:4" x14ac:dyDescent="0.35">
      <c r="A4055" s="10" t="s">
        <v>4157</v>
      </c>
      <c r="B4055" s="12">
        <v>662.6</v>
      </c>
      <c r="C4055" s="12">
        <v>349.27427463999999</v>
      </c>
      <c r="D4055" s="12">
        <v>7.3293999999999997</v>
      </c>
    </row>
    <row r="4056" spans="1:4" x14ac:dyDescent="0.35">
      <c r="A4056" s="10" t="s">
        <v>4158</v>
      </c>
      <c r="B4056" s="12">
        <v>662.6</v>
      </c>
      <c r="C4056" s="12">
        <v>351.28992470399999</v>
      </c>
      <c r="D4056" s="12">
        <v>7.3293999999999997</v>
      </c>
    </row>
    <row r="4057" spans="1:4" x14ac:dyDescent="0.35">
      <c r="A4057" s="10" t="s">
        <v>4159</v>
      </c>
      <c r="B4057" s="12">
        <v>662.6</v>
      </c>
      <c r="C4057" s="12">
        <v>353.30557476799999</v>
      </c>
      <c r="D4057" s="12">
        <v>7.3293999999999997</v>
      </c>
    </row>
    <row r="4058" spans="1:4" x14ac:dyDescent="0.35">
      <c r="A4058" s="10" t="s">
        <v>4160</v>
      </c>
      <c r="B4058" s="12">
        <v>662.6</v>
      </c>
      <c r="C4058" s="12">
        <v>365.30557476799999</v>
      </c>
      <c r="D4058" s="12">
        <v>7.3293999999999997</v>
      </c>
    </row>
    <row r="4059" spans="1:4" x14ac:dyDescent="0.35">
      <c r="A4059" s="10" t="s">
        <v>4161</v>
      </c>
      <c r="B4059" s="12">
        <v>662.6</v>
      </c>
      <c r="C4059" s="12">
        <v>367.32122483199998</v>
      </c>
      <c r="D4059" s="12">
        <v>7.3293999999999997</v>
      </c>
    </row>
    <row r="4060" spans="1:4" x14ac:dyDescent="0.35">
      <c r="A4060" s="10" t="s">
        <v>4162</v>
      </c>
      <c r="B4060" s="12">
        <v>662.6</v>
      </c>
      <c r="C4060" s="12">
        <v>395.35252495999998</v>
      </c>
      <c r="D4060" s="12">
        <v>7.3293999999999997</v>
      </c>
    </row>
    <row r="4061" spans="1:4" x14ac:dyDescent="0.35">
      <c r="A4061" s="10" t="s">
        <v>4163</v>
      </c>
      <c r="B4061" s="12">
        <v>664.6</v>
      </c>
      <c r="C4061" s="12">
        <v>307.22732438400004</v>
      </c>
      <c r="D4061" s="12">
        <v>7.9594000000000005</v>
      </c>
    </row>
    <row r="4062" spans="1:4" x14ac:dyDescent="0.35">
      <c r="A4062" s="10" t="s">
        <v>4164</v>
      </c>
      <c r="B4062" s="12">
        <v>664.6</v>
      </c>
      <c r="C4062" s="12">
        <v>309.24297444800004</v>
      </c>
      <c r="D4062" s="12">
        <v>7.9594000000000005</v>
      </c>
    </row>
    <row r="4063" spans="1:4" x14ac:dyDescent="0.35">
      <c r="A4063" s="10" t="s">
        <v>55</v>
      </c>
      <c r="B4063" s="12">
        <v>664.6</v>
      </c>
      <c r="C4063" s="12">
        <v>335.25862451200004</v>
      </c>
      <c r="D4063" s="12">
        <v>7.9594000000000005</v>
      </c>
    </row>
    <row r="4064" spans="1:4" x14ac:dyDescent="0.35">
      <c r="A4064" s="10" t="s">
        <v>56</v>
      </c>
      <c r="B4064" s="12">
        <v>664.6</v>
      </c>
      <c r="C4064" s="12">
        <v>337.27427457600004</v>
      </c>
      <c r="D4064" s="12">
        <v>7.9594000000000005</v>
      </c>
    </row>
    <row r="4065" spans="1:4" x14ac:dyDescent="0.35">
      <c r="A4065" s="10" t="s">
        <v>4165</v>
      </c>
      <c r="B4065" s="12">
        <v>664.6</v>
      </c>
      <c r="C4065" s="12">
        <v>339.28992464000004</v>
      </c>
      <c r="D4065" s="12">
        <v>7.9594000000000005</v>
      </c>
    </row>
    <row r="4066" spans="1:4" x14ac:dyDescent="0.35">
      <c r="A4066" s="10" t="s">
        <v>4166</v>
      </c>
      <c r="B4066" s="12">
        <v>664.6</v>
      </c>
      <c r="C4066" s="12">
        <v>349.27427457600004</v>
      </c>
      <c r="D4066" s="12">
        <v>7.9594000000000005</v>
      </c>
    </row>
    <row r="4067" spans="1:4" x14ac:dyDescent="0.35">
      <c r="A4067" s="10" t="s">
        <v>4167</v>
      </c>
      <c r="B4067" s="12">
        <v>664.6</v>
      </c>
      <c r="C4067" s="12">
        <v>351.28992464000004</v>
      </c>
      <c r="D4067" s="12">
        <v>7.9594000000000005</v>
      </c>
    </row>
    <row r="4068" spans="1:4" x14ac:dyDescent="0.35">
      <c r="A4068" s="10" t="s">
        <v>4168</v>
      </c>
      <c r="B4068" s="12">
        <v>664.6</v>
      </c>
      <c r="C4068" s="12">
        <v>353.30557470400004</v>
      </c>
      <c r="D4068" s="12">
        <v>7.9594000000000005</v>
      </c>
    </row>
    <row r="4069" spans="1:4" x14ac:dyDescent="0.35">
      <c r="A4069" s="10" t="s">
        <v>4169</v>
      </c>
      <c r="B4069" s="12">
        <v>664.6</v>
      </c>
      <c r="C4069" s="12">
        <v>355.32122476800004</v>
      </c>
      <c r="D4069" s="12">
        <v>7.9594000000000005</v>
      </c>
    </row>
    <row r="4070" spans="1:4" x14ac:dyDescent="0.35">
      <c r="A4070" s="10" t="s">
        <v>4170</v>
      </c>
      <c r="B4070" s="12">
        <v>664.6</v>
      </c>
      <c r="C4070" s="12">
        <v>365.30557470400004</v>
      </c>
      <c r="D4070" s="12">
        <v>7.9594000000000005</v>
      </c>
    </row>
    <row r="4071" spans="1:4" x14ac:dyDescent="0.35">
      <c r="A4071" s="10" t="s">
        <v>4171</v>
      </c>
      <c r="B4071" s="12">
        <v>664.6</v>
      </c>
      <c r="C4071" s="12">
        <v>367.32122476800004</v>
      </c>
      <c r="D4071" s="12">
        <v>7.9594000000000005</v>
      </c>
    </row>
    <row r="4072" spans="1:4" x14ac:dyDescent="0.35">
      <c r="A4072" s="10" t="s">
        <v>4172</v>
      </c>
      <c r="B4072" s="12">
        <v>664.6</v>
      </c>
      <c r="C4072" s="12">
        <v>369.33687483200003</v>
      </c>
      <c r="D4072" s="12">
        <v>7.9594000000000005</v>
      </c>
    </row>
    <row r="4073" spans="1:4" x14ac:dyDescent="0.35">
      <c r="A4073" s="10" t="s">
        <v>4173</v>
      </c>
      <c r="B4073" s="12">
        <v>664.6</v>
      </c>
      <c r="C4073" s="12">
        <v>395.35252489600003</v>
      </c>
      <c r="D4073" s="12">
        <v>7.9594000000000005</v>
      </c>
    </row>
    <row r="4074" spans="1:4" x14ac:dyDescent="0.35">
      <c r="A4074" s="10" t="s">
        <v>4174</v>
      </c>
      <c r="B4074" s="12">
        <v>664.6</v>
      </c>
      <c r="C4074" s="12">
        <v>397.36817496000003</v>
      </c>
      <c r="D4074" s="12">
        <v>7.9594000000000005</v>
      </c>
    </row>
    <row r="4075" spans="1:4" x14ac:dyDescent="0.35">
      <c r="A4075" s="10" t="s">
        <v>4175</v>
      </c>
      <c r="B4075" s="12">
        <v>666.6</v>
      </c>
      <c r="C4075" s="12">
        <v>309.24297438400009</v>
      </c>
      <c r="D4075" s="12">
        <v>8.5893999999999995</v>
      </c>
    </row>
    <row r="4076" spans="1:4" x14ac:dyDescent="0.35">
      <c r="A4076" s="10" t="s">
        <v>4176</v>
      </c>
      <c r="B4076" s="12">
        <v>666.6</v>
      </c>
      <c r="C4076" s="12">
        <v>311.25862444800009</v>
      </c>
      <c r="D4076" s="12">
        <v>8.5893999999999995</v>
      </c>
    </row>
    <row r="4077" spans="1:4" x14ac:dyDescent="0.35">
      <c r="A4077" s="10" t="s">
        <v>57</v>
      </c>
      <c r="B4077" s="12">
        <v>666.6</v>
      </c>
      <c r="C4077" s="12">
        <v>337.27427451200009</v>
      </c>
      <c r="D4077" s="12">
        <v>8.5893999999999995</v>
      </c>
    </row>
    <row r="4078" spans="1:4" x14ac:dyDescent="0.35">
      <c r="A4078" s="10" t="s">
        <v>4177</v>
      </c>
      <c r="B4078" s="12">
        <v>666.6</v>
      </c>
      <c r="C4078" s="12">
        <v>339.28992457600009</v>
      </c>
      <c r="D4078" s="12">
        <v>8.5893999999999995</v>
      </c>
    </row>
    <row r="4079" spans="1:4" x14ac:dyDescent="0.35">
      <c r="A4079" s="10" t="s">
        <v>4178</v>
      </c>
      <c r="B4079" s="12">
        <v>666.6</v>
      </c>
      <c r="C4079" s="12">
        <v>341.30557464000009</v>
      </c>
      <c r="D4079" s="12">
        <v>8.5893999999999995</v>
      </c>
    </row>
    <row r="4080" spans="1:4" x14ac:dyDescent="0.35">
      <c r="A4080" s="10" t="s">
        <v>4179</v>
      </c>
      <c r="B4080" s="12">
        <v>666.6</v>
      </c>
      <c r="C4080" s="12">
        <v>351.28992457600009</v>
      </c>
      <c r="D4080" s="12">
        <v>8.5893999999999995</v>
      </c>
    </row>
    <row r="4081" spans="1:4" x14ac:dyDescent="0.35">
      <c r="A4081" s="10" t="s">
        <v>4180</v>
      </c>
      <c r="B4081" s="12">
        <v>666.6</v>
      </c>
      <c r="C4081" s="12">
        <v>353.30557464000009</v>
      </c>
      <c r="D4081" s="12">
        <v>8.5893999999999995</v>
      </c>
    </row>
    <row r="4082" spans="1:4" x14ac:dyDescent="0.35">
      <c r="A4082" s="10" t="s">
        <v>4181</v>
      </c>
      <c r="B4082" s="12">
        <v>666.6</v>
      </c>
      <c r="C4082" s="12">
        <v>355.32122470400009</v>
      </c>
      <c r="D4082" s="12">
        <v>8.5893999999999995</v>
      </c>
    </row>
    <row r="4083" spans="1:4" x14ac:dyDescent="0.35">
      <c r="A4083" s="10" t="s">
        <v>4182</v>
      </c>
      <c r="B4083" s="12">
        <v>666.6</v>
      </c>
      <c r="C4083" s="12">
        <v>365.30557464000009</v>
      </c>
      <c r="D4083" s="12">
        <v>8.5893999999999995</v>
      </c>
    </row>
    <row r="4084" spans="1:4" x14ac:dyDescent="0.35">
      <c r="A4084" s="10" t="s">
        <v>4183</v>
      </c>
      <c r="B4084" s="12">
        <v>666.6</v>
      </c>
      <c r="C4084" s="12">
        <v>367.32122470400009</v>
      </c>
      <c r="D4084" s="12">
        <v>8.5893999999999995</v>
      </c>
    </row>
    <row r="4085" spans="1:4" x14ac:dyDescent="0.35">
      <c r="A4085" s="10" t="s">
        <v>4184</v>
      </c>
      <c r="B4085" s="12">
        <v>666.6</v>
      </c>
      <c r="C4085" s="12">
        <v>369.33687476800009</v>
      </c>
      <c r="D4085" s="12">
        <v>8.5893999999999995</v>
      </c>
    </row>
    <row r="4086" spans="1:4" x14ac:dyDescent="0.35">
      <c r="A4086" s="10" t="s">
        <v>4185</v>
      </c>
      <c r="B4086" s="12">
        <v>666.6</v>
      </c>
      <c r="C4086" s="12">
        <v>395.35252483200009</v>
      </c>
      <c r="D4086" s="12">
        <v>8.5893999999999995</v>
      </c>
    </row>
    <row r="4087" spans="1:4" x14ac:dyDescent="0.35">
      <c r="A4087" s="10" t="s">
        <v>4186</v>
      </c>
      <c r="B4087" s="12">
        <v>666.6</v>
      </c>
      <c r="C4087" s="12">
        <v>397.36817489600008</v>
      </c>
      <c r="D4087" s="12">
        <v>8.5893999999999995</v>
      </c>
    </row>
    <row r="4088" spans="1:4" x14ac:dyDescent="0.35">
      <c r="A4088" s="10" t="s">
        <v>4187</v>
      </c>
      <c r="B4088" s="12">
        <v>668.6</v>
      </c>
      <c r="C4088" s="12">
        <v>311.25862438400003</v>
      </c>
      <c r="D4088" s="12">
        <v>9.2194000000000003</v>
      </c>
    </row>
    <row r="4089" spans="1:4" x14ac:dyDescent="0.35">
      <c r="A4089" s="10" t="s">
        <v>4188</v>
      </c>
      <c r="B4089" s="12">
        <v>668.6</v>
      </c>
      <c r="C4089" s="12">
        <v>313.27427444800003</v>
      </c>
      <c r="D4089" s="12">
        <v>9.2194000000000003</v>
      </c>
    </row>
    <row r="4090" spans="1:4" x14ac:dyDescent="0.35">
      <c r="A4090" s="10" t="s">
        <v>58</v>
      </c>
      <c r="B4090" s="12">
        <v>668.6</v>
      </c>
      <c r="C4090" s="12">
        <v>339.28992451200003</v>
      </c>
      <c r="D4090" s="12">
        <v>9.2194000000000003</v>
      </c>
    </row>
    <row r="4091" spans="1:4" x14ac:dyDescent="0.35">
      <c r="A4091" s="10" t="s">
        <v>4189</v>
      </c>
      <c r="B4091" s="12">
        <v>668.6</v>
      </c>
      <c r="C4091" s="12">
        <v>341.30557457600003</v>
      </c>
      <c r="D4091" s="12">
        <v>9.2194000000000003</v>
      </c>
    </row>
    <row r="4092" spans="1:4" x14ac:dyDescent="0.35">
      <c r="A4092" s="10" t="s">
        <v>4190</v>
      </c>
      <c r="B4092" s="12">
        <v>668.6</v>
      </c>
      <c r="C4092" s="12">
        <v>353.30557457600003</v>
      </c>
      <c r="D4092" s="12">
        <v>9.2194000000000003</v>
      </c>
    </row>
    <row r="4093" spans="1:4" x14ac:dyDescent="0.35">
      <c r="A4093" s="10" t="s">
        <v>4191</v>
      </c>
      <c r="B4093" s="12">
        <v>668.6</v>
      </c>
      <c r="C4093" s="12">
        <v>355.32122464000003</v>
      </c>
      <c r="D4093" s="12">
        <v>9.2194000000000003</v>
      </c>
    </row>
    <row r="4094" spans="1:4" x14ac:dyDescent="0.35">
      <c r="A4094" s="10" t="s">
        <v>4192</v>
      </c>
      <c r="B4094" s="12">
        <v>668.6</v>
      </c>
      <c r="C4094" s="12">
        <v>367.32122464000003</v>
      </c>
      <c r="D4094" s="12">
        <v>9.2194000000000003</v>
      </c>
    </row>
    <row r="4095" spans="1:4" x14ac:dyDescent="0.35">
      <c r="A4095" s="10" t="s">
        <v>4193</v>
      </c>
      <c r="B4095" s="12">
        <v>668.6</v>
      </c>
      <c r="C4095" s="12">
        <v>369.33687470400002</v>
      </c>
      <c r="D4095" s="12">
        <v>9.2194000000000003</v>
      </c>
    </row>
    <row r="4096" spans="1:4" x14ac:dyDescent="0.35">
      <c r="A4096" s="10" t="s">
        <v>4194</v>
      </c>
      <c r="B4096" s="12">
        <v>668.6</v>
      </c>
      <c r="C4096" s="12">
        <v>395.35252476800002</v>
      </c>
      <c r="D4096" s="12">
        <v>9.2194000000000003</v>
      </c>
    </row>
    <row r="4097" spans="1:4" x14ac:dyDescent="0.35">
      <c r="A4097" s="10" t="s">
        <v>4195</v>
      </c>
      <c r="B4097" s="12">
        <v>668.6</v>
      </c>
      <c r="C4097" s="12">
        <v>397.36817483200002</v>
      </c>
      <c r="D4097" s="12">
        <v>9.2194000000000003</v>
      </c>
    </row>
    <row r="4098" spans="1:4" x14ac:dyDescent="0.35">
      <c r="A4098" s="10" t="s">
        <v>59</v>
      </c>
      <c r="B4098" s="12">
        <v>670.6</v>
      </c>
      <c r="C4098" s="12">
        <v>313.27427438400008</v>
      </c>
      <c r="D4098" s="12">
        <v>9.9794</v>
      </c>
    </row>
    <row r="4099" spans="1:4" x14ac:dyDescent="0.35">
      <c r="A4099" s="10" t="s">
        <v>60</v>
      </c>
      <c r="B4099" s="12">
        <v>670.6</v>
      </c>
      <c r="C4099" s="12">
        <v>341.30557451200008</v>
      </c>
      <c r="D4099" s="12">
        <v>9.9794</v>
      </c>
    </row>
    <row r="4100" spans="1:4" x14ac:dyDescent="0.35">
      <c r="A4100" s="10" t="s">
        <v>4196</v>
      </c>
      <c r="B4100" s="12">
        <v>670.6</v>
      </c>
      <c r="C4100" s="12">
        <v>355.32122457600008</v>
      </c>
      <c r="D4100" s="12">
        <v>9.9794</v>
      </c>
    </row>
    <row r="4101" spans="1:4" x14ac:dyDescent="0.35">
      <c r="A4101" s="10" t="s">
        <v>4197</v>
      </c>
      <c r="B4101" s="12">
        <v>670.6</v>
      </c>
      <c r="C4101" s="12">
        <v>369.33687464000008</v>
      </c>
      <c r="D4101" s="12">
        <v>9.9794</v>
      </c>
    </row>
    <row r="4102" spans="1:4" x14ac:dyDescent="0.35">
      <c r="A4102" s="10" t="s">
        <v>4198</v>
      </c>
      <c r="B4102" s="12">
        <v>670.6</v>
      </c>
      <c r="C4102" s="12">
        <v>397.36817476800007</v>
      </c>
      <c r="D4102" s="12">
        <v>9.9794</v>
      </c>
    </row>
    <row r="4103" spans="1:4" x14ac:dyDescent="0.35">
      <c r="A4103" s="10" t="s">
        <v>4199</v>
      </c>
      <c r="B4103" s="12">
        <v>674.6</v>
      </c>
      <c r="C4103" s="12">
        <v>349.27427463999999</v>
      </c>
      <c r="D4103" s="12">
        <v>7.1077000000000012</v>
      </c>
    </row>
    <row r="4104" spans="1:4" x14ac:dyDescent="0.35">
      <c r="A4104" s="10" t="s">
        <v>4200</v>
      </c>
      <c r="B4104" s="12">
        <v>674.6</v>
      </c>
      <c r="C4104" s="12">
        <v>365.30557476799999</v>
      </c>
      <c r="D4104" s="12">
        <v>7.1077000000000012</v>
      </c>
    </row>
    <row r="4105" spans="1:4" x14ac:dyDescent="0.35">
      <c r="A4105" s="10" t="s">
        <v>4201</v>
      </c>
      <c r="B4105" s="12">
        <v>676.6</v>
      </c>
      <c r="C4105" s="12">
        <v>321.24297444800004</v>
      </c>
      <c r="D4105" s="12">
        <v>7.7377000000000002</v>
      </c>
    </row>
    <row r="4106" spans="1:4" x14ac:dyDescent="0.35">
      <c r="A4106" s="10" t="s">
        <v>4202</v>
      </c>
      <c r="B4106" s="12">
        <v>676.6</v>
      </c>
      <c r="C4106" s="12">
        <v>349.27427457600004</v>
      </c>
      <c r="D4106" s="12">
        <v>7.7377000000000002</v>
      </c>
    </row>
    <row r="4107" spans="1:4" x14ac:dyDescent="0.35">
      <c r="A4107" s="10" t="s">
        <v>4203</v>
      </c>
      <c r="B4107" s="12">
        <v>676.6</v>
      </c>
      <c r="C4107" s="12">
        <v>351.28992464000004</v>
      </c>
      <c r="D4107" s="12">
        <v>7.7377000000000002</v>
      </c>
    </row>
    <row r="4108" spans="1:4" x14ac:dyDescent="0.35">
      <c r="A4108" s="10" t="s">
        <v>4204</v>
      </c>
      <c r="B4108" s="12">
        <v>676.6</v>
      </c>
      <c r="C4108" s="12">
        <v>365.30557470400004</v>
      </c>
      <c r="D4108" s="12">
        <v>7.7377000000000002</v>
      </c>
    </row>
    <row r="4109" spans="1:4" x14ac:dyDescent="0.35">
      <c r="A4109" s="10" t="s">
        <v>4205</v>
      </c>
      <c r="B4109" s="12">
        <v>676.6</v>
      </c>
      <c r="C4109" s="12">
        <v>367.32122476800004</v>
      </c>
      <c r="D4109" s="12">
        <v>7.7377000000000002</v>
      </c>
    </row>
    <row r="4110" spans="1:4" x14ac:dyDescent="0.35">
      <c r="A4110" s="10" t="s">
        <v>4206</v>
      </c>
      <c r="B4110" s="12">
        <v>676.6</v>
      </c>
      <c r="C4110" s="12">
        <v>395.35252489600003</v>
      </c>
      <c r="D4110" s="12">
        <v>7.7377000000000002</v>
      </c>
    </row>
    <row r="4111" spans="1:4" x14ac:dyDescent="0.35">
      <c r="A4111" s="10" t="s">
        <v>4207</v>
      </c>
      <c r="B4111" s="12">
        <v>678.6</v>
      </c>
      <c r="C4111" s="12">
        <v>321.24297438400009</v>
      </c>
      <c r="D4111" s="12">
        <v>8.367700000000001</v>
      </c>
    </row>
    <row r="4112" spans="1:4" x14ac:dyDescent="0.35">
      <c r="A4112" s="10" t="s">
        <v>4208</v>
      </c>
      <c r="B4112" s="12">
        <v>678.6</v>
      </c>
      <c r="C4112" s="12">
        <v>323.25862444800009</v>
      </c>
      <c r="D4112" s="12">
        <v>8.367700000000001</v>
      </c>
    </row>
    <row r="4113" spans="1:4" x14ac:dyDescent="0.35">
      <c r="A4113" s="10" t="s">
        <v>4209</v>
      </c>
      <c r="B4113" s="12">
        <v>678.6</v>
      </c>
      <c r="C4113" s="12">
        <v>349.27427451200009</v>
      </c>
      <c r="D4113" s="12">
        <v>8.367700000000001</v>
      </c>
    </row>
    <row r="4114" spans="1:4" x14ac:dyDescent="0.35">
      <c r="A4114" s="10" t="s">
        <v>4210</v>
      </c>
      <c r="B4114" s="12">
        <v>678.6</v>
      </c>
      <c r="C4114" s="12">
        <v>351.28992457600009</v>
      </c>
      <c r="D4114" s="12">
        <v>8.367700000000001</v>
      </c>
    </row>
    <row r="4115" spans="1:4" x14ac:dyDescent="0.35">
      <c r="A4115" s="10" t="s">
        <v>4211</v>
      </c>
      <c r="B4115" s="12">
        <v>678.6</v>
      </c>
      <c r="C4115" s="12">
        <v>353.30557464000009</v>
      </c>
      <c r="D4115" s="12">
        <v>8.367700000000001</v>
      </c>
    </row>
    <row r="4116" spans="1:4" x14ac:dyDescent="0.35">
      <c r="A4116" s="10" t="s">
        <v>4212</v>
      </c>
      <c r="B4116" s="12">
        <v>678.6</v>
      </c>
      <c r="C4116" s="12">
        <v>365.30557464000009</v>
      </c>
      <c r="D4116" s="12">
        <v>8.367700000000001</v>
      </c>
    </row>
    <row r="4117" spans="1:4" x14ac:dyDescent="0.35">
      <c r="A4117" s="10" t="s">
        <v>4213</v>
      </c>
      <c r="B4117" s="12">
        <v>678.6</v>
      </c>
      <c r="C4117" s="12">
        <v>367.32122470400009</v>
      </c>
      <c r="D4117" s="12">
        <v>8.367700000000001</v>
      </c>
    </row>
    <row r="4118" spans="1:4" x14ac:dyDescent="0.35">
      <c r="A4118" s="10" t="s">
        <v>4214</v>
      </c>
      <c r="B4118" s="12">
        <v>678.6</v>
      </c>
      <c r="C4118" s="12">
        <v>369.33687476800009</v>
      </c>
      <c r="D4118" s="12">
        <v>8.367700000000001</v>
      </c>
    </row>
    <row r="4119" spans="1:4" x14ac:dyDescent="0.35">
      <c r="A4119" s="10" t="s">
        <v>4215</v>
      </c>
      <c r="B4119" s="12">
        <v>678.6</v>
      </c>
      <c r="C4119" s="12">
        <v>395.35252483200009</v>
      </c>
      <c r="D4119" s="12">
        <v>8.367700000000001</v>
      </c>
    </row>
    <row r="4120" spans="1:4" x14ac:dyDescent="0.35">
      <c r="A4120" s="10" t="s">
        <v>4216</v>
      </c>
      <c r="B4120" s="12">
        <v>678.6</v>
      </c>
      <c r="C4120" s="12">
        <v>397.36817489600008</v>
      </c>
      <c r="D4120" s="12">
        <v>8.367700000000001</v>
      </c>
    </row>
    <row r="4121" spans="1:4" x14ac:dyDescent="0.35">
      <c r="A4121" s="10" t="s">
        <v>4217</v>
      </c>
      <c r="B4121" s="12">
        <v>680.6</v>
      </c>
      <c r="C4121" s="12">
        <v>323.25862438400003</v>
      </c>
      <c r="D4121" s="12">
        <v>8.9977</v>
      </c>
    </row>
    <row r="4122" spans="1:4" x14ac:dyDescent="0.35">
      <c r="A4122" s="10" t="s">
        <v>4218</v>
      </c>
      <c r="B4122" s="12">
        <v>680.6</v>
      </c>
      <c r="C4122" s="12">
        <v>325.27427444800003</v>
      </c>
      <c r="D4122" s="12">
        <v>8.9977</v>
      </c>
    </row>
    <row r="4123" spans="1:4" x14ac:dyDescent="0.35">
      <c r="A4123" s="10" t="s">
        <v>4219</v>
      </c>
      <c r="B4123" s="12">
        <v>680.6</v>
      </c>
      <c r="C4123" s="12">
        <v>351.28992451200003</v>
      </c>
      <c r="D4123" s="12">
        <v>8.9977</v>
      </c>
    </row>
    <row r="4124" spans="1:4" x14ac:dyDescent="0.35">
      <c r="A4124" s="10" t="s">
        <v>4220</v>
      </c>
      <c r="B4124" s="12">
        <v>680.6</v>
      </c>
      <c r="C4124" s="12">
        <v>353.30557457600003</v>
      </c>
      <c r="D4124" s="12">
        <v>8.9977</v>
      </c>
    </row>
    <row r="4125" spans="1:4" x14ac:dyDescent="0.35">
      <c r="A4125" s="10" t="s">
        <v>4221</v>
      </c>
      <c r="B4125" s="12">
        <v>680.6</v>
      </c>
      <c r="C4125" s="12">
        <v>355.32122464000003</v>
      </c>
      <c r="D4125" s="12">
        <v>8.9977</v>
      </c>
    </row>
    <row r="4126" spans="1:4" x14ac:dyDescent="0.35">
      <c r="A4126" s="10" t="s">
        <v>4222</v>
      </c>
      <c r="B4126" s="12">
        <v>680.6</v>
      </c>
      <c r="C4126" s="12">
        <v>365.30557457600003</v>
      </c>
      <c r="D4126" s="12">
        <v>8.9977</v>
      </c>
    </row>
    <row r="4127" spans="1:4" x14ac:dyDescent="0.35">
      <c r="A4127" s="10" t="s">
        <v>4223</v>
      </c>
      <c r="B4127" s="12">
        <v>680.6</v>
      </c>
      <c r="C4127" s="12">
        <v>367.32122464000003</v>
      </c>
      <c r="D4127" s="12">
        <v>8.9977</v>
      </c>
    </row>
    <row r="4128" spans="1:4" x14ac:dyDescent="0.35">
      <c r="A4128" s="10" t="s">
        <v>4224</v>
      </c>
      <c r="B4128" s="12">
        <v>680.6</v>
      </c>
      <c r="C4128" s="12">
        <v>369.33687470400002</v>
      </c>
      <c r="D4128" s="12">
        <v>8.9977</v>
      </c>
    </row>
    <row r="4129" spans="1:4" x14ac:dyDescent="0.35">
      <c r="A4129" s="10" t="s">
        <v>4225</v>
      </c>
      <c r="B4129" s="12">
        <v>680.6</v>
      </c>
      <c r="C4129" s="12">
        <v>395.35252476800002</v>
      </c>
      <c r="D4129" s="12">
        <v>8.9977</v>
      </c>
    </row>
    <row r="4130" spans="1:4" x14ac:dyDescent="0.35">
      <c r="A4130" s="10" t="s">
        <v>4226</v>
      </c>
      <c r="B4130" s="12">
        <v>680.6</v>
      </c>
      <c r="C4130" s="12">
        <v>397.36817483200002</v>
      </c>
      <c r="D4130" s="12">
        <v>8.9977</v>
      </c>
    </row>
    <row r="4131" spans="1:4" x14ac:dyDescent="0.35">
      <c r="A4131" s="10" t="s">
        <v>4227</v>
      </c>
      <c r="B4131" s="12">
        <v>682.6</v>
      </c>
      <c r="C4131" s="12">
        <v>325.27427438400008</v>
      </c>
      <c r="D4131" s="12">
        <v>9.6277000000000008</v>
      </c>
    </row>
    <row r="4132" spans="1:4" x14ac:dyDescent="0.35">
      <c r="A4132" s="10" t="s">
        <v>4228</v>
      </c>
      <c r="B4132" s="12">
        <v>682.6</v>
      </c>
      <c r="C4132" s="12">
        <v>327.28992444800008</v>
      </c>
      <c r="D4132" s="12">
        <v>9.6277000000000008</v>
      </c>
    </row>
    <row r="4133" spans="1:4" x14ac:dyDescent="0.35">
      <c r="A4133" s="10" t="s">
        <v>4229</v>
      </c>
      <c r="B4133" s="12">
        <v>682.6</v>
      </c>
      <c r="C4133" s="12">
        <v>353.30557451200008</v>
      </c>
      <c r="D4133" s="12">
        <v>9.6277000000000008</v>
      </c>
    </row>
    <row r="4134" spans="1:4" x14ac:dyDescent="0.35">
      <c r="A4134" s="10" t="s">
        <v>4230</v>
      </c>
      <c r="B4134" s="12">
        <v>682.6</v>
      </c>
      <c r="C4134" s="12">
        <v>355.32122457600008</v>
      </c>
      <c r="D4134" s="12">
        <v>9.6277000000000008</v>
      </c>
    </row>
    <row r="4135" spans="1:4" x14ac:dyDescent="0.35">
      <c r="A4135" s="10" t="s">
        <v>4231</v>
      </c>
      <c r="B4135" s="12">
        <v>682.6</v>
      </c>
      <c r="C4135" s="12">
        <v>367.32122457600008</v>
      </c>
      <c r="D4135" s="12">
        <v>9.6277000000000008</v>
      </c>
    </row>
    <row r="4136" spans="1:4" x14ac:dyDescent="0.35">
      <c r="A4136" s="10" t="s">
        <v>4232</v>
      </c>
      <c r="B4136" s="12">
        <v>682.6</v>
      </c>
      <c r="C4136" s="12">
        <v>369.33687464000008</v>
      </c>
      <c r="D4136" s="12">
        <v>9.6277000000000008</v>
      </c>
    </row>
    <row r="4137" spans="1:4" x14ac:dyDescent="0.35">
      <c r="A4137" s="10" t="s">
        <v>4233</v>
      </c>
      <c r="B4137" s="12">
        <v>682.6</v>
      </c>
      <c r="C4137" s="12">
        <v>395.35252470400007</v>
      </c>
      <c r="D4137" s="12">
        <v>9.6277000000000008</v>
      </c>
    </row>
    <row r="4138" spans="1:4" x14ac:dyDescent="0.35">
      <c r="A4138" s="10" t="s">
        <v>4234</v>
      </c>
      <c r="B4138" s="12">
        <v>682.6</v>
      </c>
      <c r="C4138" s="12">
        <v>397.36817476800007</v>
      </c>
      <c r="D4138" s="12">
        <v>9.6277000000000008</v>
      </c>
    </row>
    <row r="4139" spans="1:4" x14ac:dyDescent="0.35">
      <c r="A4139" s="10" t="s">
        <v>4235</v>
      </c>
      <c r="B4139" s="12">
        <v>684.7</v>
      </c>
      <c r="C4139" s="12">
        <v>327.28992438400002</v>
      </c>
      <c r="D4139" s="12">
        <v>10.387700000000001</v>
      </c>
    </row>
    <row r="4140" spans="1:4" x14ac:dyDescent="0.35">
      <c r="A4140" s="10" t="s">
        <v>4236</v>
      </c>
      <c r="B4140" s="12">
        <v>684.7</v>
      </c>
      <c r="C4140" s="12">
        <v>355.32122451200001</v>
      </c>
      <c r="D4140" s="12">
        <v>10.387700000000001</v>
      </c>
    </row>
    <row r="4141" spans="1:4" x14ac:dyDescent="0.35">
      <c r="A4141" s="10" t="s">
        <v>4237</v>
      </c>
      <c r="B4141" s="12">
        <v>684.7</v>
      </c>
      <c r="C4141" s="12">
        <v>369.33687457600001</v>
      </c>
      <c r="D4141" s="12">
        <v>10.387700000000001</v>
      </c>
    </row>
    <row r="4142" spans="1:4" x14ac:dyDescent="0.35">
      <c r="A4142" s="10" t="s">
        <v>4238</v>
      </c>
      <c r="B4142" s="12">
        <v>684.7</v>
      </c>
      <c r="C4142" s="12">
        <v>397.36817470400001</v>
      </c>
      <c r="D4142" s="12">
        <v>10.387700000000001</v>
      </c>
    </row>
    <row r="4143" spans="1:4" x14ac:dyDescent="0.35">
      <c r="A4143" s="10" t="s">
        <v>4239</v>
      </c>
      <c r="B4143" s="12">
        <v>690.6</v>
      </c>
      <c r="C4143" s="12">
        <v>307.22732432000009</v>
      </c>
      <c r="D4143" s="12">
        <v>8.1460000000000008</v>
      </c>
    </row>
    <row r="4144" spans="1:4" x14ac:dyDescent="0.35">
      <c r="A4144" s="10" t="s">
        <v>4240</v>
      </c>
      <c r="B4144" s="12">
        <v>690.6</v>
      </c>
      <c r="C4144" s="12">
        <v>335.25862444800009</v>
      </c>
      <c r="D4144" s="12">
        <v>8.1460000000000008</v>
      </c>
    </row>
    <row r="4145" spans="1:4" x14ac:dyDescent="0.35">
      <c r="A4145" s="10" t="s">
        <v>4241</v>
      </c>
      <c r="B4145" s="12">
        <v>690.6</v>
      </c>
      <c r="C4145" s="12">
        <v>365.30557464000009</v>
      </c>
      <c r="D4145" s="12">
        <v>8.1460000000000008</v>
      </c>
    </row>
    <row r="4146" spans="1:4" x14ac:dyDescent="0.35">
      <c r="A4146" s="10" t="s">
        <v>4242</v>
      </c>
      <c r="B4146" s="12">
        <v>690.6</v>
      </c>
      <c r="C4146" s="12">
        <v>395.35252483200009</v>
      </c>
      <c r="D4146" s="12">
        <v>8.1460000000000008</v>
      </c>
    </row>
    <row r="4147" spans="1:4" x14ac:dyDescent="0.35">
      <c r="A4147" s="10" t="s">
        <v>4243</v>
      </c>
      <c r="B4147" s="12">
        <v>690.6</v>
      </c>
      <c r="C4147" s="12">
        <v>423.38382496000008</v>
      </c>
      <c r="D4147" s="12">
        <v>8.1460000000000008</v>
      </c>
    </row>
    <row r="4148" spans="1:4" x14ac:dyDescent="0.35">
      <c r="A4148" s="10" t="s">
        <v>4244</v>
      </c>
      <c r="B4148" s="12">
        <v>692.6</v>
      </c>
      <c r="C4148" s="12">
        <v>307.22732425600003</v>
      </c>
      <c r="D4148" s="12">
        <v>8.7760000000000016</v>
      </c>
    </row>
    <row r="4149" spans="1:4" x14ac:dyDescent="0.35">
      <c r="A4149" s="10" t="s">
        <v>4245</v>
      </c>
      <c r="B4149" s="12">
        <v>692.6</v>
      </c>
      <c r="C4149" s="12">
        <v>309.24297432000003</v>
      </c>
      <c r="D4149" s="12">
        <v>8.7760000000000016</v>
      </c>
    </row>
    <row r="4150" spans="1:4" x14ac:dyDescent="0.35">
      <c r="A4150" s="10" t="s">
        <v>61</v>
      </c>
      <c r="B4150" s="12">
        <v>692.6</v>
      </c>
      <c r="C4150" s="12">
        <v>335.25862438400003</v>
      </c>
      <c r="D4150" s="12">
        <v>8.7760000000000016</v>
      </c>
    </row>
    <row r="4151" spans="1:4" x14ac:dyDescent="0.35">
      <c r="A4151" s="10" t="s">
        <v>4246</v>
      </c>
      <c r="B4151" s="12">
        <v>692.6</v>
      </c>
      <c r="C4151" s="12">
        <v>337.27427444800003</v>
      </c>
      <c r="D4151" s="12">
        <v>8.7760000000000016</v>
      </c>
    </row>
    <row r="4152" spans="1:4" x14ac:dyDescent="0.35">
      <c r="A4152" s="10" t="s">
        <v>4247</v>
      </c>
      <c r="B4152" s="12">
        <v>692.6</v>
      </c>
      <c r="C4152" s="12">
        <v>365.30557457600003</v>
      </c>
      <c r="D4152" s="12">
        <v>8.7760000000000016</v>
      </c>
    </row>
    <row r="4153" spans="1:4" x14ac:dyDescent="0.35">
      <c r="A4153" s="10" t="s">
        <v>4248</v>
      </c>
      <c r="B4153" s="12">
        <v>692.6</v>
      </c>
      <c r="C4153" s="12">
        <v>367.32122464000003</v>
      </c>
      <c r="D4153" s="12">
        <v>8.7760000000000016</v>
      </c>
    </row>
    <row r="4154" spans="1:4" x14ac:dyDescent="0.35">
      <c r="A4154" s="10" t="s">
        <v>4249</v>
      </c>
      <c r="B4154" s="12">
        <v>692.6</v>
      </c>
      <c r="C4154" s="12">
        <v>395.35252476800002</v>
      </c>
      <c r="D4154" s="12">
        <v>8.7760000000000016</v>
      </c>
    </row>
    <row r="4155" spans="1:4" x14ac:dyDescent="0.35">
      <c r="A4155" s="10" t="s">
        <v>4250</v>
      </c>
      <c r="B4155" s="12">
        <v>692.6</v>
      </c>
      <c r="C4155" s="12">
        <v>397.36817483200002</v>
      </c>
      <c r="D4155" s="12">
        <v>8.7760000000000016</v>
      </c>
    </row>
    <row r="4156" spans="1:4" x14ac:dyDescent="0.35">
      <c r="A4156" s="10" t="s">
        <v>4251</v>
      </c>
      <c r="B4156" s="12">
        <v>692.6</v>
      </c>
      <c r="C4156" s="12">
        <v>423.38382489600002</v>
      </c>
      <c r="D4156" s="12">
        <v>8.7760000000000016</v>
      </c>
    </row>
    <row r="4157" spans="1:4" x14ac:dyDescent="0.35">
      <c r="A4157" s="10" t="s">
        <v>4252</v>
      </c>
      <c r="B4157" s="12">
        <v>692.6</v>
      </c>
      <c r="C4157" s="12">
        <v>425.39947496000002</v>
      </c>
      <c r="D4157" s="12">
        <v>8.7760000000000016</v>
      </c>
    </row>
    <row r="4158" spans="1:4" x14ac:dyDescent="0.35">
      <c r="A4158" s="10" t="s">
        <v>4253</v>
      </c>
      <c r="B4158" s="12">
        <v>694.6</v>
      </c>
      <c r="C4158" s="12">
        <v>309.24297425600008</v>
      </c>
      <c r="D4158" s="12">
        <v>9.4060000000000006</v>
      </c>
    </row>
    <row r="4159" spans="1:4" x14ac:dyDescent="0.35">
      <c r="A4159" s="10" t="s">
        <v>4254</v>
      </c>
      <c r="B4159" s="12">
        <v>694.6</v>
      </c>
      <c r="C4159" s="12">
        <v>311.25862432000008</v>
      </c>
      <c r="D4159" s="12">
        <v>9.4060000000000006</v>
      </c>
    </row>
    <row r="4160" spans="1:4" x14ac:dyDescent="0.35">
      <c r="A4160" s="10" t="s">
        <v>62</v>
      </c>
      <c r="B4160" s="12">
        <v>694.6</v>
      </c>
      <c r="C4160" s="12">
        <v>337.27427438400008</v>
      </c>
      <c r="D4160" s="12">
        <v>9.4060000000000006</v>
      </c>
    </row>
    <row r="4161" spans="1:4" x14ac:dyDescent="0.35">
      <c r="A4161" s="10" t="s">
        <v>4255</v>
      </c>
      <c r="B4161" s="12">
        <v>694.6</v>
      </c>
      <c r="C4161" s="12">
        <v>339.28992444800008</v>
      </c>
      <c r="D4161" s="12">
        <v>9.4060000000000006</v>
      </c>
    </row>
    <row r="4162" spans="1:4" x14ac:dyDescent="0.35">
      <c r="A4162" s="10" t="s">
        <v>4256</v>
      </c>
      <c r="B4162" s="12">
        <v>694.6</v>
      </c>
      <c r="C4162" s="12">
        <v>365.30557451200008</v>
      </c>
      <c r="D4162" s="12">
        <v>9.4060000000000006</v>
      </c>
    </row>
    <row r="4163" spans="1:4" x14ac:dyDescent="0.35">
      <c r="A4163" s="10" t="s">
        <v>4257</v>
      </c>
      <c r="B4163" s="12">
        <v>694.6</v>
      </c>
      <c r="C4163" s="12">
        <v>367.32122457600008</v>
      </c>
      <c r="D4163" s="12">
        <v>9.4060000000000006</v>
      </c>
    </row>
    <row r="4164" spans="1:4" x14ac:dyDescent="0.35">
      <c r="A4164" s="10" t="s">
        <v>4258</v>
      </c>
      <c r="B4164" s="12">
        <v>694.6</v>
      </c>
      <c r="C4164" s="12">
        <v>369.33687464000008</v>
      </c>
      <c r="D4164" s="12">
        <v>9.4060000000000006</v>
      </c>
    </row>
    <row r="4165" spans="1:4" x14ac:dyDescent="0.35">
      <c r="A4165" s="10" t="s">
        <v>4259</v>
      </c>
      <c r="B4165" s="12">
        <v>694.6</v>
      </c>
      <c r="C4165" s="12">
        <v>395.35252470400007</v>
      </c>
      <c r="D4165" s="12">
        <v>9.4060000000000006</v>
      </c>
    </row>
    <row r="4166" spans="1:4" x14ac:dyDescent="0.35">
      <c r="A4166" s="10" t="s">
        <v>4260</v>
      </c>
      <c r="B4166" s="12">
        <v>694.6</v>
      </c>
      <c r="C4166" s="12">
        <v>397.36817476800007</v>
      </c>
      <c r="D4166" s="12">
        <v>9.4060000000000006</v>
      </c>
    </row>
    <row r="4167" spans="1:4" x14ac:dyDescent="0.35">
      <c r="A4167" s="10" t="s">
        <v>4261</v>
      </c>
      <c r="B4167" s="12">
        <v>694.6</v>
      </c>
      <c r="C4167" s="12">
        <v>423.38382483200007</v>
      </c>
      <c r="D4167" s="12">
        <v>9.4060000000000006</v>
      </c>
    </row>
    <row r="4168" spans="1:4" x14ac:dyDescent="0.35">
      <c r="A4168" s="10" t="s">
        <v>4262</v>
      </c>
      <c r="B4168" s="12">
        <v>694.6</v>
      </c>
      <c r="C4168" s="12">
        <v>425.39947489600007</v>
      </c>
      <c r="D4168" s="12">
        <v>9.4060000000000006</v>
      </c>
    </row>
    <row r="4169" spans="1:4" x14ac:dyDescent="0.35">
      <c r="A4169" s="10" t="s">
        <v>4263</v>
      </c>
      <c r="B4169" s="12">
        <v>696.7</v>
      </c>
      <c r="C4169" s="12">
        <v>311.25862425600002</v>
      </c>
      <c r="D4169" s="12">
        <v>10.036000000000001</v>
      </c>
    </row>
    <row r="4170" spans="1:4" x14ac:dyDescent="0.35">
      <c r="A4170" s="10" t="s">
        <v>4264</v>
      </c>
      <c r="B4170" s="12">
        <v>696.7</v>
      </c>
      <c r="C4170" s="12">
        <v>313.27427432000002</v>
      </c>
      <c r="D4170" s="12">
        <v>10.036000000000001</v>
      </c>
    </row>
    <row r="4171" spans="1:4" x14ac:dyDescent="0.35">
      <c r="A4171" s="10" t="s">
        <v>63</v>
      </c>
      <c r="B4171" s="12">
        <v>696.7</v>
      </c>
      <c r="C4171" s="12">
        <v>339.28992438400002</v>
      </c>
      <c r="D4171" s="12">
        <v>10.036000000000001</v>
      </c>
    </row>
    <row r="4172" spans="1:4" x14ac:dyDescent="0.35">
      <c r="A4172" s="10" t="s">
        <v>4265</v>
      </c>
      <c r="B4172" s="12">
        <v>696.7</v>
      </c>
      <c r="C4172" s="12">
        <v>341.30557444800002</v>
      </c>
      <c r="D4172" s="12">
        <v>10.036000000000001</v>
      </c>
    </row>
    <row r="4173" spans="1:4" x14ac:dyDescent="0.35">
      <c r="A4173" s="10" t="s">
        <v>4266</v>
      </c>
      <c r="B4173" s="12">
        <v>696.7</v>
      </c>
      <c r="C4173" s="12">
        <v>367.32122451200001</v>
      </c>
      <c r="D4173" s="12">
        <v>10.036000000000001</v>
      </c>
    </row>
    <row r="4174" spans="1:4" x14ac:dyDescent="0.35">
      <c r="A4174" s="10" t="s">
        <v>4267</v>
      </c>
      <c r="B4174" s="12">
        <v>696.7</v>
      </c>
      <c r="C4174" s="12">
        <v>369.33687457600001</v>
      </c>
      <c r="D4174" s="12">
        <v>10.036000000000001</v>
      </c>
    </row>
    <row r="4175" spans="1:4" x14ac:dyDescent="0.35">
      <c r="A4175" s="10" t="s">
        <v>4268</v>
      </c>
      <c r="B4175" s="12">
        <v>696.7</v>
      </c>
      <c r="C4175" s="12">
        <v>395.35252464000001</v>
      </c>
      <c r="D4175" s="12">
        <v>10.036000000000001</v>
      </c>
    </row>
    <row r="4176" spans="1:4" x14ac:dyDescent="0.35">
      <c r="A4176" s="10" t="s">
        <v>4269</v>
      </c>
      <c r="B4176" s="12">
        <v>696.7</v>
      </c>
      <c r="C4176" s="12">
        <v>397.36817470400001</v>
      </c>
      <c r="D4176" s="12">
        <v>10.036000000000001</v>
      </c>
    </row>
    <row r="4177" spans="1:4" x14ac:dyDescent="0.35">
      <c r="A4177" s="10" t="s">
        <v>4270</v>
      </c>
      <c r="B4177" s="12">
        <v>696.7</v>
      </c>
      <c r="C4177" s="12">
        <v>423.38382476800001</v>
      </c>
      <c r="D4177" s="12">
        <v>10.036000000000001</v>
      </c>
    </row>
    <row r="4178" spans="1:4" x14ac:dyDescent="0.35">
      <c r="A4178" s="10" t="s">
        <v>4271</v>
      </c>
      <c r="B4178" s="12">
        <v>696.7</v>
      </c>
      <c r="C4178" s="12">
        <v>425.39947483200001</v>
      </c>
      <c r="D4178" s="12">
        <v>10.036000000000001</v>
      </c>
    </row>
    <row r="4179" spans="1:4" x14ac:dyDescent="0.35">
      <c r="A4179" s="10" t="s">
        <v>4272</v>
      </c>
      <c r="B4179" s="12">
        <v>698.7</v>
      </c>
      <c r="C4179" s="12">
        <v>313.27427425600007</v>
      </c>
      <c r="D4179" s="12">
        <v>10.796000000000001</v>
      </c>
    </row>
    <row r="4180" spans="1:4" x14ac:dyDescent="0.35">
      <c r="A4180" s="10" t="s">
        <v>4273</v>
      </c>
      <c r="B4180" s="12">
        <v>698.7</v>
      </c>
      <c r="C4180" s="12">
        <v>341.30557438400007</v>
      </c>
      <c r="D4180" s="12">
        <v>10.796000000000001</v>
      </c>
    </row>
    <row r="4181" spans="1:4" x14ac:dyDescent="0.35">
      <c r="A4181" s="10" t="s">
        <v>64</v>
      </c>
      <c r="B4181" s="12">
        <v>698.7</v>
      </c>
      <c r="C4181" s="12">
        <v>369.33687451200007</v>
      </c>
      <c r="D4181" s="12">
        <v>10.796000000000001</v>
      </c>
    </row>
    <row r="4182" spans="1:4" x14ac:dyDescent="0.35">
      <c r="A4182" s="10" t="s">
        <v>4274</v>
      </c>
      <c r="B4182" s="12">
        <v>698.7</v>
      </c>
      <c r="C4182" s="12">
        <v>397.36817464000006</v>
      </c>
      <c r="D4182" s="12">
        <v>10.796000000000001</v>
      </c>
    </row>
    <row r="4183" spans="1:4" x14ac:dyDescent="0.35">
      <c r="A4183" s="10" t="s">
        <v>4275</v>
      </c>
      <c r="B4183" s="12">
        <v>698.7</v>
      </c>
      <c r="C4183" s="12">
        <v>425.39947476800006</v>
      </c>
      <c r="D4183" s="12">
        <v>10.796000000000001</v>
      </c>
    </row>
    <row r="4184" spans="1:4" x14ac:dyDescent="0.35">
      <c r="A4184" s="10" t="s">
        <v>4276</v>
      </c>
      <c r="B4184" s="12">
        <v>704.6</v>
      </c>
      <c r="C4184" s="12">
        <v>321.24297432000003</v>
      </c>
      <c r="D4184" s="12">
        <v>8.5543000000000013</v>
      </c>
    </row>
    <row r="4185" spans="1:4" x14ac:dyDescent="0.35">
      <c r="A4185" s="10" t="s">
        <v>4277</v>
      </c>
      <c r="B4185" s="12">
        <v>704.6</v>
      </c>
      <c r="C4185" s="12">
        <v>349.27427444800003</v>
      </c>
      <c r="D4185" s="12">
        <v>8.5543000000000013</v>
      </c>
    </row>
    <row r="4186" spans="1:4" x14ac:dyDescent="0.35">
      <c r="A4186" s="10" t="s">
        <v>4278</v>
      </c>
      <c r="B4186" s="12">
        <v>704.6</v>
      </c>
      <c r="C4186" s="12">
        <v>395.35252476800002</v>
      </c>
      <c r="D4186" s="12">
        <v>8.5543000000000013</v>
      </c>
    </row>
    <row r="4187" spans="1:4" x14ac:dyDescent="0.35">
      <c r="A4187" s="10" t="s">
        <v>4279</v>
      </c>
      <c r="B4187" s="12">
        <v>704.6</v>
      </c>
      <c r="C4187" s="12">
        <v>423.38382489600002</v>
      </c>
      <c r="D4187" s="12">
        <v>8.5543000000000013</v>
      </c>
    </row>
    <row r="4188" spans="1:4" x14ac:dyDescent="0.35">
      <c r="A4188" s="10" t="s">
        <v>4280</v>
      </c>
      <c r="B4188" s="12">
        <v>706.6</v>
      </c>
      <c r="C4188" s="12">
        <v>321.24297425600008</v>
      </c>
      <c r="D4188" s="12">
        <v>9.1843000000000021</v>
      </c>
    </row>
    <row r="4189" spans="1:4" x14ac:dyDescent="0.35">
      <c r="A4189" s="10" t="s">
        <v>4281</v>
      </c>
      <c r="B4189" s="12">
        <v>706.6</v>
      </c>
      <c r="C4189" s="12">
        <v>323.25862432000008</v>
      </c>
      <c r="D4189" s="12">
        <v>9.1843000000000021</v>
      </c>
    </row>
    <row r="4190" spans="1:4" x14ac:dyDescent="0.35">
      <c r="A4190" s="10" t="s">
        <v>4282</v>
      </c>
      <c r="B4190" s="12">
        <v>706.6</v>
      </c>
      <c r="C4190" s="12">
        <v>349.27427438400008</v>
      </c>
      <c r="D4190" s="12">
        <v>9.1843000000000021</v>
      </c>
    </row>
    <row r="4191" spans="1:4" x14ac:dyDescent="0.35">
      <c r="A4191" s="10" t="s">
        <v>4283</v>
      </c>
      <c r="B4191" s="12">
        <v>706.6</v>
      </c>
      <c r="C4191" s="12">
        <v>351.28992444800008</v>
      </c>
      <c r="D4191" s="12">
        <v>9.1843000000000021</v>
      </c>
    </row>
    <row r="4192" spans="1:4" x14ac:dyDescent="0.35">
      <c r="A4192" s="10" t="s">
        <v>4284</v>
      </c>
      <c r="B4192" s="12">
        <v>706.6</v>
      </c>
      <c r="C4192" s="12">
        <v>395.35252470400007</v>
      </c>
      <c r="D4192" s="12">
        <v>9.1843000000000021</v>
      </c>
    </row>
    <row r="4193" spans="1:4" x14ac:dyDescent="0.35">
      <c r="A4193" s="10" t="s">
        <v>4285</v>
      </c>
      <c r="B4193" s="12">
        <v>706.6</v>
      </c>
      <c r="C4193" s="12">
        <v>397.36817476800007</v>
      </c>
      <c r="D4193" s="12">
        <v>9.1843000000000021</v>
      </c>
    </row>
    <row r="4194" spans="1:4" x14ac:dyDescent="0.35">
      <c r="A4194" s="10" t="s">
        <v>4286</v>
      </c>
      <c r="B4194" s="12">
        <v>706.6</v>
      </c>
      <c r="C4194" s="12">
        <v>423.38382483200007</v>
      </c>
      <c r="D4194" s="12">
        <v>9.1843000000000021</v>
      </c>
    </row>
    <row r="4195" spans="1:4" x14ac:dyDescent="0.35">
      <c r="A4195" s="10" t="s">
        <v>4287</v>
      </c>
      <c r="B4195" s="12">
        <v>706.6</v>
      </c>
      <c r="C4195" s="12">
        <v>425.39947489600007</v>
      </c>
      <c r="D4195" s="12">
        <v>9.1843000000000021</v>
      </c>
    </row>
    <row r="4196" spans="1:4" x14ac:dyDescent="0.35">
      <c r="A4196" s="10" t="s">
        <v>4288</v>
      </c>
      <c r="B4196" s="12">
        <v>708.7</v>
      </c>
      <c r="C4196" s="12">
        <v>323.25862425600002</v>
      </c>
      <c r="D4196" s="12">
        <v>9.8143000000000011</v>
      </c>
    </row>
    <row r="4197" spans="1:4" x14ac:dyDescent="0.35">
      <c r="A4197" s="10" t="s">
        <v>4289</v>
      </c>
      <c r="B4197" s="12">
        <v>708.7</v>
      </c>
      <c r="C4197" s="12">
        <v>325.27427432000002</v>
      </c>
      <c r="D4197" s="12">
        <v>9.8143000000000011</v>
      </c>
    </row>
    <row r="4198" spans="1:4" x14ac:dyDescent="0.35">
      <c r="A4198" s="10" t="s">
        <v>4290</v>
      </c>
      <c r="B4198" s="12">
        <v>708.7</v>
      </c>
      <c r="C4198" s="12">
        <v>351.28992438400002</v>
      </c>
      <c r="D4198" s="12">
        <v>9.8143000000000011</v>
      </c>
    </row>
    <row r="4199" spans="1:4" x14ac:dyDescent="0.35">
      <c r="A4199" s="10" t="s">
        <v>4291</v>
      </c>
      <c r="B4199" s="12">
        <v>708.7</v>
      </c>
      <c r="C4199" s="12">
        <v>353.30557444800002</v>
      </c>
      <c r="D4199" s="12">
        <v>9.8143000000000011</v>
      </c>
    </row>
    <row r="4200" spans="1:4" x14ac:dyDescent="0.35">
      <c r="A4200" s="10" t="s">
        <v>4292</v>
      </c>
      <c r="B4200" s="12">
        <v>708.7</v>
      </c>
      <c r="C4200" s="12">
        <v>395.35252464000001</v>
      </c>
      <c r="D4200" s="12">
        <v>9.8143000000000011</v>
      </c>
    </row>
    <row r="4201" spans="1:4" x14ac:dyDescent="0.35">
      <c r="A4201" s="10" t="s">
        <v>4293</v>
      </c>
      <c r="B4201" s="12">
        <v>708.7</v>
      </c>
      <c r="C4201" s="12">
        <v>397.36817470400001</v>
      </c>
      <c r="D4201" s="12">
        <v>9.8143000000000011</v>
      </c>
    </row>
    <row r="4202" spans="1:4" x14ac:dyDescent="0.35">
      <c r="A4202" s="10" t="s">
        <v>4294</v>
      </c>
      <c r="B4202" s="12">
        <v>708.7</v>
      </c>
      <c r="C4202" s="12">
        <v>423.38382476800001</v>
      </c>
      <c r="D4202" s="12">
        <v>9.8143000000000011</v>
      </c>
    </row>
    <row r="4203" spans="1:4" x14ac:dyDescent="0.35">
      <c r="A4203" s="10" t="s">
        <v>4295</v>
      </c>
      <c r="B4203" s="12">
        <v>708.7</v>
      </c>
      <c r="C4203" s="12">
        <v>425.39947483200001</v>
      </c>
      <c r="D4203" s="12">
        <v>9.8143000000000011</v>
      </c>
    </row>
    <row r="4204" spans="1:4" x14ac:dyDescent="0.35">
      <c r="A4204" s="10" t="s">
        <v>4296</v>
      </c>
      <c r="B4204" s="12">
        <v>710.7</v>
      </c>
      <c r="C4204" s="12">
        <v>325.27427425600007</v>
      </c>
      <c r="D4204" s="12">
        <v>10.444300000000002</v>
      </c>
    </row>
    <row r="4205" spans="1:4" x14ac:dyDescent="0.35">
      <c r="A4205" s="10" t="s">
        <v>4297</v>
      </c>
      <c r="B4205" s="12">
        <v>710.7</v>
      </c>
      <c r="C4205" s="12">
        <v>327.28992432000007</v>
      </c>
      <c r="D4205" s="12">
        <v>10.444300000000002</v>
      </c>
    </row>
    <row r="4206" spans="1:4" x14ac:dyDescent="0.35">
      <c r="A4206" s="10" t="s">
        <v>4298</v>
      </c>
      <c r="B4206" s="12">
        <v>710.7</v>
      </c>
      <c r="C4206" s="12">
        <v>353.30557438400007</v>
      </c>
      <c r="D4206" s="12">
        <v>10.444300000000002</v>
      </c>
    </row>
    <row r="4207" spans="1:4" x14ac:dyDescent="0.35">
      <c r="A4207" s="10" t="s">
        <v>4299</v>
      </c>
      <c r="B4207" s="12">
        <v>710.7</v>
      </c>
      <c r="C4207" s="12">
        <v>355.32122444800007</v>
      </c>
      <c r="D4207" s="12">
        <v>10.444300000000002</v>
      </c>
    </row>
    <row r="4208" spans="1:4" x14ac:dyDescent="0.35">
      <c r="A4208" s="10" t="s">
        <v>4300</v>
      </c>
      <c r="B4208" s="12">
        <v>710.7</v>
      </c>
      <c r="C4208" s="12">
        <v>395.35252457600006</v>
      </c>
      <c r="D4208" s="12">
        <v>10.444300000000002</v>
      </c>
    </row>
    <row r="4209" spans="1:4" x14ac:dyDescent="0.35">
      <c r="A4209" s="10" t="s">
        <v>4301</v>
      </c>
      <c r="B4209" s="12">
        <v>710.7</v>
      </c>
      <c r="C4209" s="12">
        <v>397.36817464000006</v>
      </c>
      <c r="D4209" s="12">
        <v>10.444300000000002</v>
      </c>
    </row>
    <row r="4210" spans="1:4" x14ac:dyDescent="0.35">
      <c r="A4210" s="10" t="s">
        <v>4302</v>
      </c>
      <c r="B4210" s="12">
        <v>710.7</v>
      </c>
      <c r="C4210" s="12">
        <v>423.38382470400006</v>
      </c>
      <c r="D4210" s="12">
        <v>10.444300000000002</v>
      </c>
    </row>
    <row r="4211" spans="1:4" x14ac:dyDescent="0.35">
      <c r="A4211" s="10" t="s">
        <v>4303</v>
      </c>
      <c r="B4211" s="12">
        <v>710.7</v>
      </c>
      <c r="C4211" s="12">
        <v>425.39947476800006</v>
      </c>
      <c r="D4211" s="12">
        <v>10.444300000000002</v>
      </c>
    </row>
    <row r="4212" spans="1:4" x14ac:dyDescent="0.35">
      <c r="A4212" s="10" t="s">
        <v>4304</v>
      </c>
      <c r="B4212" s="12">
        <v>712.7</v>
      </c>
      <c r="C4212" s="12">
        <v>327.28992425600001</v>
      </c>
      <c r="D4212" s="12">
        <v>11.204300000000002</v>
      </c>
    </row>
    <row r="4213" spans="1:4" x14ac:dyDescent="0.35">
      <c r="A4213" s="10" t="s">
        <v>4305</v>
      </c>
      <c r="B4213" s="12">
        <v>712.7</v>
      </c>
      <c r="C4213" s="12">
        <v>355.321224384</v>
      </c>
      <c r="D4213" s="12">
        <v>11.204300000000002</v>
      </c>
    </row>
    <row r="4214" spans="1:4" x14ac:dyDescent="0.35">
      <c r="A4214" s="10" t="s">
        <v>4306</v>
      </c>
      <c r="B4214" s="12">
        <v>712.7</v>
      </c>
      <c r="C4214" s="12">
        <v>397.368174576</v>
      </c>
      <c r="D4214" s="12">
        <v>11.204300000000002</v>
      </c>
    </row>
    <row r="4215" spans="1:4" x14ac:dyDescent="0.35">
      <c r="A4215" s="10" t="s">
        <v>4307</v>
      </c>
      <c r="B4215" s="12">
        <v>712.7</v>
      </c>
      <c r="C4215" s="12">
        <v>425.399474704</v>
      </c>
      <c r="D4215" s="12">
        <v>11.204300000000002</v>
      </c>
    </row>
    <row r="4216" spans="1:4" x14ac:dyDescent="0.35">
      <c r="A4216" s="10" t="s">
        <v>4308</v>
      </c>
      <c r="B4216" s="12">
        <v>718.6</v>
      </c>
      <c r="C4216" s="12">
        <v>307.22732419200008</v>
      </c>
      <c r="D4216" s="12">
        <v>8.9625999999999983</v>
      </c>
    </row>
    <row r="4217" spans="1:4" x14ac:dyDescent="0.35">
      <c r="A4217" s="10" t="s">
        <v>4309</v>
      </c>
      <c r="B4217" s="12">
        <v>718.6</v>
      </c>
      <c r="C4217" s="12">
        <v>335.25862432000008</v>
      </c>
      <c r="D4217" s="12">
        <v>8.9625999999999983</v>
      </c>
    </row>
    <row r="4218" spans="1:4" x14ac:dyDescent="0.35">
      <c r="A4218" s="10" t="s">
        <v>4310</v>
      </c>
      <c r="B4218" s="12">
        <v>718.6</v>
      </c>
      <c r="C4218" s="12">
        <v>423.38382483200007</v>
      </c>
      <c r="D4218" s="12">
        <v>8.9625999999999983</v>
      </c>
    </row>
    <row r="4219" spans="1:4" x14ac:dyDescent="0.35">
      <c r="A4219" s="10" t="s">
        <v>4311</v>
      </c>
      <c r="B4219" s="12">
        <v>718.6</v>
      </c>
      <c r="C4219" s="12">
        <v>451.41512496000007</v>
      </c>
      <c r="D4219" s="12">
        <v>8.9625999999999983</v>
      </c>
    </row>
    <row r="4220" spans="1:4" x14ac:dyDescent="0.35">
      <c r="A4220" s="10" t="s">
        <v>4312</v>
      </c>
      <c r="B4220" s="12">
        <v>720.7</v>
      </c>
      <c r="C4220" s="12">
        <v>307.22732412800002</v>
      </c>
      <c r="D4220" s="12">
        <v>9.5925999999999991</v>
      </c>
    </row>
    <row r="4221" spans="1:4" x14ac:dyDescent="0.35">
      <c r="A4221" s="10" t="s">
        <v>4313</v>
      </c>
      <c r="B4221" s="12">
        <v>720.7</v>
      </c>
      <c r="C4221" s="12">
        <v>309.24297419200002</v>
      </c>
      <c r="D4221" s="12">
        <v>9.5925999999999991</v>
      </c>
    </row>
    <row r="4222" spans="1:4" x14ac:dyDescent="0.35">
      <c r="A4222" s="10" t="s">
        <v>65</v>
      </c>
      <c r="B4222" s="12">
        <v>720.7</v>
      </c>
      <c r="C4222" s="12">
        <v>335.25862425600002</v>
      </c>
      <c r="D4222" s="12">
        <v>9.5925999999999991</v>
      </c>
    </row>
    <row r="4223" spans="1:4" x14ac:dyDescent="0.35">
      <c r="A4223" s="10" t="s">
        <v>4314</v>
      </c>
      <c r="B4223" s="12">
        <v>720.7</v>
      </c>
      <c r="C4223" s="12">
        <v>337.27427432000002</v>
      </c>
      <c r="D4223" s="12">
        <v>9.5925999999999991</v>
      </c>
    </row>
    <row r="4224" spans="1:4" x14ac:dyDescent="0.35">
      <c r="A4224" s="10" t="s">
        <v>4315</v>
      </c>
      <c r="B4224" s="12">
        <v>720.7</v>
      </c>
      <c r="C4224" s="12">
        <v>365.30557444800002</v>
      </c>
      <c r="D4224" s="12">
        <v>9.5925999999999991</v>
      </c>
    </row>
    <row r="4225" spans="1:4" x14ac:dyDescent="0.35">
      <c r="A4225" s="10" t="s">
        <v>4316</v>
      </c>
      <c r="B4225" s="12">
        <v>720.7</v>
      </c>
      <c r="C4225" s="12">
        <v>395.35252464000001</v>
      </c>
      <c r="D4225" s="12">
        <v>9.5925999999999991</v>
      </c>
    </row>
    <row r="4226" spans="1:4" x14ac:dyDescent="0.35">
      <c r="A4226" s="10" t="s">
        <v>4317</v>
      </c>
      <c r="B4226" s="12">
        <v>720.7</v>
      </c>
      <c r="C4226" s="12">
        <v>423.38382476800001</v>
      </c>
      <c r="D4226" s="12">
        <v>9.5925999999999991</v>
      </c>
    </row>
    <row r="4227" spans="1:4" x14ac:dyDescent="0.35">
      <c r="A4227" s="10" t="s">
        <v>4318</v>
      </c>
      <c r="B4227" s="12">
        <v>720.7</v>
      </c>
      <c r="C4227" s="12">
        <v>425.39947483200001</v>
      </c>
      <c r="D4227" s="12">
        <v>9.5925999999999991</v>
      </c>
    </row>
    <row r="4228" spans="1:4" x14ac:dyDescent="0.35">
      <c r="A4228" s="10" t="s">
        <v>4319</v>
      </c>
      <c r="B4228" s="12">
        <v>720.7</v>
      </c>
      <c r="C4228" s="12">
        <v>451.41512489600001</v>
      </c>
      <c r="D4228" s="12">
        <v>9.5925999999999991</v>
      </c>
    </row>
    <row r="4229" spans="1:4" x14ac:dyDescent="0.35">
      <c r="A4229" s="10" t="s">
        <v>4320</v>
      </c>
      <c r="B4229" s="12">
        <v>720.7</v>
      </c>
      <c r="C4229" s="12">
        <v>453.43077496000001</v>
      </c>
      <c r="D4229" s="12">
        <v>9.5925999999999991</v>
      </c>
    </row>
    <row r="4230" spans="1:4" x14ac:dyDescent="0.35">
      <c r="A4230" s="10" t="s">
        <v>4321</v>
      </c>
      <c r="B4230" s="12">
        <v>722.7</v>
      </c>
      <c r="C4230" s="12">
        <v>309.24297412800007</v>
      </c>
      <c r="D4230" s="12">
        <v>10.222599999999998</v>
      </c>
    </row>
    <row r="4231" spans="1:4" x14ac:dyDescent="0.35">
      <c r="A4231" s="10" t="s">
        <v>4322</v>
      </c>
      <c r="B4231" s="12">
        <v>722.7</v>
      </c>
      <c r="C4231" s="12">
        <v>311.25862419200007</v>
      </c>
      <c r="D4231" s="12">
        <v>10.222599999999998</v>
      </c>
    </row>
    <row r="4232" spans="1:4" x14ac:dyDescent="0.35">
      <c r="A4232" s="10" t="s">
        <v>66</v>
      </c>
      <c r="B4232" s="12">
        <v>722.7</v>
      </c>
      <c r="C4232" s="12">
        <v>337.27427425600007</v>
      </c>
      <c r="D4232" s="12">
        <v>10.222599999999998</v>
      </c>
    </row>
    <row r="4233" spans="1:4" x14ac:dyDescent="0.35">
      <c r="A4233" s="10" t="s">
        <v>4323</v>
      </c>
      <c r="B4233" s="12">
        <v>722.7</v>
      </c>
      <c r="C4233" s="12">
        <v>339.28992432000007</v>
      </c>
      <c r="D4233" s="12">
        <v>10.222599999999998</v>
      </c>
    </row>
    <row r="4234" spans="1:4" x14ac:dyDescent="0.35">
      <c r="A4234" s="10" t="s">
        <v>4324</v>
      </c>
      <c r="B4234" s="12">
        <v>722.7</v>
      </c>
      <c r="C4234" s="12">
        <v>365.30557438400007</v>
      </c>
      <c r="D4234" s="12">
        <v>10.222599999999998</v>
      </c>
    </row>
    <row r="4235" spans="1:4" x14ac:dyDescent="0.35">
      <c r="A4235" s="10" t="s">
        <v>4325</v>
      </c>
      <c r="B4235" s="12">
        <v>722.7</v>
      </c>
      <c r="C4235" s="12">
        <v>367.32122444800007</v>
      </c>
      <c r="D4235" s="12">
        <v>10.222599999999998</v>
      </c>
    </row>
    <row r="4236" spans="1:4" x14ac:dyDescent="0.35">
      <c r="A4236" s="10" t="s">
        <v>4326</v>
      </c>
      <c r="B4236" s="12">
        <v>722.7</v>
      </c>
      <c r="C4236" s="12">
        <v>395.35252457600006</v>
      </c>
      <c r="D4236" s="12">
        <v>10.222599999999998</v>
      </c>
    </row>
    <row r="4237" spans="1:4" x14ac:dyDescent="0.35">
      <c r="A4237" s="10" t="s">
        <v>4327</v>
      </c>
      <c r="B4237" s="12">
        <v>722.7</v>
      </c>
      <c r="C4237" s="12">
        <v>397.36817464000006</v>
      </c>
      <c r="D4237" s="12">
        <v>10.222599999999998</v>
      </c>
    </row>
    <row r="4238" spans="1:4" x14ac:dyDescent="0.35">
      <c r="A4238" s="10" t="s">
        <v>4328</v>
      </c>
      <c r="B4238" s="12">
        <v>722.7</v>
      </c>
      <c r="C4238" s="12">
        <v>423.38382470400006</v>
      </c>
      <c r="D4238" s="12">
        <v>10.222599999999998</v>
      </c>
    </row>
    <row r="4239" spans="1:4" x14ac:dyDescent="0.35">
      <c r="A4239" s="10" t="s">
        <v>4329</v>
      </c>
      <c r="B4239" s="12">
        <v>722.7</v>
      </c>
      <c r="C4239" s="12">
        <v>425.39947476800006</v>
      </c>
      <c r="D4239" s="12">
        <v>10.222599999999998</v>
      </c>
    </row>
    <row r="4240" spans="1:4" x14ac:dyDescent="0.35">
      <c r="A4240" s="10" t="s">
        <v>4330</v>
      </c>
      <c r="B4240" s="12">
        <v>722.7</v>
      </c>
      <c r="C4240" s="12">
        <v>451.41512483200006</v>
      </c>
      <c r="D4240" s="12">
        <v>10.222599999999998</v>
      </c>
    </row>
    <row r="4241" spans="1:4" x14ac:dyDescent="0.35">
      <c r="A4241" s="10" t="s">
        <v>4331</v>
      </c>
      <c r="B4241" s="12">
        <v>722.7</v>
      </c>
      <c r="C4241" s="12">
        <v>453.43077489600006</v>
      </c>
      <c r="D4241" s="12">
        <v>10.222599999999998</v>
      </c>
    </row>
    <row r="4242" spans="1:4" x14ac:dyDescent="0.35">
      <c r="A4242" s="10" t="s">
        <v>4332</v>
      </c>
      <c r="B4242" s="12">
        <v>724.7</v>
      </c>
      <c r="C4242" s="12">
        <v>311.25862412800001</v>
      </c>
      <c r="D4242" s="12">
        <v>10.852599999999999</v>
      </c>
    </row>
    <row r="4243" spans="1:4" x14ac:dyDescent="0.35">
      <c r="A4243" s="10" t="s">
        <v>4333</v>
      </c>
      <c r="B4243" s="12">
        <v>724.7</v>
      </c>
      <c r="C4243" s="12">
        <v>313.27427419200001</v>
      </c>
      <c r="D4243" s="12">
        <v>10.852599999999999</v>
      </c>
    </row>
    <row r="4244" spans="1:4" x14ac:dyDescent="0.35">
      <c r="A4244" s="10" t="s">
        <v>4334</v>
      </c>
      <c r="B4244" s="12">
        <v>724.7</v>
      </c>
      <c r="C4244" s="12">
        <v>339.28992425600001</v>
      </c>
      <c r="D4244" s="12">
        <v>10.852599999999999</v>
      </c>
    </row>
    <row r="4245" spans="1:4" x14ac:dyDescent="0.35">
      <c r="A4245" s="10" t="s">
        <v>4335</v>
      </c>
      <c r="B4245" s="12">
        <v>724.7</v>
      </c>
      <c r="C4245" s="12">
        <v>341.30557432000001</v>
      </c>
      <c r="D4245" s="12">
        <v>10.852599999999999</v>
      </c>
    </row>
    <row r="4246" spans="1:4" x14ac:dyDescent="0.35">
      <c r="A4246" s="10" t="s">
        <v>4336</v>
      </c>
      <c r="B4246" s="12">
        <v>724.7</v>
      </c>
      <c r="C4246" s="12">
        <v>367.321224384</v>
      </c>
      <c r="D4246" s="12">
        <v>10.852599999999999</v>
      </c>
    </row>
    <row r="4247" spans="1:4" x14ac:dyDescent="0.35">
      <c r="A4247" s="10" t="s">
        <v>4337</v>
      </c>
      <c r="B4247" s="12">
        <v>724.7</v>
      </c>
      <c r="C4247" s="12">
        <v>369.336874448</v>
      </c>
      <c r="D4247" s="12">
        <v>10.852599999999999</v>
      </c>
    </row>
    <row r="4248" spans="1:4" x14ac:dyDescent="0.35">
      <c r="A4248" s="10" t="s">
        <v>4338</v>
      </c>
      <c r="B4248" s="12">
        <v>724.7</v>
      </c>
      <c r="C4248" s="12">
        <v>395.352524512</v>
      </c>
      <c r="D4248" s="12">
        <v>10.852599999999999</v>
      </c>
    </row>
    <row r="4249" spans="1:4" x14ac:dyDescent="0.35">
      <c r="A4249" s="10" t="s">
        <v>4339</v>
      </c>
      <c r="B4249" s="12">
        <v>724.7</v>
      </c>
      <c r="C4249" s="12">
        <v>397.368174576</v>
      </c>
      <c r="D4249" s="12">
        <v>10.852599999999999</v>
      </c>
    </row>
    <row r="4250" spans="1:4" x14ac:dyDescent="0.35">
      <c r="A4250" s="10" t="s">
        <v>4340</v>
      </c>
      <c r="B4250" s="12">
        <v>724.7</v>
      </c>
      <c r="C4250" s="12">
        <v>423.38382464</v>
      </c>
      <c r="D4250" s="12">
        <v>10.852599999999999</v>
      </c>
    </row>
    <row r="4251" spans="1:4" x14ac:dyDescent="0.35">
      <c r="A4251" s="10" t="s">
        <v>4341</v>
      </c>
      <c r="B4251" s="12">
        <v>724.7</v>
      </c>
      <c r="C4251" s="12">
        <v>425.399474704</v>
      </c>
      <c r="D4251" s="12">
        <v>10.852599999999999</v>
      </c>
    </row>
    <row r="4252" spans="1:4" x14ac:dyDescent="0.35">
      <c r="A4252" s="10" t="s">
        <v>4342</v>
      </c>
      <c r="B4252" s="12">
        <v>724.7</v>
      </c>
      <c r="C4252" s="12">
        <v>451.415124768</v>
      </c>
      <c r="D4252" s="12">
        <v>10.852599999999999</v>
      </c>
    </row>
    <row r="4253" spans="1:4" x14ac:dyDescent="0.35">
      <c r="A4253" s="10" t="s">
        <v>4343</v>
      </c>
      <c r="B4253" s="12">
        <v>724.7</v>
      </c>
      <c r="C4253" s="12">
        <v>453.430774832</v>
      </c>
      <c r="D4253" s="12">
        <v>10.852599999999999</v>
      </c>
    </row>
    <row r="4254" spans="1:4" x14ac:dyDescent="0.35">
      <c r="A4254" s="10" t="s">
        <v>4344</v>
      </c>
      <c r="B4254" s="12">
        <v>726.7</v>
      </c>
      <c r="C4254" s="12">
        <v>313.27427412800006</v>
      </c>
      <c r="D4254" s="12">
        <v>11.612599999999999</v>
      </c>
    </row>
    <row r="4255" spans="1:4" x14ac:dyDescent="0.35">
      <c r="A4255" s="10" t="s">
        <v>4345</v>
      </c>
      <c r="B4255" s="12">
        <v>726.7</v>
      </c>
      <c r="C4255" s="12">
        <v>341.30557425600006</v>
      </c>
      <c r="D4255" s="12">
        <v>11.612599999999999</v>
      </c>
    </row>
    <row r="4256" spans="1:4" x14ac:dyDescent="0.35">
      <c r="A4256" s="10" t="s">
        <v>4346</v>
      </c>
      <c r="B4256" s="12">
        <v>726.7</v>
      </c>
      <c r="C4256" s="12">
        <v>369.33687438400005</v>
      </c>
      <c r="D4256" s="12">
        <v>11.612599999999999</v>
      </c>
    </row>
    <row r="4257" spans="1:4" x14ac:dyDescent="0.35">
      <c r="A4257" s="10" t="s">
        <v>4347</v>
      </c>
      <c r="B4257" s="12">
        <v>726.7</v>
      </c>
      <c r="C4257" s="12">
        <v>397.36817451200005</v>
      </c>
      <c r="D4257" s="12">
        <v>11.612599999999999</v>
      </c>
    </row>
    <row r="4258" spans="1:4" x14ac:dyDescent="0.35">
      <c r="A4258" s="10" t="s">
        <v>4348</v>
      </c>
      <c r="B4258" s="12">
        <v>726.7</v>
      </c>
      <c r="C4258" s="12">
        <v>425.39947464000005</v>
      </c>
      <c r="D4258" s="12">
        <v>11.612599999999999</v>
      </c>
    </row>
    <row r="4259" spans="1:4" x14ac:dyDescent="0.35">
      <c r="A4259" s="10" t="s">
        <v>4349</v>
      </c>
      <c r="B4259" s="12">
        <v>726.7</v>
      </c>
      <c r="C4259" s="12">
        <v>453.43077476800005</v>
      </c>
      <c r="D4259" s="12">
        <v>11.612599999999999</v>
      </c>
    </row>
    <row r="4260" spans="1:4" x14ac:dyDescent="0.35">
      <c r="A4260" s="10" t="s">
        <v>4350</v>
      </c>
      <c r="B4260" s="12">
        <v>732.7</v>
      </c>
      <c r="C4260" s="12">
        <v>321.24297419200002</v>
      </c>
      <c r="D4260" s="12">
        <v>9.3708999999999989</v>
      </c>
    </row>
    <row r="4261" spans="1:4" x14ac:dyDescent="0.35">
      <c r="A4261" s="10" t="s">
        <v>4351</v>
      </c>
      <c r="B4261" s="12">
        <v>732.7</v>
      </c>
      <c r="C4261" s="12">
        <v>349.27427432000002</v>
      </c>
      <c r="D4261" s="12">
        <v>9.3708999999999989</v>
      </c>
    </row>
    <row r="4262" spans="1:4" x14ac:dyDescent="0.35">
      <c r="A4262" s="10" t="s">
        <v>4352</v>
      </c>
      <c r="B4262" s="12">
        <v>732.7</v>
      </c>
      <c r="C4262" s="12">
        <v>423.38382476800001</v>
      </c>
      <c r="D4262" s="12">
        <v>9.3708999999999989</v>
      </c>
    </row>
    <row r="4263" spans="1:4" x14ac:dyDescent="0.35">
      <c r="A4263" s="10" t="s">
        <v>4353</v>
      </c>
      <c r="B4263" s="12">
        <v>732.7</v>
      </c>
      <c r="C4263" s="12">
        <v>451.41512489600001</v>
      </c>
      <c r="D4263" s="12">
        <v>9.3708999999999989</v>
      </c>
    </row>
    <row r="4264" spans="1:4" x14ac:dyDescent="0.35">
      <c r="A4264" s="10" t="s">
        <v>4354</v>
      </c>
      <c r="B4264" s="12">
        <v>734.7</v>
      </c>
      <c r="C4264" s="12">
        <v>321.24297412800007</v>
      </c>
      <c r="D4264" s="12">
        <v>10.0009</v>
      </c>
    </row>
    <row r="4265" spans="1:4" x14ac:dyDescent="0.35">
      <c r="A4265" s="10" t="s">
        <v>4355</v>
      </c>
      <c r="B4265" s="12">
        <v>734.7</v>
      </c>
      <c r="C4265" s="12">
        <v>323.25862419200007</v>
      </c>
      <c r="D4265" s="12">
        <v>10.0009</v>
      </c>
    </row>
    <row r="4266" spans="1:4" x14ac:dyDescent="0.35">
      <c r="A4266" s="10" t="s">
        <v>4356</v>
      </c>
      <c r="B4266" s="12">
        <v>734.7</v>
      </c>
      <c r="C4266" s="12">
        <v>349.27427425600007</v>
      </c>
      <c r="D4266" s="12">
        <v>10.0009</v>
      </c>
    </row>
    <row r="4267" spans="1:4" x14ac:dyDescent="0.35">
      <c r="A4267" s="10" t="s">
        <v>4357</v>
      </c>
      <c r="B4267" s="12">
        <v>734.7</v>
      </c>
      <c r="C4267" s="12">
        <v>351.28992432000007</v>
      </c>
      <c r="D4267" s="12">
        <v>10.0009</v>
      </c>
    </row>
    <row r="4268" spans="1:4" x14ac:dyDescent="0.35">
      <c r="A4268" s="10" t="s">
        <v>4358</v>
      </c>
      <c r="B4268" s="12">
        <v>734.7</v>
      </c>
      <c r="C4268" s="12">
        <v>423.38382470400006</v>
      </c>
      <c r="D4268" s="12">
        <v>10.0009</v>
      </c>
    </row>
    <row r="4269" spans="1:4" x14ac:dyDescent="0.35">
      <c r="A4269" s="10" t="s">
        <v>4359</v>
      </c>
      <c r="B4269" s="12">
        <v>734.7</v>
      </c>
      <c r="C4269" s="12">
        <v>425.39947476800006</v>
      </c>
      <c r="D4269" s="12">
        <v>10.0009</v>
      </c>
    </row>
    <row r="4270" spans="1:4" x14ac:dyDescent="0.35">
      <c r="A4270" s="10" t="s">
        <v>4360</v>
      </c>
      <c r="B4270" s="12">
        <v>734.7</v>
      </c>
      <c r="C4270" s="12">
        <v>451.41512483200006</v>
      </c>
      <c r="D4270" s="12">
        <v>10.0009</v>
      </c>
    </row>
    <row r="4271" spans="1:4" x14ac:dyDescent="0.35">
      <c r="A4271" s="10" t="s">
        <v>4361</v>
      </c>
      <c r="B4271" s="12">
        <v>734.7</v>
      </c>
      <c r="C4271" s="12">
        <v>453.43077489600006</v>
      </c>
      <c r="D4271" s="12">
        <v>10.0009</v>
      </c>
    </row>
    <row r="4272" spans="1:4" x14ac:dyDescent="0.35">
      <c r="A4272" s="10" t="s">
        <v>4362</v>
      </c>
      <c r="B4272" s="12">
        <v>736.7</v>
      </c>
      <c r="C4272" s="12">
        <v>323.25862412800001</v>
      </c>
      <c r="D4272" s="12">
        <v>10.630899999999999</v>
      </c>
    </row>
    <row r="4273" spans="1:4" x14ac:dyDescent="0.35">
      <c r="A4273" s="10" t="s">
        <v>4363</v>
      </c>
      <c r="B4273" s="12">
        <v>736.7</v>
      </c>
      <c r="C4273" s="12">
        <v>325.27427419200001</v>
      </c>
      <c r="D4273" s="12">
        <v>10.630899999999999</v>
      </c>
    </row>
    <row r="4274" spans="1:4" x14ac:dyDescent="0.35">
      <c r="A4274" s="10" t="s">
        <v>4364</v>
      </c>
      <c r="B4274" s="12">
        <v>736.7</v>
      </c>
      <c r="C4274" s="12">
        <v>351.28992425600001</v>
      </c>
      <c r="D4274" s="12">
        <v>10.630899999999999</v>
      </c>
    </row>
    <row r="4275" spans="1:4" x14ac:dyDescent="0.35">
      <c r="A4275" s="10" t="s">
        <v>4365</v>
      </c>
      <c r="B4275" s="12">
        <v>736.7</v>
      </c>
      <c r="C4275" s="12">
        <v>353.30557432000001</v>
      </c>
      <c r="D4275" s="12">
        <v>10.630899999999999</v>
      </c>
    </row>
    <row r="4276" spans="1:4" x14ac:dyDescent="0.35">
      <c r="A4276" s="10" t="s">
        <v>4366</v>
      </c>
      <c r="B4276" s="12">
        <v>736.7</v>
      </c>
      <c r="C4276" s="12">
        <v>423.38382464</v>
      </c>
      <c r="D4276" s="12">
        <v>10.630899999999999</v>
      </c>
    </row>
    <row r="4277" spans="1:4" x14ac:dyDescent="0.35">
      <c r="A4277" s="10" t="s">
        <v>4367</v>
      </c>
      <c r="B4277" s="12">
        <v>736.7</v>
      </c>
      <c r="C4277" s="12">
        <v>425.399474704</v>
      </c>
      <c r="D4277" s="12">
        <v>10.630899999999999</v>
      </c>
    </row>
    <row r="4278" spans="1:4" x14ac:dyDescent="0.35">
      <c r="A4278" s="10" t="s">
        <v>4368</v>
      </c>
      <c r="B4278" s="12">
        <v>736.7</v>
      </c>
      <c r="C4278" s="12">
        <v>451.415124768</v>
      </c>
      <c r="D4278" s="12">
        <v>10.630899999999999</v>
      </c>
    </row>
    <row r="4279" spans="1:4" x14ac:dyDescent="0.35">
      <c r="A4279" s="10" t="s">
        <v>4369</v>
      </c>
      <c r="B4279" s="12">
        <v>736.7</v>
      </c>
      <c r="C4279" s="12">
        <v>453.430774832</v>
      </c>
      <c r="D4279" s="12">
        <v>10.630899999999999</v>
      </c>
    </row>
    <row r="4280" spans="1:4" x14ac:dyDescent="0.35">
      <c r="A4280" s="10" t="s">
        <v>4370</v>
      </c>
      <c r="B4280" s="12">
        <v>738.7</v>
      </c>
      <c r="C4280" s="12">
        <v>325.27427412800006</v>
      </c>
      <c r="D4280" s="12">
        <v>11.260899999999999</v>
      </c>
    </row>
    <row r="4281" spans="1:4" x14ac:dyDescent="0.35">
      <c r="A4281" s="10" t="s">
        <v>4371</v>
      </c>
      <c r="B4281" s="12">
        <v>738.7</v>
      </c>
      <c r="C4281" s="12">
        <v>327.28992419200006</v>
      </c>
      <c r="D4281" s="12">
        <v>11.260899999999999</v>
      </c>
    </row>
    <row r="4282" spans="1:4" x14ac:dyDescent="0.35">
      <c r="A4282" s="10" t="s">
        <v>4372</v>
      </c>
      <c r="B4282" s="12">
        <v>738.7</v>
      </c>
      <c r="C4282" s="12">
        <v>353.30557425600006</v>
      </c>
      <c r="D4282" s="12">
        <v>11.260899999999999</v>
      </c>
    </row>
    <row r="4283" spans="1:4" x14ac:dyDescent="0.35">
      <c r="A4283" s="10" t="s">
        <v>4373</v>
      </c>
      <c r="B4283" s="12">
        <v>738.7</v>
      </c>
      <c r="C4283" s="12">
        <v>355.32122432000006</v>
      </c>
      <c r="D4283" s="12">
        <v>11.260899999999999</v>
      </c>
    </row>
    <row r="4284" spans="1:4" x14ac:dyDescent="0.35">
      <c r="A4284" s="10" t="s">
        <v>4374</v>
      </c>
      <c r="B4284" s="12">
        <v>738.7</v>
      </c>
      <c r="C4284" s="12">
        <v>423.38382457600005</v>
      </c>
      <c r="D4284" s="12">
        <v>11.260899999999999</v>
      </c>
    </row>
    <row r="4285" spans="1:4" x14ac:dyDescent="0.35">
      <c r="A4285" s="10" t="s">
        <v>4375</v>
      </c>
      <c r="B4285" s="12">
        <v>738.7</v>
      </c>
      <c r="C4285" s="12">
        <v>425.39947464000005</v>
      </c>
      <c r="D4285" s="12">
        <v>11.260899999999999</v>
      </c>
    </row>
    <row r="4286" spans="1:4" x14ac:dyDescent="0.35">
      <c r="A4286" s="10" t="s">
        <v>4376</v>
      </c>
      <c r="B4286" s="12">
        <v>738.7</v>
      </c>
      <c r="C4286" s="12">
        <v>451.41512470400005</v>
      </c>
      <c r="D4286" s="12">
        <v>11.260899999999999</v>
      </c>
    </row>
    <row r="4287" spans="1:4" x14ac:dyDescent="0.35">
      <c r="A4287" s="10" t="s">
        <v>4377</v>
      </c>
      <c r="B4287" s="12">
        <v>738.7</v>
      </c>
      <c r="C4287" s="12">
        <v>453.43077476800005</v>
      </c>
      <c r="D4287" s="12">
        <v>11.260899999999999</v>
      </c>
    </row>
    <row r="4288" spans="1:4" x14ac:dyDescent="0.35">
      <c r="A4288" s="10" t="s">
        <v>4378</v>
      </c>
      <c r="B4288" s="12">
        <v>740.7</v>
      </c>
      <c r="C4288" s="12">
        <v>327.289924128</v>
      </c>
      <c r="D4288" s="12">
        <v>12.020899999999999</v>
      </c>
    </row>
    <row r="4289" spans="1:4" x14ac:dyDescent="0.35">
      <c r="A4289" s="10" t="s">
        <v>4379</v>
      </c>
      <c r="B4289" s="12">
        <v>740.7</v>
      </c>
      <c r="C4289" s="12">
        <v>355.32122425599999</v>
      </c>
      <c r="D4289" s="12">
        <v>12.020899999999999</v>
      </c>
    </row>
    <row r="4290" spans="1:4" x14ac:dyDescent="0.35">
      <c r="A4290" s="10" t="s">
        <v>4380</v>
      </c>
      <c r="B4290" s="12">
        <v>740.7</v>
      </c>
      <c r="C4290" s="12">
        <v>425.39947457599999</v>
      </c>
      <c r="D4290" s="12">
        <v>12.020899999999999</v>
      </c>
    </row>
    <row r="4291" spans="1:4" x14ac:dyDescent="0.35">
      <c r="A4291" s="10" t="s">
        <v>4381</v>
      </c>
      <c r="B4291" s="12">
        <v>740.7</v>
      </c>
      <c r="C4291" s="12">
        <v>453.43077470399999</v>
      </c>
      <c r="D4291" s="12">
        <v>12.020899999999999</v>
      </c>
    </row>
    <row r="4292" spans="1:4" x14ac:dyDescent="0.35">
      <c r="A4292" s="10" t="s">
        <v>4382</v>
      </c>
      <c r="B4292" s="12">
        <v>746.7</v>
      </c>
      <c r="C4292" s="12">
        <v>335.25862419200007</v>
      </c>
      <c r="D4292" s="12">
        <v>9.7791999999999994</v>
      </c>
    </row>
    <row r="4293" spans="1:4" x14ac:dyDescent="0.35">
      <c r="A4293" s="10" t="s">
        <v>4383</v>
      </c>
      <c r="B4293" s="12">
        <v>746.7</v>
      </c>
      <c r="C4293" s="12">
        <v>451.41512483200006</v>
      </c>
      <c r="D4293" s="12">
        <v>9.7791999999999994</v>
      </c>
    </row>
    <row r="4294" spans="1:4" x14ac:dyDescent="0.35">
      <c r="A4294" s="10" t="s">
        <v>67</v>
      </c>
      <c r="B4294" s="12">
        <v>748.7</v>
      </c>
      <c r="C4294" s="12">
        <v>335.25862412800001</v>
      </c>
      <c r="D4294" s="12">
        <v>10.4092</v>
      </c>
    </row>
    <row r="4295" spans="1:4" x14ac:dyDescent="0.35">
      <c r="A4295" s="10" t="s">
        <v>4384</v>
      </c>
      <c r="B4295" s="12">
        <v>748.7</v>
      </c>
      <c r="C4295" s="12">
        <v>337.27427419200001</v>
      </c>
      <c r="D4295" s="12">
        <v>10.4092</v>
      </c>
    </row>
    <row r="4296" spans="1:4" x14ac:dyDescent="0.35">
      <c r="A4296" s="10" t="s">
        <v>4385</v>
      </c>
      <c r="B4296" s="12">
        <v>748.7</v>
      </c>
      <c r="C4296" s="12">
        <v>365.30557432000001</v>
      </c>
      <c r="D4296" s="12">
        <v>10.4092</v>
      </c>
    </row>
    <row r="4297" spans="1:4" x14ac:dyDescent="0.35">
      <c r="A4297" s="10" t="s">
        <v>4386</v>
      </c>
      <c r="B4297" s="12">
        <v>748.7</v>
      </c>
      <c r="C4297" s="12">
        <v>423.38382464</v>
      </c>
      <c r="D4297" s="12">
        <v>10.4092</v>
      </c>
    </row>
    <row r="4298" spans="1:4" x14ac:dyDescent="0.35">
      <c r="A4298" s="10" t="s">
        <v>4387</v>
      </c>
      <c r="B4298" s="12">
        <v>748.7</v>
      </c>
      <c r="C4298" s="12">
        <v>451.415124768</v>
      </c>
      <c r="D4298" s="12">
        <v>10.4092</v>
      </c>
    </row>
    <row r="4299" spans="1:4" x14ac:dyDescent="0.35">
      <c r="A4299" s="10" t="s">
        <v>4388</v>
      </c>
      <c r="B4299" s="12">
        <v>748.7</v>
      </c>
      <c r="C4299" s="12">
        <v>453.430774832</v>
      </c>
      <c r="D4299" s="12">
        <v>10.4092</v>
      </c>
    </row>
    <row r="4300" spans="1:4" x14ac:dyDescent="0.35">
      <c r="A4300" s="10" t="s">
        <v>68</v>
      </c>
      <c r="B4300" s="12">
        <v>750.7</v>
      </c>
      <c r="C4300" s="12">
        <v>337.27427412800006</v>
      </c>
      <c r="D4300" s="12">
        <v>11.039199999999999</v>
      </c>
    </row>
    <row r="4301" spans="1:4" x14ac:dyDescent="0.35">
      <c r="A4301" s="10" t="s">
        <v>4389</v>
      </c>
      <c r="B4301" s="12">
        <v>750.7</v>
      </c>
      <c r="C4301" s="12">
        <v>339.28992419200006</v>
      </c>
      <c r="D4301" s="12">
        <v>11.039199999999999</v>
      </c>
    </row>
    <row r="4302" spans="1:4" x14ac:dyDescent="0.35">
      <c r="A4302" s="10" t="s">
        <v>4390</v>
      </c>
      <c r="B4302" s="12">
        <v>750.7</v>
      </c>
      <c r="C4302" s="12">
        <v>365.30557425600006</v>
      </c>
      <c r="D4302" s="12">
        <v>11.039199999999999</v>
      </c>
    </row>
    <row r="4303" spans="1:4" x14ac:dyDescent="0.35">
      <c r="A4303" s="10" t="s">
        <v>4391</v>
      </c>
      <c r="B4303" s="12">
        <v>750.7</v>
      </c>
      <c r="C4303" s="12">
        <v>367.32122432000006</v>
      </c>
      <c r="D4303" s="12">
        <v>11.039199999999999</v>
      </c>
    </row>
    <row r="4304" spans="1:4" x14ac:dyDescent="0.35">
      <c r="A4304" s="10" t="s">
        <v>4392</v>
      </c>
      <c r="B4304" s="12">
        <v>750.7</v>
      </c>
      <c r="C4304" s="12">
        <v>395.35252444800005</v>
      </c>
      <c r="D4304" s="12">
        <v>11.039199999999999</v>
      </c>
    </row>
    <row r="4305" spans="1:4" x14ac:dyDescent="0.35">
      <c r="A4305" s="10" t="s">
        <v>4393</v>
      </c>
      <c r="B4305" s="12">
        <v>750.7</v>
      </c>
      <c r="C4305" s="12">
        <v>423.38382457600005</v>
      </c>
      <c r="D4305" s="12">
        <v>11.039199999999999</v>
      </c>
    </row>
    <row r="4306" spans="1:4" x14ac:dyDescent="0.35">
      <c r="A4306" s="10" t="s">
        <v>4394</v>
      </c>
      <c r="B4306" s="12">
        <v>750.7</v>
      </c>
      <c r="C4306" s="12">
        <v>425.39947464000005</v>
      </c>
      <c r="D4306" s="12">
        <v>11.039199999999999</v>
      </c>
    </row>
    <row r="4307" spans="1:4" x14ac:dyDescent="0.35">
      <c r="A4307" s="10" t="s">
        <v>4395</v>
      </c>
      <c r="B4307" s="12">
        <v>750.7</v>
      </c>
      <c r="C4307" s="12">
        <v>451.41512470400005</v>
      </c>
      <c r="D4307" s="12">
        <v>11.039199999999999</v>
      </c>
    </row>
    <row r="4308" spans="1:4" x14ac:dyDescent="0.35">
      <c r="A4308" s="10" t="s">
        <v>4396</v>
      </c>
      <c r="B4308" s="12">
        <v>750.7</v>
      </c>
      <c r="C4308" s="12">
        <v>453.43077476800005</v>
      </c>
      <c r="D4308" s="12">
        <v>11.039199999999999</v>
      </c>
    </row>
    <row r="4309" spans="1:4" x14ac:dyDescent="0.35">
      <c r="A4309" s="10" t="s">
        <v>4397</v>
      </c>
      <c r="B4309" s="12">
        <v>752.7</v>
      </c>
      <c r="C4309" s="12">
        <v>339.289924128</v>
      </c>
      <c r="D4309" s="12">
        <v>11.6692</v>
      </c>
    </row>
    <row r="4310" spans="1:4" x14ac:dyDescent="0.35">
      <c r="A4310" s="10" t="s">
        <v>4398</v>
      </c>
      <c r="B4310" s="12">
        <v>752.7</v>
      </c>
      <c r="C4310" s="12">
        <v>341.30557419199999</v>
      </c>
      <c r="D4310" s="12">
        <v>11.6692</v>
      </c>
    </row>
    <row r="4311" spans="1:4" x14ac:dyDescent="0.35">
      <c r="A4311" s="10" t="s">
        <v>4399</v>
      </c>
      <c r="B4311" s="12">
        <v>752.7</v>
      </c>
      <c r="C4311" s="12">
        <v>367.32122425599999</v>
      </c>
      <c r="D4311" s="12">
        <v>11.6692</v>
      </c>
    </row>
    <row r="4312" spans="1:4" x14ac:dyDescent="0.35">
      <c r="A4312" s="10" t="s">
        <v>4400</v>
      </c>
      <c r="B4312" s="12">
        <v>752.7</v>
      </c>
      <c r="C4312" s="12">
        <v>369.33687431999999</v>
      </c>
      <c r="D4312" s="12">
        <v>11.6692</v>
      </c>
    </row>
    <row r="4313" spans="1:4" x14ac:dyDescent="0.35">
      <c r="A4313" s="10" t="s">
        <v>4401</v>
      </c>
      <c r="B4313" s="12">
        <v>752.7</v>
      </c>
      <c r="C4313" s="12">
        <v>395.35252438399999</v>
      </c>
      <c r="D4313" s="12">
        <v>11.6692</v>
      </c>
    </row>
    <row r="4314" spans="1:4" x14ac:dyDescent="0.35">
      <c r="A4314" s="10" t="s">
        <v>4402</v>
      </c>
      <c r="B4314" s="12">
        <v>752.7</v>
      </c>
      <c r="C4314" s="12">
        <v>397.36817444799999</v>
      </c>
      <c r="D4314" s="12">
        <v>11.6692</v>
      </c>
    </row>
    <row r="4315" spans="1:4" x14ac:dyDescent="0.35">
      <c r="A4315" s="10" t="s">
        <v>4403</v>
      </c>
      <c r="B4315" s="12">
        <v>752.7</v>
      </c>
      <c r="C4315" s="12">
        <v>423.38382451199999</v>
      </c>
      <c r="D4315" s="12">
        <v>11.6692</v>
      </c>
    </row>
    <row r="4316" spans="1:4" x14ac:dyDescent="0.35">
      <c r="A4316" s="10" t="s">
        <v>4404</v>
      </c>
      <c r="B4316" s="12">
        <v>752.7</v>
      </c>
      <c r="C4316" s="12">
        <v>425.39947457599999</v>
      </c>
      <c r="D4316" s="12">
        <v>11.6692</v>
      </c>
    </row>
    <row r="4317" spans="1:4" x14ac:dyDescent="0.35">
      <c r="A4317" s="10" t="s">
        <v>4405</v>
      </c>
      <c r="B4317" s="12">
        <v>752.7</v>
      </c>
      <c r="C4317" s="12">
        <v>451.41512463999999</v>
      </c>
      <c r="D4317" s="12">
        <v>11.6692</v>
      </c>
    </row>
    <row r="4318" spans="1:4" x14ac:dyDescent="0.35">
      <c r="A4318" s="10" t="s">
        <v>4406</v>
      </c>
      <c r="B4318" s="12">
        <v>752.7</v>
      </c>
      <c r="C4318" s="12">
        <v>453.43077470399999</v>
      </c>
      <c r="D4318" s="12">
        <v>11.6692</v>
      </c>
    </row>
    <row r="4319" spans="1:4" x14ac:dyDescent="0.35">
      <c r="A4319" s="10" t="s">
        <v>4407</v>
      </c>
      <c r="B4319" s="12">
        <v>754.7</v>
      </c>
      <c r="C4319" s="12">
        <v>341.30557412800005</v>
      </c>
      <c r="D4319" s="12">
        <v>12.4292</v>
      </c>
    </row>
    <row r="4320" spans="1:4" x14ac:dyDescent="0.35">
      <c r="A4320" s="10" t="s">
        <v>4408</v>
      </c>
      <c r="B4320" s="12">
        <v>754.7</v>
      </c>
      <c r="C4320" s="12">
        <v>369.33687425600004</v>
      </c>
      <c r="D4320" s="12">
        <v>12.4292</v>
      </c>
    </row>
    <row r="4321" spans="1:4" x14ac:dyDescent="0.35">
      <c r="A4321" s="10" t="s">
        <v>4409</v>
      </c>
      <c r="B4321" s="12">
        <v>754.7</v>
      </c>
      <c r="C4321" s="12">
        <v>397.36817438400004</v>
      </c>
      <c r="D4321" s="12">
        <v>12.4292</v>
      </c>
    </row>
    <row r="4322" spans="1:4" x14ac:dyDescent="0.35">
      <c r="A4322" s="10" t="s">
        <v>4410</v>
      </c>
      <c r="B4322" s="12">
        <v>754.7</v>
      </c>
      <c r="C4322" s="12">
        <v>425.39947451200004</v>
      </c>
      <c r="D4322" s="12">
        <v>12.4292</v>
      </c>
    </row>
    <row r="4323" spans="1:4" x14ac:dyDescent="0.35">
      <c r="A4323" s="10" t="s">
        <v>4411</v>
      </c>
      <c r="B4323" s="12">
        <v>754.7</v>
      </c>
      <c r="C4323" s="12">
        <v>453.43077464000004</v>
      </c>
      <c r="D4323" s="12">
        <v>12.4292</v>
      </c>
    </row>
    <row r="4324" spans="1:4" x14ac:dyDescent="0.35">
      <c r="A4324" s="10" t="s">
        <v>4412</v>
      </c>
      <c r="B4324" s="12">
        <v>760.7</v>
      </c>
      <c r="C4324" s="12">
        <v>349.27427419200001</v>
      </c>
      <c r="D4324" s="12">
        <v>10.1875</v>
      </c>
    </row>
    <row r="4325" spans="1:4" x14ac:dyDescent="0.35">
      <c r="A4325" s="10" t="s">
        <v>4413</v>
      </c>
      <c r="B4325" s="12">
        <v>760.7</v>
      </c>
      <c r="C4325" s="12">
        <v>451.415124768</v>
      </c>
      <c r="D4325" s="12">
        <v>10.1875</v>
      </c>
    </row>
    <row r="4326" spans="1:4" x14ac:dyDescent="0.35">
      <c r="A4326" s="10" t="s">
        <v>4414</v>
      </c>
      <c r="B4326" s="12">
        <v>762.7</v>
      </c>
      <c r="C4326" s="12">
        <v>349.27427412800006</v>
      </c>
      <c r="D4326" s="12">
        <v>10.817500000000001</v>
      </c>
    </row>
    <row r="4327" spans="1:4" x14ac:dyDescent="0.35">
      <c r="A4327" s="10" t="s">
        <v>4415</v>
      </c>
      <c r="B4327" s="12">
        <v>762.7</v>
      </c>
      <c r="C4327" s="12">
        <v>351.28992419200006</v>
      </c>
      <c r="D4327" s="12">
        <v>10.817500000000001</v>
      </c>
    </row>
    <row r="4328" spans="1:4" x14ac:dyDescent="0.35">
      <c r="A4328" s="10" t="s">
        <v>4416</v>
      </c>
      <c r="B4328" s="12">
        <v>762.7</v>
      </c>
      <c r="C4328" s="12">
        <v>451.41512470400005</v>
      </c>
      <c r="D4328" s="12">
        <v>10.817500000000001</v>
      </c>
    </row>
    <row r="4329" spans="1:4" x14ac:dyDescent="0.35">
      <c r="A4329" s="10" t="s">
        <v>4417</v>
      </c>
      <c r="B4329" s="12">
        <v>762.7</v>
      </c>
      <c r="C4329" s="12">
        <v>453.43077476800005</v>
      </c>
      <c r="D4329" s="12">
        <v>10.817500000000001</v>
      </c>
    </row>
    <row r="4330" spans="1:4" x14ac:dyDescent="0.35">
      <c r="A4330" s="10" t="s">
        <v>4418</v>
      </c>
      <c r="B4330" s="12">
        <v>764.7</v>
      </c>
      <c r="C4330" s="12">
        <v>351.289924128</v>
      </c>
      <c r="D4330" s="12">
        <v>11.4475</v>
      </c>
    </row>
    <row r="4331" spans="1:4" x14ac:dyDescent="0.35">
      <c r="A4331" s="10" t="s">
        <v>4419</v>
      </c>
      <c r="B4331" s="12">
        <v>764.7</v>
      </c>
      <c r="C4331" s="12">
        <v>353.30557419199999</v>
      </c>
      <c r="D4331" s="12">
        <v>11.4475</v>
      </c>
    </row>
    <row r="4332" spans="1:4" x14ac:dyDescent="0.35">
      <c r="A4332" s="10" t="s">
        <v>4420</v>
      </c>
      <c r="B4332" s="12">
        <v>764.7</v>
      </c>
      <c r="C4332" s="12">
        <v>451.41512463999999</v>
      </c>
      <c r="D4332" s="12">
        <v>11.4475</v>
      </c>
    </row>
    <row r="4333" spans="1:4" x14ac:dyDescent="0.35">
      <c r="A4333" s="10" t="s">
        <v>4421</v>
      </c>
      <c r="B4333" s="12">
        <v>764.7</v>
      </c>
      <c r="C4333" s="12">
        <v>453.43077470399999</v>
      </c>
      <c r="D4333" s="12">
        <v>11.4475</v>
      </c>
    </row>
    <row r="4334" spans="1:4" x14ac:dyDescent="0.35">
      <c r="A4334" s="10" t="s">
        <v>4422</v>
      </c>
      <c r="B4334" s="12">
        <v>766.7</v>
      </c>
      <c r="C4334" s="12">
        <v>353.30557412800005</v>
      </c>
      <c r="D4334" s="12">
        <v>12.077500000000001</v>
      </c>
    </row>
    <row r="4335" spans="1:4" x14ac:dyDescent="0.35">
      <c r="A4335" s="10" t="s">
        <v>4423</v>
      </c>
      <c r="B4335" s="12">
        <v>766.7</v>
      </c>
      <c r="C4335" s="12">
        <v>355.32122419200005</v>
      </c>
      <c r="D4335" s="12">
        <v>12.077500000000001</v>
      </c>
    </row>
    <row r="4336" spans="1:4" x14ac:dyDescent="0.35">
      <c r="A4336" s="10" t="s">
        <v>4424</v>
      </c>
      <c r="B4336" s="12">
        <v>766.7</v>
      </c>
      <c r="C4336" s="12">
        <v>451.41512457600004</v>
      </c>
      <c r="D4336" s="12">
        <v>12.077500000000001</v>
      </c>
    </row>
    <row r="4337" spans="1:4" x14ac:dyDescent="0.35">
      <c r="A4337" s="10" t="s">
        <v>4425</v>
      </c>
      <c r="B4337" s="12">
        <v>766.7</v>
      </c>
      <c r="C4337" s="12">
        <v>453.43077464000004</v>
      </c>
      <c r="D4337" s="12">
        <v>12.077500000000001</v>
      </c>
    </row>
    <row r="4338" spans="1:4" x14ac:dyDescent="0.35">
      <c r="A4338" s="10" t="s">
        <v>4426</v>
      </c>
      <c r="B4338" s="12">
        <v>768.7</v>
      </c>
      <c r="C4338" s="12">
        <v>355.3212241280001</v>
      </c>
      <c r="D4338" s="12">
        <v>12.8375</v>
      </c>
    </row>
    <row r="4339" spans="1:4" x14ac:dyDescent="0.35">
      <c r="A4339" s="10" t="s">
        <v>4427</v>
      </c>
      <c r="B4339" s="12">
        <v>768.7</v>
      </c>
      <c r="C4339" s="12">
        <v>453.43077457600009</v>
      </c>
      <c r="D4339" s="12">
        <v>12.8375</v>
      </c>
    </row>
    <row r="4340" spans="1:4" x14ac:dyDescent="0.35">
      <c r="A4340" s="10" t="s">
        <v>4428</v>
      </c>
      <c r="B4340" s="12">
        <v>776.7</v>
      </c>
      <c r="C4340" s="12">
        <v>365.30557419199999</v>
      </c>
      <c r="D4340" s="12">
        <v>11.225800000000001</v>
      </c>
    </row>
    <row r="4341" spans="1:4" x14ac:dyDescent="0.35">
      <c r="A4341" s="10" t="s">
        <v>4429</v>
      </c>
      <c r="B4341" s="12">
        <v>776.7</v>
      </c>
      <c r="C4341" s="12">
        <v>451.41512463999999</v>
      </c>
      <c r="D4341" s="12">
        <v>11.225800000000001</v>
      </c>
    </row>
    <row r="4342" spans="1:4" x14ac:dyDescent="0.35">
      <c r="A4342" s="10" t="s">
        <v>4430</v>
      </c>
      <c r="B4342" s="12">
        <v>778.7</v>
      </c>
      <c r="C4342" s="12">
        <v>365.30557412800005</v>
      </c>
      <c r="D4342" s="12">
        <v>11.8558</v>
      </c>
    </row>
    <row r="4343" spans="1:4" x14ac:dyDescent="0.35">
      <c r="A4343" s="10" t="s">
        <v>4431</v>
      </c>
      <c r="B4343" s="12">
        <v>778.7</v>
      </c>
      <c r="C4343" s="12">
        <v>367.32122419200005</v>
      </c>
      <c r="D4343" s="12">
        <v>11.8558</v>
      </c>
    </row>
    <row r="4344" spans="1:4" x14ac:dyDescent="0.35">
      <c r="A4344" s="10" t="s">
        <v>4432</v>
      </c>
      <c r="B4344" s="12">
        <v>778.7</v>
      </c>
      <c r="C4344" s="12">
        <v>395.35252432000004</v>
      </c>
      <c r="D4344" s="12">
        <v>11.8558</v>
      </c>
    </row>
    <row r="4345" spans="1:4" x14ac:dyDescent="0.35">
      <c r="A4345" s="10" t="s">
        <v>4433</v>
      </c>
      <c r="B4345" s="12">
        <v>778.7</v>
      </c>
      <c r="C4345" s="12">
        <v>423.38382444800004</v>
      </c>
      <c r="D4345" s="12">
        <v>11.8558</v>
      </c>
    </row>
    <row r="4346" spans="1:4" x14ac:dyDescent="0.35">
      <c r="A4346" s="10" t="s">
        <v>4434</v>
      </c>
      <c r="B4346" s="12">
        <v>778.7</v>
      </c>
      <c r="C4346" s="12">
        <v>451.41512457600004</v>
      </c>
      <c r="D4346" s="12">
        <v>11.8558</v>
      </c>
    </row>
    <row r="4347" spans="1:4" x14ac:dyDescent="0.35">
      <c r="A4347" s="10" t="s">
        <v>4435</v>
      </c>
      <c r="B4347" s="12">
        <v>778.7</v>
      </c>
      <c r="C4347" s="12">
        <v>453.43077464000004</v>
      </c>
      <c r="D4347" s="12">
        <v>11.8558</v>
      </c>
    </row>
    <row r="4348" spans="1:4" x14ac:dyDescent="0.35">
      <c r="A4348" s="10" t="s">
        <v>4436</v>
      </c>
      <c r="B4348" s="12">
        <v>780.7</v>
      </c>
      <c r="C4348" s="12">
        <v>367.3212241280001</v>
      </c>
      <c r="D4348" s="12">
        <v>12.485800000000001</v>
      </c>
    </row>
    <row r="4349" spans="1:4" x14ac:dyDescent="0.35">
      <c r="A4349" s="10" t="s">
        <v>4437</v>
      </c>
      <c r="B4349" s="12">
        <v>780.7</v>
      </c>
      <c r="C4349" s="12">
        <v>369.3368741920001</v>
      </c>
      <c r="D4349" s="12">
        <v>12.485800000000001</v>
      </c>
    </row>
    <row r="4350" spans="1:4" x14ac:dyDescent="0.35">
      <c r="A4350" s="10" t="s">
        <v>4438</v>
      </c>
      <c r="B4350" s="12">
        <v>780.7</v>
      </c>
      <c r="C4350" s="12">
        <v>395.35252425600009</v>
      </c>
      <c r="D4350" s="12">
        <v>12.485800000000001</v>
      </c>
    </row>
    <row r="4351" spans="1:4" x14ac:dyDescent="0.35">
      <c r="A4351" s="10" t="s">
        <v>4439</v>
      </c>
      <c r="B4351" s="12">
        <v>780.7</v>
      </c>
      <c r="C4351" s="12">
        <v>397.36817432000009</v>
      </c>
      <c r="D4351" s="12">
        <v>12.485800000000001</v>
      </c>
    </row>
    <row r="4352" spans="1:4" x14ac:dyDescent="0.35">
      <c r="A4352" s="10" t="s">
        <v>4440</v>
      </c>
      <c r="B4352" s="12">
        <v>780.7</v>
      </c>
      <c r="C4352" s="12">
        <v>423.38382438400009</v>
      </c>
      <c r="D4352" s="12">
        <v>12.485800000000001</v>
      </c>
    </row>
    <row r="4353" spans="1:4" x14ac:dyDescent="0.35">
      <c r="A4353" s="10" t="s">
        <v>4441</v>
      </c>
      <c r="B4353" s="12">
        <v>780.7</v>
      </c>
      <c r="C4353" s="12">
        <v>425.39947444800009</v>
      </c>
      <c r="D4353" s="12">
        <v>12.485800000000001</v>
      </c>
    </row>
    <row r="4354" spans="1:4" x14ac:dyDescent="0.35">
      <c r="A4354" s="10" t="s">
        <v>4442</v>
      </c>
      <c r="B4354" s="12">
        <v>780.7</v>
      </c>
      <c r="C4354" s="12">
        <v>451.41512451200009</v>
      </c>
      <c r="D4354" s="12">
        <v>12.485800000000001</v>
      </c>
    </row>
    <row r="4355" spans="1:4" x14ac:dyDescent="0.35">
      <c r="A4355" s="10" t="s">
        <v>4443</v>
      </c>
      <c r="B4355" s="12">
        <v>780.7</v>
      </c>
      <c r="C4355" s="12">
        <v>453.43077457600009</v>
      </c>
      <c r="D4355" s="12">
        <v>12.485800000000001</v>
      </c>
    </row>
    <row r="4356" spans="1:4" x14ac:dyDescent="0.35">
      <c r="A4356" s="10" t="s">
        <v>4444</v>
      </c>
      <c r="B4356" s="12">
        <v>782.8</v>
      </c>
      <c r="C4356" s="12">
        <v>369.33687412800003</v>
      </c>
      <c r="D4356" s="12">
        <v>13.245800000000001</v>
      </c>
    </row>
    <row r="4357" spans="1:4" x14ac:dyDescent="0.35">
      <c r="A4357" s="10" t="s">
        <v>4445</v>
      </c>
      <c r="B4357" s="12">
        <v>782.8</v>
      </c>
      <c r="C4357" s="12">
        <v>397.36817425600003</v>
      </c>
      <c r="D4357" s="12">
        <v>13.245800000000001</v>
      </c>
    </row>
    <row r="4358" spans="1:4" x14ac:dyDescent="0.35">
      <c r="A4358" s="10" t="s">
        <v>4446</v>
      </c>
      <c r="B4358" s="12">
        <v>782.8</v>
      </c>
      <c r="C4358" s="12">
        <v>425.39947438400003</v>
      </c>
      <c r="D4358" s="12">
        <v>13.245800000000001</v>
      </c>
    </row>
    <row r="4359" spans="1:4" x14ac:dyDescent="0.35">
      <c r="A4359" s="10" t="s">
        <v>4447</v>
      </c>
      <c r="B4359" s="12">
        <v>782.8</v>
      </c>
      <c r="C4359" s="12">
        <v>453.43077451200003</v>
      </c>
      <c r="D4359" s="12">
        <v>13.245800000000001</v>
      </c>
    </row>
    <row r="4360" spans="1:4" x14ac:dyDescent="0.35">
      <c r="A4360" s="10" t="s">
        <v>4448</v>
      </c>
      <c r="B4360" s="12">
        <v>806.8</v>
      </c>
      <c r="C4360" s="12">
        <v>395.35252419200003</v>
      </c>
      <c r="D4360" s="12">
        <v>12.672399999999998</v>
      </c>
    </row>
    <row r="4361" spans="1:4" x14ac:dyDescent="0.35">
      <c r="A4361" s="10" t="s">
        <v>4449</v>
      </c>
      <c r="B4361" s="12">
        <v>806.8</v>
      </c>
      <c r="C4361" s="12">
        <v>423.38382432000003</v>
      </c>
      <c r="D4361" s="12">
        <v>12.672399999999998</v>
      </c>
    </row>
    <row r="4362" spans="1:4" x14ac:dyDescent="0.35">
      <c r="A4362" s="10" t="s">
        <v>4450</v>
      </c>
      <c r="B4362" s="12">
        <v>806.8</v>
      </c>
      <c r="C4362" s="12">
        <v>451.41512444800003</v>
      </c>
      <c r="D4362" s="12">
        <v>12.672399999999998</v>
      </c>
    </row>
    <row r="4363" spans="1:4" x14ac:dyDescent="0.35">
      <c r="A4363" s="10" t="s">
        <v>4451</v>
      </c>
      <c r="B4363" s="12">
        <v>808.8</v>
      </c>
      <c r="C4363" s="12">
        <v>395.35252412800008</v>
      </c>
      <c r="D4363" s="12">
        <v>13.302399999999999</v>
      </c>
    </row>
    <row r="4364" spans="1:4" x14ac:dyDescent="0.35">
      <c r="A4364" s="10" t="s">
        <v>4452</v>
      </c>
      <c r="B4364" s="12">
        <v>808.8</v>
      </c>
      <c r="C4364" s="12">
        <v>397.36817419200008</v>
      </c>
      <c r="D4364" s="12">
        <v>13.302399999999999</v>
      </c>
    </row>
    <row r="4365" spans="1:4" x14ac:dyDescent="0.35">
      <c r="A4365" s="10" t="s">
        <v>4453</v>
      </c>
      <c r="B4365" s="12">
        <v>808.8</v>
      </c>
      <c r="C4365" s="12">
        <v>423.38382425600008</v>
      </c>
      <c r="D4365" s="12">
        <v>13.302399999999999</v>
      </c>
    </row>
    <row r="4366" spans="1:4" x14ac:dyDescent="0.35">
      <c r="A4366" s="10" t="s">
        <v>4454</v>
      </c>
      <c r="B4366" s="12">
        <v>808.8</v>
      </c>
      <c r="C4366" s="12">
        <v>425.39947432000008</v>
      </c>
      <c r="D4366" s="12">
        <v>13.302399999999999</v>
      </c>
    </row>
    <row r="4367" spans="1:4" x14ac:dyDescent="0.35">
      <c r="A4367" s="10" t="s">
        <v>4455</v>
      </c>
      <c r="B4367" s="12">
        <v>808.8</v>
      </c>
      <c r="C4367" s="12">
        <v>451.41512438400008</v>
      </c>
      <c r="D4367" s="12">
        <v>13.302399999999999</v>
      </c>
    </row>
    <row r="4368" spans="1:4" x14ac:dyDescent="0.35">
      <c r="A4368" s="10" t="s">
        <v>4456</v>
      </c>
      <c r="B4368" s="12">
        <v>808.8</v>
      </c>
      <c r="C4368" s="12">
        <v>453.43077444800008</v>
      </c>
      <c r="D4368" s="12">
        <v>13.302399999999999</v>
      </c>
    </row>
    <row r="4369" spans="1:4" x14ac:dyDescent="0.35">
      <c r="A4369" s="10" t="s">
        <v>4457</v>
      </c>
      <c r="B4369" s="12">
        <v>810.8</v>
      </c>
      <c r="C4369" s="12">
        <v>397.36817412800002</v>
      </c>
      <c r="D4369" s="12">
        <v>14.062399999999998</v>
      </c>
    </row>
    <row r="4370" spans="1:4" x14ac:dyDescent="0.35">
      <c r="A4370" s="10" t="s">
        <v>4458</v>
      </c>
      <c r="B4370" s="12">
        <v>810.8</v>
      </c>
      <c r="C4370" s="12">
        <v>425.39947425600002</v>
      </c>
      <c r="D4370" s="12">
        <v>14.062399999999998</v>
      </c>
    </row>
    <row r="4371" spans="1:4" x14ac:dyDescent="0.35">
      <c r="A4371" s="10" t="s">
        <v>4459</v>
      </c>
      <c r="B4371" s="12">
        <v>810.8</v>
      </c>
      <c r="C4371" s="12">
        <v>453.43077438400002</v>
      </c>
      <c r="D4371" s="12">
        <v>14.062399999999998</v>
      </c>
    </row>
    <row r="4372" spans="1:4" x14ac:dyDescent="0.35">
      <c r="A4372" s="10" t="s">
        <v>4460</v>
      </c>
      <c r="B4372" s="12">
        <v>834.8</v>
      </c>
      <c r="C4372" s="12">
        <v>423.38382419200002</v>
      </c>
      <c r="D4372" s="12">
        <v>13.488999999999999</v>
      </c>
    </row>
    <row r="4373" spans="1:4" x14ac:dyDescent="0.35">
      <c r="A4373" s="10" t="s">
        <v>4461</v>
      </c>
      <c r="B4373" s="12">
        <v>834.8</v>
      </c>
      <c r="C4373" s="12">
        <v>451.41512432000002</v>
      </c>
      <c r="D4373" s="12">
        <v>13.488999999999999</v>
      </c>
    </row>
    <row r="4374" spans="1:4" x14ac:dyDescent="0.35">
      <c r="A4374" s="10" t="s">
        <v>4462</v>
      </c>
      <c r="B4374" s="12">
        <v>836.8</v>
      </c>
      <c r="C4374" s="12">
        <v>423.38382412800007</v>
      </c>
      <c r="D4374" s="12">
        <v>14.119</v>
      </c>
    </row>
    <row r="4375" spans="1:4" x14ac:dyDescent="0.35">
      <c r="A4375" s="10" t="s">
        <v>4463</v>
      </c>
      <c r="B4375" s="12">
        <v>836.8</v>
      </c>
      <c r="C4375" s="12">
        <v>425.39947419200007</v>
      </c>
      <c r="D4375" s="12">
        <v>14.119</v>
      </c>
    </row>
    <row r="4376" spans="1:4" x14ac:dyDescent="0.35">
      <c r="A4376" s="10" t="s">
        <v>4464</v>
      </c>
      <c r="B4376" s="12">
        <v>836.8</v>
      </c>
      <c r="C4376" s="12">
        <v>451.41512425600007</v>
      </c>
      <c r="D4376" s="12">
        <v>14.119</v>
      </c>
    </row>
    <row r="4377" spans="1:4" x14ac:dyDescent="0.35">
      <c r="A4377" s="10" t="s">
        <v>4465</v>
      </c>
      <c r="B4377" s="12">
        <v>836.8</v>
      </c>
      <c r="C4377" s="12">
        <v>453.43077432000007</v>
      </c>
      <c r="D4377" s="12">
        <v>14.119</v>
      </c>
    </row>
    <row r="4378" spans="1:4" x14ac:dyDescent="0.35">
      <c r="A4378" s="10" t="s">
        <v>4466</v>
      </c>
      <c r="B4378" s="12">
        <v>838.8</v>
      </c>
      <c r="C4378" s="12">
        <v>425.39947412800001</v>
      </c>
      <c r="D4378" s="12">
        <v>14.879</v>
      </c>
    </row>
    <row r="4379" spans="1:4" x14ac:dyDescent="0.35">
      <c r="A4379" s="10" t="s">
        <v>4467</v>
      </c>
      <c r="B4379" s="12">
        <v>838.8</v>
      </c>
      <c r="C4379" s="12">
        <v>453.43077425600001</v>
      </c>
      <c r="D4379" s="12">
        <v>14.879</v>
      </c>
    </row>
    <row r="4380" spans="1:4" x14ac:dyDescent="0.35">
      <c r="A4380" s="10" t="s">
        <v>4468</v>
      </c>
      <c r="B4380" s="12">
        <v>862.8</v>
      </c>
      <c r="C4380" s="12">
        <v>451.41512419200001</v>
      </c>
      <c r="D4380" s="12">
        <v>14.3056</v>
      </c>
    </row>
    <row r="4381" spans="1:4" x14ac:dyDescent="0.35">
      <c r="A4381" s="10" t="s">
        <v>4469</v>
      </c>
      <c r="B4381" s="12">
        <v>864.8</v>
      </c>
      <c r="C4381" s="12">
        <v>451.41512412800006</v>
      </c>
      <c r="D4381" s="12">
        <v>14.935600000000001</v>
      </c>
    </row>
    <row r="4382" spans="1:4" x14ac:dyDescent="0.35">
      <c r="A4382" s="10" t="s">
        <v>4470</v>
      </c>
      <c r="B4382" s="12">
        <v>864.8</v>
      </c>
      <c r="C4382" s="12">
        <v>453.43077419200006</v>
      </c>
      <c r="D4382" s="12">
        <v>14.935600000000001</v>
      </c>
    </row>
    <row r="4383" spans="1:4" x14ac:dyDescent="0.35">
      <c r="A4383" s="10" t="s">
        <v>4471</v>
      </c>
      <c r="B4383" s="12">
        <v>866.9</v>
      </c>
      <c r="C4383" s="12">
        <v>453.430774128</v>
      </c>
      <c r="D4383" s="12">
        <v>15.695600000000001</v>
      </c>
    </row>
    <row r="4385" spans="1:4" x14ac:dyDescent="0.35">
      <c r="A4385" s="10" t="s">
        <v>4472</v>
      </c>
      <c r="B4385" s="12">
        <v>806.62986000000001</v>
      </c>
      <c r="C4385" s="12">
        <v>539.41003496000008</v>
      </c>
      <c r="D4385" s="15">
        <v>3.3991222499999996</v>
      </c>
    </row>
    <row r="4386" spans="1:4" x14ac:dyDescent="0.35">
      <c r="A4386" s="10" t="s">
        <v>4473</v>
      </c>
      <c r="B4386" s="12">
        <v>808.64550999999994</v>
      </c>
      <c r="C4386" s="12">
        <v>539.41003489600007</v>
      </c>
      <c r="D4386" s="15">
        <v>3.8192022499999991</v>
      </c>
    </row>
    <row r="4387" spans="1:4" x14ac:dyDescent="0.35">
      <c r="A4387" s="10" t="s">
        <v>4474</v>
      </c>
      <c r="B4387" s="12">
        <v>808.64550999999994</v>
      </c>
      <c r="C4387" s="12">
        <v>541.42568496000001</v>
      </c>
      <c r="D4387" s="15">
        <v>3.8192022499999991</v>
      </c>
    </row>
    <row r="4388" spans="1:4" x14ac:dyDescent="0.35">
      <c r="A4388" s="10" t="s">
        <v>4475</v>
      </c>
      <c r="B4388" s="12">
        <v>810.66116</v>
      </c>
      <c r="C4388" s="12">
        <v>539.41003483200006</v>
      </c>
      <c r="D4388" s="15">
        <v>4.2392822499999996</v>
      </c>
    </row>
    <row r="4389" spans="1:4" x14ac:dyDescent="0.35">
      <c r="A4389" s="10" t="s">
        <v>4476</v>
      </c>
      <c r="B4389" s="12">
        <v>810.66116</v>
      </c>
      <c r="C4389" s="12">
        <v>541.42568489600012</v>
      </c>
      <c r="D4389" s="15">
        <v>4.2392822499999996</v>
      </c>
    </row>
    <row r="4390" spans="1:4" x14ac:dyDescent="0.35">
      <c r="A4390" s="10" t="s">
        <v>4477</v>
      </c>
      <c r="B4390" s="12">
        <v>810.66116</v>
      </c>
      <c r="C4390" s="12">
        <v>543.44133496000006</v>
      </c>
      <c r="D4390" s="15">
        <v>4.2392822499999996</v>
      </c>
    </row>
    <row r="4391" spans="1:4" x14ac:dyDescent="0.35">
      <c r="A4391" s="10" t="s">
        <v>4478</v>
      </c>
      <c r="B4391" s="12">
        <v>812.67681000000005</v>
      </c>
      <c r="C4391" s="12">
        <v>539.41003476800006</v>
      </c>
      <c r="D4391" s="15">
        <v>4.6593622499999992</v>
      </c>
    </row>
    <row r="4392" spans="1:4" x14ac:dyDescent="0.35">
      <c r="A4392" s="10" t="s">
        <v>4479</v>
      </c>
      <c r="B4392" s="12">
        <v>812.67681000000005</v>
      </c>
      <c r="C4392" s="12">
        <v>541.425684832</v>
      </c>
      <c r="D4392" s="15">
        <v>4.6593622499999992</v>
      </c>
    </row>
    <row r="4393" spans="1:4" x14ac:dyDescent="0.35">
      <c r="A4393" s="10" t="s">
        <v>4480</v>
      </c>
      <c r="B4393" s="12">
        <v>812.67681000000005</v>
      </c>
      <c r="C4393" s="12">
        <v>543.44133489599994</v>
      </c>
      <c r="D4393" s="15">
        <v>4.6593622499999992</v>
      </c>
    </row>
    <row r="4394" spans="1:4" x14ac:dyDescent="0.35">
      <c r="A4394" s="10" t="s">
        <v>4481</v>
      </c>
      <c r="B4394" s="12">
        <v>812.67681000000005</v>
      </c>
      <c r="C4394" s="12">
        <v>545.45698496</v>
      </c>
      <c r="D4394" s="15">
        <v>4.6593622499999992</v>
      </c>
    </row>
    <row r="4395" spans="1:4" x14ac:dyDescent="0.35">
      <c r="A4395" s="10" t="s">
        <v>4482</v>
      </c>
      <c r="B4395" s="12">
        <v>814.69245999999998</v>
      </c>
      <c r="C4395" s="12">
        <v>541.42568476800011</v>
      </c>
      <c r="D4395" s="15">
        <v>5.0794422499999996</v>
      </c>
    </row>
    <row r="4396" spans="1:4" x14ac:dyDescent="0.35">
      <c r="A4396" s="10" t="s">
        <v>4483</v>
      </c>
      <c r="B4396" s="12">
        <v>814.69245999999998</v>
      </c>
      <c r="C4396" s="12">
        <v>543.44133483200005</v>
      </c>
      <c r="D4396" s="15">
        <v>5.0794422499999996</v>
      </c>
    </row>
    <row r="4397" spans="1:4" x14ac:dyDescent="0.35">
      <c r="A4397" s="10" t="s">
        <v>4484</v>
      </c>
      <c r="B4397" s="12">
        <v>814.69245999999998</v>
      </c>
      <c r="C4397" s="12">
        <v>545.45698489599999</v>
      </c>
      <c r="D4397" s="15">
        <v>5.0794422499999996</v>
      </c>
    </row>
    <row r="4398" spans="1:4" x14ac:dyDescent="0.35">
      <c r="A4398" s="10" t="s">
        <v>4485</v>
      </c>
      <c r="B4398" s="12">
        <v>814.69245999999998</v>
      </c>
      <c r="C4398" s="12">
        <v>547.47263496000005</v>
      </c>
      <c r="D4398" s="15">
        <v>5.0794422499999996</v>
      </c>
    </row>
    <row r="4399" spans="1:4" x14ac:dyDescent="0.35">
      <c r="A4399" s="10" t="s">
        <v>4486</v>
      </c>
      <c r="B4399" s="12">
        <v>816.70811000000003</v>
      </c>
      <c r="C4399" s="12">
        <v>543.44133476799993</v>
      </c>
      <c r="D4399" s="15">
        <v>5.4995222499999992</v>
      </c>
    </row>
    <row r="4400" spans="1:4" x14ac:dyDescent="0.35">
      <c r="A4400" s="10" t="s">
        <v>4487</v>
      </c>
      <c r="B4400" s="12">
        <v>816.70811000000003</v>
      </c>
      <c r="C4400" s="12">
        <v>545.45698483199999</v>
      </c>
      <c r="D4400" s="15">
        <v>5.4995222499999992</v>
      </c>
    </row>
    <row r="4401" spans="1:4" x14ac:dyDescent="0.35">
      <c r="A4401" s="10" t="s">
        <v>4488</v>
      </c>
      <c r="B4401" s="12">
        <v>816.70811000000003</v>
      </c>
      <c r="C4401" s="12">
        <v>547.47263489600005</v>
      </c>
      <c r="D4401" s="15">
        <v>5.4995222499999992</v>
      </c>
    </row>
    <row r="4402" spans="1:4" x14ac:dyDescent="0.35">
      <c r="A4402" s="10" t="s">
        <v>4489</v>
      </c>
      <c r="B4402" s="12">
        <v>816.70811000000003</v>
      </c>
      <c r="C4402" s="12">
        <v>549.48828495999999</v>
      </c>
      <c r="D4402" s="15">
        <v>5.4995222499999992</v>
      </c>
    </row>
    <row r="4403" spans="1:4" x14ac:dyDescent="0.35">
      <c r="A4403" s="10" t="s">
        <v>4490</v>
      </c>
      <c r="B4403" s="12">
        <v>818.72375999999997</v>
      </c>
      <c r="C4403" s="12">
        <v>545.45698476799998</v>
      </c>
      <c r="D4403" s="15">
        <v>5.9196022499999996</v>
      </c>
    </row>
    <row r="4404" spans="1:4" x14ac:dyDescent="0.35">
      <c r="A4404" s="10" t="s">
        <v>4491</v>
      </c>
      <c r="B4404" s="12">
        <v>818.72375999999997</v>
      </c>
      <c r="C4404" s="12">
        <v>547.47263483200004</v>
      </c>
      <c r="D4404" s="15">
        <v>5.9196022499999996</v>
      </c>
    </row>
    <row r="4405" spans="1:4" x14ac:dyDescent="0.35">
      <c r="A4405" s="10" t="s">
        <v>4492</v>
      </c>
      <c r="B4405" s="12">
        <v>818.72375999999997</v>
      </c>
      <c r="C4405" s="12">
        <v>549.4882848960001</v>
      </c>
      <c r="D4405" s="15">
        <v>5.9196022499999996</v>
      </c>
    </row>
    <row r="4406" spans="1:4" x14ac:dyDescent="0.35">
      <c r="A4406" s="10" t="s">
        <v>4493</v>
      </c>
      <c r="B4406" s="12">
        <v>818.72375999999997</v>
      </c>
      <c r="C4406" s="12">
        <v>551.50393496000004</v>
      </c>
      <c r="D4406" s="15">
        <v>5.9196022499999996</v>
      </c>
    </row>
    <row r="4407" spans="1:4" x14ac:dyDescent="0.35">
      <c r="A4407" s="10" t="s">
        <v>4494</v>
      </c>
      <c r="B4407" s="12">
        <v>820.73941000000002</v>
      </c>
      <c r="C4407" s="12">
        <v>547.47263476800003</v>
      </c>
      <c r="D4407" s="15">
        <v>6.3396822500000001</v>
      </c>
    </row>
    <row r="4408" spans="1:4" x14ac:dyDescent="0.35">
      <c r="A4408" s="10" t="s">
        <v>4495</v>
      </c>
      <c r="B4408" s="12">
        <v>820.73941000000002</v>
      </c>
      <c r="C4408" s="12">
        <v>549.48828483200009</v>
      </c>
      <c r="D4408" s="15">
        <v>6.3396822500000001</v>
      </c>
    </row>
    <row r="4409" spans="1:4" x14ac:dyDescent="0.35">
      <c r="A4409" s="10" t="s">
        <v>4496</v>
      </c>
      <c r="B4409" s="12">
        <v>820.73941000000002</v>
      </c>
      <c r="C4409" s="12">
        <v>551.50393489600015</v>
      </c>
      <c r="D4409" s="15">
        <v>6.3396822500000001</v>
      </c>
    </row>
    <row r="4410" spans="1:4" x14ac:dyDescent="0.35">
      <c r="A4410" s="10" t="s">
        <v>4497</v>
      </c>
      <c r="B4410" s="12">
        <v>822.75505999999996</v>
      </c>
      <c r="C4410" s="12">
        <v>549.48828476800009</v>
      </c>
      <c r="D4410" s="15">
        <v>6.7597622499999988</v>
      </c>
    </row>
    <row r="4411" spans="1:4" x14ac:dyDescent="0.35">
      <c r="A4411" s="10" t="s">
        <v>4498</v>
      </c>
      <c r="B4411" s="12">
        <v>822.75505999999996</v>
      </c>
      <c r="C4411" s="12">
        <v>551.50393483200003</v>
      </c>
      <c r="D4411" s="15">
        <v>6.7597622499999988</v>
      </c>
    </row>
    <row r="4412" spans="1:4" x14ac:dyDescent="0.35">
      <c r="A4412" s="10" t="s">
        <v>4499</v>
      </c>
      <c r="B4412" s="12">
        <v>824.77071000000001</v>
      </c>
      <c r="C4412" s="12">
        <v>551.50393476800014</v>
      </c>
      <c r="D4412" s="15">
        <v>7.1798422499999992</v>
      </c>
    </row>
    <row r="4413" spans="1:4" x14ac:dyDescent="0.35">
      <c r="A4413" s="10" t="s">
        <v>4500</v>
      </c>
      <c r="B4413" s="12">
        <v>834.66116</v>
      </c>
      <c r="C4413" s="12">
        <v>539.41003483200006</v>
      </c>
      <c r="D4413" s="15">
        <v>3.9152955499999997</v>
      </c>
    </row>
    <row r="4414" spans="1:4" x14ac:dyDescent="0.35">
      <c r="A4414" s="10" t="s">
        <v>4501</v>
      </c>
      <c r="B4414" s="12">
        <v>834.66116</v>
      </c>
      <c r="C4414" s="12">
        <v>567.44133496000006</v>
      </c>
      <c r="D4414" s="15">
        <v>3.9152955499999997</v>
      </c>
    </row>
    <row r="4415" spans="1:4" x14ac:dyDescent="0.35">
      <c r="A4415" s="10" t="s">
        <v>4502</v>
      </c>
      <c r="B4415" s="12">
        <v>836.67681000000005</v>
      </c>
      <c r="C4415" s="12">
        <v>539.41003476800006</v>
      </c>
      <c r="D4415" s="15">
        <v>4.3353755499999993</v>
      </c>
    </row>
    <row r="4416" spans="1:4" x14ac:dyDescent="0.35">
      <c r="A4416" s="10" t="s">
        <v>4503</v>
      </c>
      <c r="B4416" s="12">
        <v>836.67681000000005</v>
      </c>
      <c r="C4416" s="12">
        <v>541.425684832</v>
      </c>
      <c r="D4416" s="15">
        <v>4.3353755499999993</v>
      </c>
    </row>
    <row r="4417" spans="1:4" x14ac:dyDescent="0.35">
      <c r="A4417" s="10" t="s">
        <v>4504</v>
      </c>
      <c r="B4417" s="12">
        <v>836.67681000000005</v>
      </c>
      <c r="C4417" s="12">
        <v>567.44133489599994</v>
      </c>
      <c r="D4417" s="15">
        <v>4.3353755499999993</v>
      </c>
    </row>
    <row r="4418" spans="1:4" x14ac:dyDescent="0.35">
      <c r="A4418" s="10" t="s">
        <v>4505</v>
      </c>
      <c r="B4418" s="12">
        <v>836.67681000000005</v>
      </c>
      <c r="C4418" s="12">
        <v>569.45698496</v>
      </c>
      <c r="D4418" s="15">
        <v>4.3353755499999993</v>
      </c>
    </row>
    <row r="4419" spans="1:4" x14ac:dyDescent="0.35">
      <c r="A4419" s="10" t="s">
        <v>4506</v>
      </c>
      <c r="B4419" s="12">
        <v>838.69245999999998</v>
      </c>
      <c r="C4419" s="12">
        <v>539.41003470400005</v>
      </c>
      <c r="D4419" s="15">
        <v>4.7554555499999989</v>
      </c>
    </row>
    <row r="4420" spans="1:4" x14ac:dyDescent="0.35">
      <c r="A4420" s="10" t="s">
        <v>4507</v>
      </c>
      <c r="B4420" s="12">
        <v>838.69245999999998</v>
      </c>
      <c r="C4420" s="12">
        <v>541.42568476800011</v>
      </c>
      <c r="D4420" s="15">
        <v>4.7554555499999989</v>
      </c>
    </row>
    <row r="4421" spans="1:4" x14ac:dyDescent="0.35">
      <c r="A4421" s="10" t="s">
        <v>4508</v>
      </c>
      <c r="B4421" s="12">
        <v>838.69245999999998</v>
      </c>
      <c r="C4421" s="12">
        <v>543.44133483200005</v>
      </c>
      <c r="D4421" s="15">
        <v>4.7554555499999989</v>
      </c>
    </row>
    <row r="4422" spans="1:4" x14ac:dyDescent="0.35">
      <c r="A4422" s="10" t="s">
        <v>4509</v>
      </c>
      <c r="B4422" s="12">
        <v>838.69245999999998</v>
      </c>
      <c r="C4422" s="12">
        <v>567.44133483200005</v>
      </c>
      <c r="D4422" s="15">
        <v>4.7554555499999989</v>
      </c>
    </row>
    <row r="4423" spans="1:4" x14ac:dyDescent="0.35">
      <c r="A4423" s="10" t="s">
        <v>4510</v>
      </c>
      <c r="B4423" s="12">
        <v>838.69245999999998</v>
      </c>
      <c r="C4423" s="12">
        <v>569.45698489599999</v>
      </c>
      <c r="D4423" s="15">
        <v>4.7554555499999989</v>
      </c>
    </row>
    <row r="4424" spans="1:4" x14ac:dyDescent="0.35">
      <c r="A4424" s="10" t="s">
        <v>4511</v>
      </c>
      <c r="B4424" s="12">
        <v>838.69245999999998</v>
      </c>
      <c r="C4424" s="12">
        <v>571.47263496000005</v>
      </c>
      <c r="D4424" s="15">
        <v>4.7554555499999989</v>
      </c>
    </row>
    <row r="4425" spans="1:4" x14ac:dyDescent="0.35">
      <c r="A4425" s="10" t="s">
        <v>4512</v>
      </c>
      <c r="B4425" s="12">
        <v>840.70811000000003</v>
      </c>
      <c r="C4425" s="12">
        <v>539.41003464000005</v>
      </c>
      <c r="D4425" s="15">
        <v>5.1755355499999993</v>
      </c>
    </row>
    <row r="4426" spans="1:4" x14ac:dyDescent="0.35">
      <c r="A4426" s="10" t="s">
        <v>4513</v>
      </c>
      <c r="B4426" s="12">
        <v>840.70811000000003</v>
      </c>
      <c r="C4426" s="12">
        <v>541.42568470399999</v>
      </c>
      <c r="D4426" s="15">
        <v>5.1755355499999993</v>
      </c>
    </row>
    <row r="4427" spans="1:4" x14ac:dyDescent="0.35">
      <c r="A4427" s="10" t="s">
        <v>4514</v>
      </c>
      <c r="B4427" s="12">
        <v>840.70811000000003</v>
      </c>
      <c r="C4427" s="12">
        <v>543.44133476799993</v>
      </c>
      <c r="D4427" s="15">
        <v>5.1755355499999993</v>
      </c>
    </row>
    <row r="4428" spans="1:4" x14ac:dyDescent="0.35">
      <c r="A4428" s="10" t="s">
        <v>4515</v>
      </c>
      <c r="B4428" s="12">
        <v>840.70811000000003</v>
      </c>
      <c r="C4428" s="12">
        <v>545.45698483199999</v>
      </c>
      <c r="D4428" s="15">
        <v>5.1755355499999993</v>
      </c>
    </row>
    <row r="4429" spans="1:4" x14ac:dyDescent="0.35">
      <c r="A4429" s="10" t="s">
        <v>4516</v>
      </c>
      <c r="B4429" s="12">
        <v>840.70811000000003</v>
      </c>
      <c r="C4429" s="12">
        <v>567.44133476799993</v>
      </c>
      <c r="D4429" s="15">
        <v>5.1755355499999993</v>
      </c>
    </row>
    <row r="4430" spans="1:4" x14ac:dyDescent="0.35">
      <c r="A4430" s="10" t="s">
        <v>4517</v>
      </c>
      <c r="B4430" s="12">
        <v>840.70811000000003</v>
      </c>
      <c r="C4430" s="12">
        <v>569.45698483199999</v>
      </c>
      <c r="D4430" s="15">
        <v>5.1755355499999993</v>
      </c>
    </row>
    <row r="4431" spans="1:4" x14ac:dyDescent="0.35">
      <c r="A4431" s="10" t="s">
        <v>4518</v>
      </c>
      <c r="B4431" s="12">
        <v>840.70811000000003</v>
      </c>
      <c r="C4431" s="12">
        <v>571.47263489600005</v>
      </c>
      <c r="D4431" s="15">
        <v>5.1755355499999993</v>
      </c>
    </row>
    <row r="4432" spans="1:4" x14ac:dyDescent="0.35">
      <c r="A4432" s="10" t="s">
        <v>4519</v>
      </c>
      <c r="B4432" s="12">
        <v>840.70811000000003</v>
      </c>
      <c r="C4432" s="12">
        <v>573.48828495999999</v>
      </c>
      <c r="D4432" s="15">
        <v>5.1755355499999993</v>
      </c>
    </row>
    <row r="4433" spans="1:4" x14ac:dyDescent="0.35">
      <c r="A4433" s="10" t="s">
        <v>4520</v>
      </c>
      <c r="B4433" s="12">
        <v>842.72375999999997</v>
      </c>
      <c r="C4433" s="12">
        <v>541.4256846400001</v>
      </c>
      <c r="D4433" s="15">
        <v>5.5956155499999998</v>
      </c>
    </row>
    <row r="4434" spans="1:4" x14ac:dyDescent="0.35">
      <c r="A4434" s="10" t="s">
        <v>4521</v>
      </c>
      <c r="B4434" s="12">
        <v>842.72375999999997</v>
      </c>
      <c r="C4434" s="12">
        <v>543.44133470400004</v>
      </c>
      <c r="D4434" s="15">
        <v>5.5956155499999998</v>
      </c>
    </row>
    <row r="4435" spans="1:4" x14ac:dyDescent="0.35">
      <c r="A4435" s="10" t="s">
        <v>4522</v>
      </c>
      <c r="B4435" s="12">
        <v>842.72375999999997</v>
      </c>
      <c r="C4435" s="12">
        <v>545.45698476799998</v>
      </c>
      <c r="D4435" s="15">
        <v>5.5956155499999998</v>
      </c>
    </row>
    <row r="4436" spans="1:4" x14ac:dyDescent="0.35">
      <c r="A4436" s="10" t="s">
        <v>4523</v>
      </c>
      <c r="B4436" s="12">
        <v>842.72375999999997</v>
      </c>
      <c r="C4436" s="12">
        <v>547.47263483200004</v>
      </c>
      <c r="D4436" s="15">
        <v>5.5956155499999998</v>
      </c>
    </row>
    <row r="4437" spans="1:4" x14ac:dyDescent="0.35">
      <c r="A4437" s="10" t="s">
        <v>4524</v>
      </c>
      <c r="B4437" s="12">
        <v>842.72375999999997</v>
      </c>
      <c r="C4437" s="12">
        <v>569.45698476799998</v>
      </c>
      <c r="D4437" s="15">
        <v>5.5956155499999998</v>
      </c>
    </row>
    <row r="4438" spans="1:4" x14ac:dyDescent="0.35">
      <c r="A4438" s="10" t="s">
        <v>4525</v>
      </c>
      <c r="B4438" s="12">
        <v>842.72375999999997</v>
      </c>
      <c r="C4438" s="12">
        <v>571.47263483200004</v>
      </c>
      <c r="D4438" s="15">
        <v>5.5956155499999998</v>
      </c>
    </row>
    <row r="4439" spans="1:4" x14ac:dyDescent="0.35">
      <c r="A4439" s="10" t="s">
        <v>4526</v>
      </c>
      <c r="B4439" s="12">
        <v>842.72375999999997</v>
      </c>
      <c r="C4439" s="12">
        <v>573.4882848960001</v>
      </c>
      <c r="D4439" s="15">
        <v>5.5956155499999998</v>
      </c>
    </row>
    <row r="4440" spans="1:4" x14ac:dyDescent="0.35">
      <c r="A4440" s="10" t="s">
        <v>4527</v>
      </c>
      <c r="B4440" s="12">
        <v>842.72375999999997</v>
      </c>
      <c r="C4440" s="12">
        <v>575.50393496000004</v>
      </c>
      <c r="D4440" s="15">
        <v>5.5956155499999998</v>
      </c>
    </row>
    <row r="4441" spans="1:4" x14ac:dyDescent="0.35">
      <c r="A4441" s="10" t="s">
        <v>4528</v>
      </c>
      <c r="B4441" s="12">
        <v>844.73941000000002</v>
      </c>
      <c r="C4441" s="12">
        <v>543.44133464000015</v>
      </c>
      <c r="D4441" s="15">
        <v>6.0156955499999993</v>
      </c>
    </row>
    <row r="4442" spans="1:4" x14ac:dyDescent="0.35">
      <c r="A4442" s="10" t="s">
        <v>4529</v>
      </c>
      <c r="B4442" s="12">
        <v>844.73941000000002</v>
      </c>
      <c r="C4442" s="12">
        <v>545.45698470400009</v>
      </c>
      <c r="D4442" s="15">
        <v>6.0156955499999993</v>
      </c>
    </row>
    <row r="4443" spans="1:4" x14ac:dyDescent="0.35">
      <c r="A4443" s="10" t="s">
        <v>4530</v>
      </c>
      <c r="B4443" s="12">
        <v>844.73941000000002</v>
      </c>
      <c r="C4443" s="12">
        <v>547.47263476800003</v>
      </c>
      <c r="D4443" s="15">
        <v>6.0156955499999993</v>
      </c>
    </row>
    <row r="4444" spans="1:4" x14ac:dyDescent="0.35">
      <c r="A4444" s="10" t="s">
        <v>4531</v>
      </c>
      <c r="B4444" s="12">
        <v>844.73941000000002</v>
      </c>
      <c r="C4444" s="12">
        <v>549.48828483200009</v>
      </c>
      <c r="D4444" s="15">
        <v>6.0156955499999993</v>
      </c>
    </row>
    <row r="4445" spans="1:4" x14ac:dyDescent="0.35">
      <c r="A4445" s="10" t="s">
        <v>4532</v>
      </c>
      <c r="B4445" s="12">
        <v>844.73941000000002</v>
      </c>
      <c r="C4445" s="12">
        <v>571.47263476800003</v>
      </c>
      <c r="D4445" s="15">
        <v>6.0156955499999993</v>
      </c>
    </row>
    <row r="4446" spans="1:4" x14ac:dyDescent="0.35">
      <c r="A4446" s="10" t="s">
        <v>4533</v>
      </c>
      <c r="B4446" s="12">
        <v>844.73941000000002</v>
      </c>
      <c r="C4446" s="12">
        <v>573.48828483200009</v>
      </c>
      <c r="D4446" s="15">
        <v>6.0156955499999993</v>
      </c>
    </row>
    <row r="4447" spans="1:4" x14ac:dyDescent="0.35">
      <c r="A4447" s="10" t="s">
        <v>4534</v>
      </c>
      <c r="B4447" s="12">
        <v>844.73941000000002</v>
      </c>
      <c r="C4447" s="12">
        <v>575.50393489600015</v>
      </c>
      <c r="D4447" s="15">
        <v>6.0156955499999993</v>
      </c>
    </row>
    <row r="4448" spans="1:4" x14ac:dyDescent="0.35">
      <c r="A4448" s="10" t="s">
        <v>4535</v>
      </c>
      <c r="B4448" s="12">
        <v>844.73941000000002</v>
      </c>
      <c r="C4448" s="12">
        <v>577.51958496000009</v>
      </c>
      <c r="D4448" s="15">
        <v>6.0156955499999993</v>
      </c>
    </row>
    <row r="4449" spans="1:4" x14ac:dyDescent="0.35">
      <c r="A4449" s="10" t="s">
        <v>4536</v>
      </c>
      <c r="B4449" s="12">
        <v>846.75505999999996</v>
      </c>
      <c r="C4449" s="12">
        <v>545.45698463999997</v>
      </c>
      <c r="D4449" s="15">
        <v>6.4357755499999998</v>
      </c>
    </row>
    <row r="4450" spans="1:4" x14ac:dyDescent="0.35">
      <c r="A4450" s="10" t="s">
        <v>4537</v>
      </c>
      <c r="B4450" s="12">
        <v>846.75505999999996</v>
      </c>
      <c r="C4450" s="12">
        <v>547.47263470400003</v>
      </c>
      <c r="D4450" s="15">
        <v>6.4357755499999998</v>
      </c>
    </row>
    <row r="4451" spans="1:4" x14ac:dyDescent="0.35">
      <c r="A4451" s="10" t="s">
        <v>4538</v>
      </c>
      <c r="B4451" s="12">
        <v>846.75505999999996</v>
      </c>
      <c r="C4451" s="12">
        <v>549.48828476800009</v>
      </c>
      <c r="D4451" s="15">
        <v>6.4357755499999998</v>
      </c>
    </row>
    <row r="4452" spans="1:4" x14ac:dyDescent="0.35">
      <c r="A4452" s="10" t="s">
        <v>4539</v>
      </c>
      <c r="B4452" s="12">
        <v>846.75505999999996</v>
      </c>
      <c r="C4452" s="12">
        <v>551.50393483200003</v>
      </c>
      <c r="D4452" s="15">
        <v>6.4357755499999998</v>
      </c>
    </row>
    <row r="4453" spans="1:4" x14ac:dyDescent="0.35">
      <c r="A4453" s="10" t="s">
        <v>4540</v>
      </c>
      <c r="B4453" s="12">
        <v>846.75505999999996</v>
      </c>
      <c r="C4453" s="12">
        <v>573.48828476800009</v>
      </c>
      <c r="D4453" s="15">
        <v>6.4357755499999998</v>
      </c>
    </row>
    <row r="4454" spans="1:4" x14ac:dyDescent="0.35">
      <c r="A4454" s="10" t="s">
        <v>4541</v>
      </c>
      <c r="B4454" s="12">
        <v>846.75505999999996</v>
      </c>
      <c r="C4454" s="12">
        <v>575.50393483200003</v>
      </c>
      <c r="D4454" s="15">
        <v>6.4357755499999998</v>
      </c>
    </row>
    <row r="4455" spans="1:4" x14ac:dyDescent="0.35">
      <c r="A4455" s="10" t="s">
        <v>4542</v>
      </c>
      <c r="B4455" s="12">
        <v>846.75505999999996</v>
      </c>
      <c r="C4455" s="12">
        <v>577.51958489599997</v>
      </c>
      <c r="D4455" s="15">
        <v>6.4357755499999998</v>
      </c>
    </row>
    <row r="4456" spans="1:4" x14ac:dyDescent="0.35">
      <c r="A4456" s="10" t="s">
        <v>4543</v>
      </c>
      <c r="B4456" s="12">
        <v>846.75505999999996</v>
      </c>
      <c r="C4456" s="12">
        <v>579.53523496000003</v>
      </c>
      <c r="D4456" s="15">
        <v>6.4357755499999998</v>
      </c>
    </row>
    <row r="4457" spans="1:4" x14ac:dyDescent="0.35">
      <c r="A4457" s="10" t="s">
        <v>4544</v>
      </c>
      <c r="B4457" s="12">
        <v>848.77071000000001</v>
      </c>
      <c r="C4457" s="12">
        <v>547.47263464000002</v>
      </c>
      <c r="D4457" s="15">
        <v>6.8558555500000002</v>
      </c>
    </row>
    <row r="4458" spans="1:4" x14ac:dyDescent="0.35">
      <c r="A4458" s="10" t="s">
        <v>4545</v>
      </c>
      <c r="B4458" s="12">
        <v>848.77071000000001</v>
      </c>
      <c r="C4458" s="12">
        <v>549.48828470400008</v>
      </c>
      <c r="D4458" s="15">
        <v>6.8558555500000002</v>
      </c>
    </row>
    <row r="4459" spans="1:4" x14ac:dyDescent="0.35">
      <c r="A4459" s="10" t="s">
        <v>4546</v>
      </c>
      <c r="B4459" s="12">
        <v>848.77071000000001</v>
      </c>
      <c r="C4459" s="12">
        <v>551.50393476800014</v>
      </c>
      <c r="D4459" s="15">
        <v>6.8558555500000002</v>
      </c>
    </row>
    <row r="4460" spans="1:4" x14ac:dyDescent="0.35">
      <c r="A4460" s="10" t="s">
        <v>4547</v>
      </c>
      <c r="B4460" s="12">
        <v>848.77071000000001</v>
      </c>
      <c r="C4460" s="12">
        <v>575.50393476800014</v>
      </c>
      <c r="D4460" s="15">
        <v>6.8558555500000002</v>
      </c>
    </row>
    <row r="4461" spans="1:4" x14ac:dyDescent="0.35">
      <c r="A4461" s="10" t="s">
        <v>4548</v>
      </c>
      <c r="B4461" s="12">
        <v>848.77071000000001</v>
      </c>
      <c r="C4461" s="12">
        <v>577.51958483200008</v>
      </c>
      <c r="D4461" s="15">
        <v>6.8558555500000002</v>
      </c>
    </row>
    <row r="4462" spans="1:4" x14ac:dyDescent="0.35">
      <c r="A4462" s="10" t="s">
        <v>4549</v>
      </c>
      <c r="B4462" s="12">
        <v>848.77071000000001</v>
      </c>
      <c r="C4462" s="12">
        <v>579.53523489600002</v>
      </c>
      <c r="D4462" s="15">
        <v>6.8558555500000002</v>
      </c>
    </row>
    <row r="4463" spans="1:4" x14ac:dyDescent="0.35">
      <c r="A4463" s="10" t="s">
        <v>4550</v>
      </c>
      <c r="B4463" s="12">
        <v>850.78637000000003</v>
      </c>
      <c r="C4463" s="12">
        <v>549.48828464000007</v>
      </c>
      <c r="D4463" s="15">
        <v>7.2759355499999998</v>
      </c>
    </row>
    <row r="4464" spans="1:4" x14ac:dyDescent="0.35">
      <c r="A4464" s="10" t="s">
        <v>4551</v>
      </c>
      <c r="B4464" s="12">
        <v>850.78637000000003</v>
      </c>
      <c r="C4464" s="12">
        <v>551.50393470400002</v>
      </c>
      <c r="D4464" s="15">
        <v>7.2759355499999998</v>
      </c>
    </row>
    <row r="4465" spans="1:4" x14ac:dyDescent="0.35">
      <c r="A4465" s="10" t="s">
        <v>4552</v>
      </c>
      <c r="B4465" s="12">
        <v>850.78637000000003</v>
      </c>
      <c r="C4465" s="12">
        <v>577.51958476799996</v>
      </c>
      <c r="D4465" s="15">
        <v>7.2759355499999998</v>
      </c>
    </row>
    <row r="4466" spans="1:4" x14ac:dyDescent="0.35">
      <c r="A4466" s="10" t="s">
        <v>4553</v>
      </c>
      <c r="B4466" s="12">
        <v>850.78637000000003</v>
      </c>
      <c r="C4466" s="12">
        <v>579.53523483200001</v>
      </c>
      <c r="D4466" s="15">
        <v>7.2759355499999998</v>
      </c>
    </row>
    <row r="4467" spans="1:4" x14ac:dyDescent="0.35">
      <c r="A4467" s="10" t="s">
        <v>4554</v>
      </c>
      <c r="B4467" s="12">
        <v>852.80201999999997</v>
      </c>
      <c r="C4467" s="12">
        <v>551.50393464000013</v>
      </c>
      <c r="D4467" s="15">
        <v>7.6960155499999994</v>
      </c>
    </row>
    <row r="4468" spans="1:4" x14ac:dyDescent="0.35">
      <c r="A4468" s="10" t="s">
        <v>4555</v>
      </c>
      <c r="B4468" s="12">
        <v>852.80201999999997</v>
      </c>
      <c r="C4468" s="12">
        <v>579.53523476800001</v>
      </c>
      <c r="D4468" s="15">
        <v>7.6960155499999994</v>
      </c>
    </row>
    <row r="4469" spans="1:4" x14ac:dyDescent="0.35">
      <c r="A4469" s="10" t="s">
        <v>4556</v>
      </c>
      <c r="B4469" s="12">
        <v>862.69245999999998</v>
      </c>
      <c r="C4469" s="12">
        <v>567.44133483200005</v>
      </c>
      <c r="D4469" s="15">
        <v>4.4314688499999999</v>
      </c>
    </row>
    <row r="4470" spans="1:4" x14ac:dyDescent="0.35">
      <c r="A4470" s="10" t="s">
        <v>4557</v>
      </c>
      <c r="B4470" s="12">
        <v>862.69245999999998</v>
      </c>
      <c r="C4470" s="12">
        <v>595.47263496000005</v>
      </c>
      <c r="D4470" s="15">
        <v>4.4314688499999999</v>
      </c>
    </row>
    <row r="4471" spans="1:4" x14ac:dyDescent="0.35">
      <c r="A4471" s="10" t="s">
        <v>4558</v>
      </c>
      <c r="B4471" s="12">
        <v>864.70811000000003</v>
      </c>
      <c r="C4471" s="12">
        <v>539.41003464000005</v>
      </c>
      <c r="D4471" s="15">
        <v>4.8515488499999995</v>
      </c>
    </row>
    <row r="4472" spans="1:4" x14ac:dyDescent="0.35">
      <c r="A4472" s="10" t="s">
        <v>4559</v>
      </c>
      <c r="B4472" s="12">
        <v>864.70811000000003</v>
      </c>
      <c r="C4472" s="12">
        <v>567.44133476799993</v>
      </c>
      <c r="D4472" s="15">
        <v>4.8515488499999995</v>
      </c>
    </row>
    <row r="4473" spans="1:4" x14ac:dyDescent="0.35">
      <c r="A4473" s="10" t="s">
        <v>4560</v>
      </c>
      <c r="B4473" s="12">
        <v>864.70811000000003</v>
      </c>
      <c r="C4473" s="12">
        <v>569.45698483199999</v>
      </c>
      <c r="D4473" s="15">
        <v>4.8515488499999995</v>
      </c>
    </row>
    <row r="4474" spans="1:4" x14ac:dyDescent="0.35">
      <c r="A4474" s="10" t="s">
        <v>4561</v>
      </c>
      <c r="B4474" s="12">
        <v>864.70811000000003</v>
      </c>
      <c r="C4474" s="12">
        <v>595.47263489600005</v>
      </c>
      <c r="D4474" s="15">
        <v>4.8515488499999995</v>
      </c>
    </row>
    <row r="4475" spans="1:4" x14ac:dyDescent="0.35">
      <c r="A4475" s="10" t="s">
        <v>4562</v>
      </c>
      <c r="B4475" s="12">
        <v>864.70811000000003</v>
      </c>
      <c r="C4475" s="12">
        <v>597.48828495999999</v>
      </c>
      <c r="D4475" s="15">
        <v>4.8515488499999995</v>
      </c>
    </row>
    <row r="4476" spans="1:4" x14ac:dyDescent="0.35">
      <c r="A4476" s="10" t="s">
        <v>4563</v>
      </c>
      <c r="B4476" s="12">
        <v>866.72375999999997</v>
      </c>
      <c r="C4476" s="12">
        <v>539.41003457600004</v>
      </c>
      <c r="D4476" s="15">
        <v>5.2716288499999999</v>
      </c>
    </row>
    <row r="4477" spans="1:4" x14ac:dyDescent="0.35">
      <c r="A4477" s="10" t="s">
        <v>4564</v>
      </c>
      <c r="B4477" s="12">
        <v>866.72375999999997</v>
      </c>
      <c r="C4477" s="12">
        <v>541.4256846400001</v>
      </c>
      <c r="D4477" s="15">
        <v>5.2716288499999999</v>
      </c>
    </row>
    <row r="4478" spans="1:4" x14ac:dyDescent="0.35">
      <c r="A4478" s="10" t="s">
        <v>4565</v>
      </c>
      <c r="B4478" s="12">
        <v>866.72375999999997</v>
      </c>
      <c r="C4478" s="12">
        <v>567.44133470400004</v>
      </c>
      <c r="D4478" s="15">
        <v>5.2716288499999999</v>
      </c>
    </row>
    <row r="4479" spans="1:4" x14ac:dyDescent="0.35">
      <c r="A4479" s="10" t="s">
        <v>4566</v>
      </c>
      <c r="B4479" s="12">
        <v>866.72375999999997</v>
      </c>
      <c r="C4479" s="12">
        <v>569.45698476799998</v>
      </c>
      <c r="D4479" s="15">
        <v>5.2716288499999999</v>
      </c>
    </row>
    <row r="4480" spans="1:4" x14ac:dyDescent="0.35">
      <c r="A4480" s="10" t="s">
        <v>4567</v>
      </c>
      <c r="B4480" s="12">
        <v>866.72375999999997</v>
      </c>
      <c r="C4480" s="12">
        <v>571.47263483200004</v>
      </c>
      <c r="D4480" s="15">
        <v>5.2716288499999999</v>
      </c>
    </row>
    <row r="4481" spans="1:4" x14ac:dyDescent="0.35">
      <c r="A4481" s="10" t="s">
        <v>4568</v>
      </c>
      <c r="B4481" s="12">
        <v>866.72375999999997</v>
      </c>
      <c r="C4481" s="12">
        <v>595.47263483200004</v>
      </c>
      <c r="D4481" s="15">
        <v>5.2716288499999999</v>
      </c>
    </row>
    <row r="4482" spans="1:4" x14ac:dyDescent="0.35">
      <c r="A4482" s="10" t="s">
        <v>4569</v>
      </c>
      <c r="B4482" s="12">
        <v>866.72375999999997</v>
      </c>
      <c r="C4482" s="12">
        <v>597.4882848960001</v>
      </c>
      <c r="D4482" s="15">
        <v>5.2716288499999999</v>
      </c>
    </row>
    <row r="4483" spans="1:4" x14ac:dyDescent="0.35">
      <c r="A4483" s="10" t="s">
        <v>4570</v>
      </c>
      <c r="B4483" s="12">
        <v>866.72375999999997</v>
      </c>
      <c r="C4483" s="12">
        <v>599.50393496000004</v>
      </c>
      <c r="D4483" s="15">
        <v>5.2716288499999999</v>
      </c>
    </row>
    <row r="4484" spans="1:4" x14ac:dyDescent="0.35">
      <c r="A4484" s="10" t="s">
        <v>4571</v>
      </c>
      <c r="B4484" s="12">
        <v>868.73941000000002</v>
      </c>
      <c r="C4484" s="12">
        <v>539.41003451200004</v>
      </c>
      <c r="D4484" s="15">
        <v>5.6917088500000004</v>
      </c>
    </row>
    <row r="4485" spans="1:4" x14ac:dyDescent="0.35">
      <c r="A4485" s="10" t="s">
        <v>4572</v>
      </c>
      <c r="B4485" s="12">
        <v>868.73941000000002</v>
      </c>
      <c r="C4485" s="12">
        <v>541.42568457600009</v>
      </c>
      <c r="D4485" s="15">
        <v>5.6917088500000004</v>
      </c>
    </row>
    <row r="4486" spans="1:4" x14ac:dyDescent="0.35">
      <c r="A4486" s="10" t="s">
        <v>4573</v>
      </c>
      <c r="B4486" s="12">
        <v>868.73941000000002</v>
      </c>
      <c r="C4486" s="12">
        <v>543.44133464000015</v>
      </c>
      <c r="D4486" s="15">
        <v>5.6917088500000004</v>
      </c>
    </row>
    <row r="4487" spans="1:4" x14ac:dyDescent="0.35">
      <c r="A4487" s="10" t="s">
        <v>4574</v>
      </c>
      <c r="B4487" s="12">
        <v>868.73941000000002</v>
      </c>
      <c r="C4487" s="12">
        <v>567.44133464000015</v>
      </c>
      <c r="D4487" s="15">
        <v>5.6917088500000004</v>
      </c>
    </row>
    <row r="4488" spans="1:4" x14ac:dyDescent="0.35">
      <c r="A4488" s="10" t="s">
        <v>4575</v>
      </c>
      <c r="B4488" s="12">
        <v>868.73941000000002</v>
      </c>
      <c r="C4488" s="12">
        <v>569.45698470400009</v>
      </c>
      <c r="D4488" s="15">
        <v>5.6917088500000004</v>
      </c>
    </row>
    <row r="4489" spans="1:4" x14ac:dyDescent="0.35">
      <c r="A4489" s="10" t="s">
        <v>4576</v>
      </c>
      <c r="B4489" s="12">
        <v>868.73941000000002</v>
      </c>
      <c r="C4489" s="12">
        <v>571.47263476800003</v>
      </c>
      <c r="D4489" s="15">
        <v>5.6917088500000004</v>
      </c>
    </row>
    <row r="4490" spans="1:4" x14ac:dyDescent="0.35">
      <c r="A4490" s="10" t="s">
        <v>4577</v>
      </c>
      <c r="B4490" s="12">
        <v>868.73941000000002</v>
      </c>
      <c r="C4490" s="12">
        <v>573.48828483200009</v>
      </c>
      <c r="D4490" s="15">
        <v>5.6917088500000004</v>
      </c>
    </row>
    <row r="4491" spans="1:4" x14ac:dyDescent="0.35">
      <c r="A4491" s="10" t="s">
        <v>4578</v>
      </c>
      <c r="B4491" s="12">
        <v>868.73941000000002</v>
      </c>
      <c r="C4491" s="12">
        <v>595.47263476800003</v>
      </c>
      <c r="D4491" s="15">
        <v>5.6917088500000004</v>
      </c>
    </row>
    <row r="4492" spans="1:4" x14ac:dyDescent="0.35">
      <c r="A4492" s="10" t="s">
        <v>4579</v>
      </c>
      <c r="B4492" s="12">
        <v>868.73941000000002</v>
      </c>
      <c r="C4492" s="12">
        <v>597.48828483200009</v>
      </c>
      <c r="D4492" s="15">
        <v>5.6917088500000004</v>
      </c>
    </row>
    <row r="4493" spans="1:4" x14ac:dyDescent="0.35">
      <c r="A4493" s="10" t="s">
        <v>4580</v>
      </c>
      <c r="B4493" s="12">
        <v>868.73941000000002</v>
      </c>
      <c r="C4493" s="12">
        <v>599.50393489600015</v>
      </c>
      <c r="D4493" s="15">
        <v>5.6917088500000004</v>
      </c>
    </row>
    <row r="4494" spans="1:4" x14ac:dyDescent="0.35">
      <c r="A4494" s="10" t="s">
        <v>4581</v>
      </c>
      <c r="B4494" s="12">
        <v>868.73941000000002</v>
      </c>
      <c r="C4494" s="12">
        <v>601.51958496000009</v>
      </c>
      <c r="D4494" s="15">
        <v>5.6917088500000004</v>
      </c>
    </row>
    <row r="4495" spans="1:4" x14ac:dyDescent="0.35">
      <c r="A4495" s="10" t="s">
        <v>4582</v>
      </c>
      <c r="B4495" s="12">
        <v>870.75505999999996</v>
      </c>
      <c r="C4495" s="12">
        <v>541.42568451200009</v>
      </c>
      <c r="D4495" s="15">
        <v>6.1117888500000008</v>
      </c>
    </row>
    <row r="4496" spans="1:4" x14ac:dyDescent="0.35">
      <c r="A4496" s="10" t="s">
        <v>4583</v>
      </c>
      <c r="B4496" s="12">
        <v>870.75505999999996</v>
      </c>
      <c r="C4496" s="12">
        <v>543.44133457600003</v>
      </c>
      <c r="D4496" s="15">
        <v>6.1117888500000008</v>
      </c>
    </row>
    <row r="4497" spans="1:4" x14ac:dyDescent="0.35">
      <c r="A4497" s="10" t="s">
        <v>4584</v>
      </c>
      <c r="B4497" s="12">
        <v>870.75505999999996</v>
      </c>
      <c r="C4497" s="12">
        <v>545.45698463999997</v>
      </c>
      <c r="D4497" s="15">
        <v>6.1117888500000008</v>
      </c>
    </row>
    <row r="4498" spans="1:4" x14ac:dyDescent="0.35">
      <c r="A4498" s="10" t="s">
        <v>4585</v>
      </c>
      <c r="B4498" s="12">
        <v>870.75505999999996</v>
      </c>
      <c r="C4498" s="12">
        <v>569.45698463999997</v>
      </c>
      <c r="D4498" s="15">
        <v>6.1117888500000008</v>
      </c>
    </row>
    <row r="4499" spans="1:4" x14ac:dyDescent="0.35">
      <c r="A4499" s="10" t="s">
        <v>4586</v>
      </c>
      <c r="B4499" s="12">
        <v>870.75505999999996</v>
      </c>
      <c r="C4499" s="12">
        <v>571.47263470400003</v>
      </c>
      <c r="D4499" s="15">
        <v>6.1117888500000008</v>
      </c>
    </row>
    <row r="4500" spans="1:4" x14ac:dyDescent="0.35">
      <c r="A4500" s="10" t="s">
        <v>4587</v>
      </c>
      <c r="B4500" s="12">
        <v>870.75505999999996</v>
      </c>
      <c r="C4500" s="12">
        <v>573.48828476800009</v>
      </c>
      <c r="D4500" s="15">
        <v>6.1117888500000008</v>
      </c>
    </row>
    <row r="4501" spans="1:4" x14ac:dyDescent="0.35">
      <c r="A4501" s="10" t="s">
        <v>4588</v>
      </c>
      <c r="B4501" s="12">
        <v>870.75505999999996</v>
      </c>
      <c r="C4501" s="12">
        <v>575.50393483200003</v>
      </c>
      <c r="D4501" s="15">
        <v>6.1117888500000008</v>
      </c>
    </row>
    <row r="4502" spans="1:4" x14ac:dyDescent="0.35">
      <c r="A4502" s="10" t="s">
        <v>4589</v>
      </c>
      <c r="B4502" s="12">
        <v>870.75505999999996</v>
      </c>
      <c r="C4502" s="12">
        <v>597.48828476800009</v>
      </c>
      <c r="D4502" s="15">
        <v>6.1117888500000008</v>
      </c>
    </row>
    <row r="4503" spans="1:4" x14ac:dyDescent="0.35">
      <c r="A4503" s="10" t="s">
        <v>4590</v>
      </c>
      <c r="B4503" s="12">
        <v>870.75505999999996</v>
      </c>
      <c r="C4503" s="12">
        <v>599.50393483200003</v>
      </c>
      <c r="D4503" s="15">
        <v>6.1117888500000008</v>
      </c>
    </row>
    <row r="4504" spans="1:4" x14ac:dyDescent="0.35">
      <c r="A4504" s="10" t="s">
        <v>4591</v>
      </c>
      <c r="B4504" s="12">
        <v>870.75505999999996</v>
      </c>
      <c r="C4504" s="12">
        <v>601.51958489599997</v>
      </c>
      <c r="D4504" s="15">
        <v>6.1117888500000008</v>
      </c>
    </row>
    <row r="4505" spans="1:4" x14ac:dyDescent="0.35">
      <c r="A4505" s="10" t="s">
        <v>4592</v>
      </c>
      <c r="B4505" s="12">
        <v>870.75505999999996</v>
      </c>
      <c r="C4505" s="12">
        <v>603.53523496000003</v>
      </c>
      <c r="D4505" s="15">
        <v>6.1117888500000008</v>
      </c>
    </row>
    <row r="4506" spans="1:4" x14ac:dyDescent="0.35">
      <c r="A4506" s="10" t="s">
        <v>4593</v>
      </c>
      <c r="B4506" s="12">
        <v>872.77071000000001</v>
      </c>
      <c r="C4506" s="12">
        <v>543.44133451200014</v>
      </c>
      <c r="D4506" s="15">
        <v>6.5318688499999995</v>
      </c>
    </row>
    <row r="4507" spans="1:4" x14ac:dyDescent="0.35">
      <c r="A4507" s="10" t="s">
        <v>4594</v>
      </c>
      <c r="B4507" s="12">
        <v>872.77071000000001</v>
      </c>
      <c r="C4507" s="12">
        <v>545.45698457600008</v>
      </c>
      <c r="D4507" s="15">
        <v>6.5318688499999995</v>
      </c>
    </row>
    <row r="4508" spans="1:4" x14ac:dyDescent="0.35">
      <c r="A4508" s="10" t="s">
        <v>4595</v>
      </c>
      <c r="B4508" s="12">
        <v>872.77071000000001</v>
      </c>
      <c r="C4508" s="12">
        <v>547.47263464000002</v>
      </c>
      <c r="D4508" s="15">
        <v>6.5318688499999995</v>
      </c>
    </row>
    <row r="4509" spans="1:4" x14ac:dyDescent="0.35">
      <c r="A4509" s="10" t="s">
        <v>4596</v>
      </c>
      <c r="B4509" s="12">
        <v>872.77071000000001</v>
      </c>
      <c r="C4509" s="12">
        <v>571.47263464000002</v>
      </c>
      <c r="D4509" s="15">
        <v>6.5318688499999995</v>
      </c>
    </row>
    <row r="4510" spans="1:4" x14ac:dyDescent="0.35">
      <c r="A4510" s="10" t="s">
        <v>4597</v>
      </c>
      <c r="B4510" s="12">
        <v>872.77071000000001</v>
      </c>
      <c r="C4510" s="12">
        <v>573.48828470400008</v>
      </c>
      <c r="D4510" s="15">
        <v>6.5318688499999995</v>
      </c>
    </row>
    <row r="4511" spans="1:4" x14ac:dyDescent="0.35">
      <c r="A4511" s="10" t="s">
        <v>4598</v>
      </c>
      <c r="B4511" s="12">
        <v>872.77071000000001</v>
      </c>
      <c r="C4511" s="12">
        <v>575.50393476800014</v>
      </c>
      <c r="D4511" s="15">
        <v>6.5318688499999995</v>
      </c>
    </row>
    <row r="4512" spans="1:4" x14ac:dyDescent="0.35">
      <c r="A4512" s="10" t="s">
        <v>4599</v>
      </c>
      <c r="B4512" s="12">
        <v>872.77071000000001</v>
      </c>
      <c r="C4512" s="12">
        <v>577.51958483200008</v>
      </c>
      <c r="D4512" s="15">
        <v>6.5318688499999995</v>
      </c>
    </row>
    <row r="4513" spans="1:4" x14ac:dyDescent="0.35">
      <c r="A4513" s="10" t="s">
        <v>4600</v>
      </c>
      <c r="B4513" s="12">
        <v>872.77071000000001</v>
      </c>
      <c r="C4513" s="12">
        <v>599.50393476800014</v>
      </c>
      <c r="D4513" s="15">
        <v>6.5318688499999995</v>
      </c>
    </row>
    <row r="4514" spans="1:4" x14ac:dyDescent="0.35">
      <c r="A4514" s="10" t="s">
        <v>4601</v>
      </c>
      <c r="B4514" s="12">
        <v>872.77071000000001</v>
      </c>
      <c r="C4514" s="12">
        <v>601.51958483200008</v>
      </c>
      <c r="D4514" s="15">
        <v>6.5318688499999995</v>
      </c>
    </row>
    <row r="4515" spans="1:4" x14ac:dyDescent="0.35">
      <c r="A4515" s="10" t="s">
        <v>4602</v>
      </c>
      <c r="B4515" s="12">
        <v>872.77071000000001</v>
      </c>
      <c r="C4515" s="12">
        <v>603.53523489600002</v>
      </c>
      <c r="D4515" s="15">
        <v>6.5318688499999995</v>
      </c>
    </row>
    <row r="4516" spans="1:4" x14ac:dyDescent="0.35">
      <c r="A4516" s="10" t="s">
        <v>4603</v>
      </c>
      <c r="B4516" s="12">
        <v>872.77071000000001</v>
      </c>
      <c r="C4516" s="12">
        <v>605.55088496000008</v>
      </c>
      <c r="D4516" s="15">
        <v>6.5318688499999995</v>
      </c>
    </row>
    <row r="4517" spans="1:4" x14ac:dyDescent="0.35">
      <c r="A4517" s="10" t="s">
        <v>4604</v>
      </c>
      <c r="B4517" s="12">
        <v>874.78637000000003</v>
      </c>
      <c r="C4517" s="12">
        <v>545.45698451199996</v>
      </c>
      <c r="D4517" s="15">
        <v>6.95194885</v>
      </c>
    </row>
    <row r="4518" spans="1:4" x14ac:dyDescent="0.35">
      <c r="A4518" s="10" t="s">
        <v>4605</v>
      </c>
      <c r="B4518" s="12">
        <v>874.78637000000003</v>
      </c>
      <c r="C4518" s="12">
        <v>547.47263457600002</v>
      </c>
      <c r="D4518" s="15">
        <v>6.95194885</v>
      </c>
    </row>
    <row r="4519" spans="1:4" x14ac:dyDescent="0.35">
      <c r="A4519" s="10" t="s">
        <v>4606</v>
      </c>
      <c r="B4519" s="12">
        <v>874.78637000000003</v>
      </c>
      <c r="C4519" s="12">
        <v>549.48828464000007</v>
      </c>
      <c r="D4519" s="15">
        <v>6.95194885</v>
      </c>
    </row>
    <row r="4520" spans="1:4" x14ac:dyDescent="0.35">
      <c r="A4520" s="10" t="s">
        <v>4607</v>
      </c>
      <c r="B4520" s="12">
        <v>874.78637000000003</v>
      </c>
      <c r="C4520" s="12">
        <v>573.48828464000007</v>
      </c>
      <c r="D4520" s="15">
        <v>6.95194885</v>
      </c>
    </row>
    <row r="4521" spans="1:4" x14ac:dyDescent="0.35">
      <c r="A4521" s="10" t="s">
        <v>4608</v>
      </c>
      <c r="B4521" s="12">
        <v>874.78637000000003</v>
      </c>
      <c r="C4521" s="12">
        <v>575.50393470400002</v>
      </c>
      <c r="D4521" s="15">
        <v>6.95194885</v>
      </c>
    </row>
    <row r="4522" spans="1:4" x14ac:dyDescent="0.35">
      <c r="A4522" s="10" t="s">
        <v>4609</v>
      </c>
      <c r="B4522" s="12">
        <v>874.78637000000003</v>
      </c>
      <c r="C4522" s="12">
        <v>577.51958476799996</v>
      </c>
      <c r="D4522" s="15">
        <v>6.95194885</v>
      </c>
    </row>
    <row r="4523" spans="1:4" x14ac:dyDescent="0.35">
      <c r="A4523" s="10" t="s">
        <v>4610</v>
      </c>
      <c r="B4523" s="12">
        <v>874.78637000000003</v>
      </c>
      <c r="C4523" s="12">
        <v>579.53523483200001</v>
      </c>
      <c r="D4523" s="15">
        <v>6.95194885</v>
      </c>
    </row>
    <row r="4524" spans="1:4" x14ac:dyDescent="0.35">
      <c r="A4524" s="10" t="s">
        <v>4611</v>
      </c>
      <c r="B4524" s="12">
        <v>874.78637000000003</v>
      </c>
      <c r="C4524" s="12">
        <v>601.51958476799996</v>
      </c>
      <c r="D4524" s="15">
        <v>6.95194885</v>
      </c>
    </row>
    <row r="4525" spans="1:4" x14ac:dyDescent="0.35">
      <c r="A4525" s="10" t="s">
        <v>4612</v>
      </c>
      <c r="B4525" s="12">
        <v>874.78637000000003</v>
      </c>
      <c r="C4525" s="12">
        <v>603.53523483200001</v>
      </c>
      <c r="D4525" s="15">
        <v>6.95194885</v>
      </c>
    </row>
    <row r="4526" spans="1:4" x14ac:dyDescent="0.35">
      <c r="A4526" s="10" t="s">
        <v>4613</v>
      </c>
      <c r="B4526" s="12">
        <v>874.78637000000003</v>
      </c>
      <c r="C4526" s="12">
        <v>605.55088489600007</v>
      </c>
      <c r="D4526" s="15">
        <v>6.95194885</v>
      </c>
    </row>
    <row r="4527" spans="1:4" x14ac:dyDescent="0.35">
      <c r="A4527" s="10" t="s">
        <v>4614</v>
      </c>
      <c r="B4527" s="12">
        <v>874.78637000000003</v>
      </c>
      <c r="C4527" s="12">
        <v>607.56653496000001</v>
      </c>
      <c r="D4527" s="15">
        <v>6.95194885</v>
      </c>
    </row>
    <row r="4528" spans="1:4" x14ac:dyDescent="0.35">
      <c r="A4528" s="10" t="s">
        <v>4615</v>
      </c>
      <c r="B4528" s="12">
        <v>876.80201999999997</v>
      </c>
      <c r="C4528" s="12">
        <v>547.47263451200001</v>
      </c>
      <c r="D4528" s="15">
        <v>7.3720288500000004</v>
      </c>
    </row>
    <row r="4529" spans="1:4" x14ac:dyDescent="0.35">
      <c r="A4529" s="10" t="s">
        <v>4616</v>
      </c>
      <c r="B4529" s="12">
        <v>876.80201999999997</v>
      </c>
      <c r="C4529" s="12">
        <v>549.48828457600007</v>
      </c>
      <c r="D4529" s="15">
        <v>7.3720288500000004</v>
      </c>
    </row>
    <row r="4530" spans="1:4" x14ac:dyDescent="0.35">
      <c r="A4530" s="10" t="s">
        <v>4617</v>
      </c>
      <c r="B4530" s="12">
        <v>876.80201999999997</v>
      </c>
      <c r="C4530" s="12">
        <v>551.50393464000013</v>
      </c>
      <c r="D4530" s="15">
        <v>7.3720288500000004</v>
      </c>
    </row>
    <row r="4531" spans="1:4" x14ac:dyDescent="0.35">
      <c r="A4531" s="10" t="s">
        <v>4618</v>
      </c>
      <c r="B4531" s="12">
        <v>876.80201999999997</v>
      </c>
      <c r="C4531" s="12">
        <v>575.50393464000013</v>
      </c>
      <c r="D4531" s="15">
        <v>7.3720288500000004</v>
      </c>
    </row>
    <row r="4532" spans="1:4" x14ac:dyDescent="0.35">
      <c r="A4532" s="10" t="s">
        <v>4619</v>
      </c>
      <c r="B4532" s="12">
        <v>876.80201999999997</v>
      </c>
      <c r="C4532" s="12">
        <v>577.51958470400007</v>
      </c>
      <c r="D4532" s="15">
        <v>7.3720288500000004</v>
      </c>
    </row>
    <row r="4533" spans="1:4" x14ac:dyDescent="0.35">
      <c r="A4533" s="10" t="s">
        <v>4620</v>
      </c>
      <c r="B4533" s="12">
        <v>876.80201999999997</v>
      </c>
      <c r="C4533" s="12">
        <v>579.53523476800001</v>
      </c>
      <c r="D4533" s="15">
        <v>7.3720288500000004</v>
      </c>
    </row>
    <row r="4534" spans="1:4" x14ac:dyDescent="0.35">
      <c r="A4534" s="10" t="s">
        <v>4621</v>
      </c>
      <c r="B4534" s="12">
        <v>876.80201999999997</v>
      </c>
      <c r="C4534" s="12">
        <v>603.53523476800001</v>
      </c>
      <c r="D4534" s="15">
        <v>7.3720288500000004</v>
      </c>
    </row>
    <row r="4535" spans="1:4" x14ac:dyDescent="0.35">
      <c r="A4535" s="10" t="s">
        <v>4622</v>
      </c>
      <c r="B4535" s="12">
        <v>876.80201999999997</v>
      </c>
      <c r="C4535" s="12">
        <v>605.55088483200007</v>
      </c>
      <c r="D4535" s="15">
        <v>7.3720288500000004</v>
      </c>
    </row>
    <row r="4536" spans="1:4" x14ac:dyDescent="0.35">
      <c r="A4536" s="10" t="s">
        <v>4623</v>
      </c>
      <c r="B4536" s="12">
        <v>876.80201999999997</v>
      </c>
      <c r="C4536" s="12">
        <v>607.56653489600012</v>
      </c>
      <c r="D4536" s="15">
        <v>7.3720288500000004</v>
      </c>
    </row>
    <row r="4537" spans="1:4" x14ac:dyDescent="0.35">
      <c r="A4537" s="10" t="s">
        <v>4624</v>
      </c>
      <c r="B4537" s="12">
        <v>878.81767000000002</v>
      </c>
      <c r="C4537" s="12">
        <v>549.48828451200006</v>
      </c>
      <c r="D4537" s="15">
        <v>7.79210885</v>
      </c>
    </row>
    <row r="4538" spans="1:4" x14ac:dyDescent="0.35">
      <c r="A4538" s="10" t="s">
        <v>4625</v>
      </c>
      <c r="B4538" s="12">
        <v>878.81767000000002</v>
      </c>
      <c r="C4538" s="12">
        <v>551.50393457600001</v>
      </c>
      <c r="D4538" s="15">
        <v>7.79210885</v>
      </c>
    </row>
    <row r="4539" spans="1:4" x14ac:dyDescent="0.35">
      <c r="A4539" s="10" t="s">
        <v>4626</v>
      </c>
      <c r="B4539" s="12">
        <v>878.81767000000002</v>
      </c>
      <c r="C4539" s="12">
        <v>577.51958463999995</v>
      </c>
      <c r="D4539" s="15">
        <v>7.79210885</v>
      </c>
    </row>
    <row r="4540" spans="1:4" x14ac:dyDescent="0.35">
      <c r="A4540" s="10" t="s">
        <v>4627</v>
      </c>
      <c r="B4540" s="12">
        <v>878.81767000000002</v>
      </c>
      <c r="C4540" s="12">
        <v>579.535234704</v>
      </c>
      <c r="D4540" s="15">
        <v>7.79210885</v>
      </c>
    </row>
    <row r="4541" spans="1:4" x14ac:dyDescent="0.35">
      <c r="A4541" s="10" t="s">
        <v>4628</v>
      </c>
      <c r="B4541" s="12">
        <v>878.81767000000002</v>
      </c>
      <c r="C4541" s="12">
        <v>605.55088476800006</v>
      </c>
      <c r="D4541" s="15">
        <v>7.79210885</v>
      </c>
    </row>
    <row r="4542" spans="1:4" x14ac:dyDescent="0.35">
      <c r="A4542" s="10" t="s">
        <v>4629</v>
      </c>
      <c r="B4542" s="12">
        <v>878.81767000000002</v>
      </c>
      <c r="C4542" s="12">
        <v>607.566534832</v>
      </c>
      <c r="D4542" s="15">
        <v>7.79210885</v>
      </c>
    </row>
    <row r="4543" spans="1:4" x14ac:dyDescent="0.35">
      <c r="A4543" s="10" t="s">
        <v>4630</v>
      </c>
      <c r="B4543" s="12">
        <v>880.83331999999996</v>
      </c>
      <c r="C4543" s="12">
        <v>551.50393451200011</v>
      </c>
      <c r="D4543" s="15">
        <v>8.2121888500000004</v>
      </c>
    </row>
    <row r="4544" spans="1:4" x14ac:dyDescent="0.35">
      <c r="A4544" s="10" t="s">
        <v>4631</v>
      </c>
      <c r="B4544" s="12">
        <v>880.83331999999996</v>
      </c>
      <c r="C4544" s="12">
        <v>579.53523464</v>
      </c>
      <c r="D4544" s="15">
        <v>8.2121888500000004</v>
      </c>
    </row>
    <row r="4545" spans="1:4" x14ac:dyDescent="0.35">
      <c r="A4545" s="10" t="s">
        <v>4632</v>
      </c>
      <c r="B4545" s="12">
        <v>880.83331999999996</v>
      </c>
      <c r="C4545" s="12">
        <v>607.56653476800011</v>
      </c>
      <c r="D4545" s="15">
        <v>8.2121888500000004</v>
      </c>
    </row>
    <row r="4546" spans="1:4" x14ac:dyDescent="0.35">
      <c r="A4546" s="10" t="s">
        <v>4633</v>
      </c>
      <c r="B4546" s="12">
        <v>890.72375999999997</v>
      </c>
      <c r="C4546" s="12">
        <v>595.47263483200004</v>
      </c>
      <c r="D4546" s="15">
        <v>4.9476421500000001</v>
      </c>
    </row>
    <row r="4547" spans="1:4" x14ac:dyDescent="0.35">
      <c r="A4547" s="10" t="s">
        <v>4634</v>
      </c>
      <c r="B4547" s="12">
        <v>892.73941000000002</v>
      </c>
      <c r="C4547" s="12">
        <v>567.44133464000015</v>
      </c>
      <c r="D4547" s="15">
        <v>5.3677221500000005</v>
      </c>
    </row>
    <row r="4548" spans="1:4" x14ac:dyDescent="0.35">
      <c r="A4548" s="10" t="s">
        <v>4635</v>
      </c>
      <c r="B4548" s="12">
        <v>892.73941000000002</v>
      </c>
      <c r="C4548" s="12">
        <v>595.47263476800003</v>
      </c>
      <c r="D4548" s="15">
        <v>5.3677221500000005</v>
      </c>
    </row>
    <row r="4549" spans="1:4" x14ac:dyDescent="0.35">
      <c r="A4549" s="10" t="s">
        <v>4636</v>
      </c>
      <c r="B4549" s="12">
        <v>892.73941000000002</v>
      </c>
      <c r="C4549" s="12">
        <v>597.48828483200009</v>
      </c>
      <c r="D4549" s="15">
        <v>5.3677221500000005</v>
      </c>
    </row>
    <row r="4550" spans="1:4" x14ac:dyDescent="0.35">
      <c r="A4550" s="10" t="s">
        <v>4637</v>
      </c>
      <c r="B4550" s="12">
        <v>892.73941000000002</v>
      </c>
      <c r="C4550" s="12">
        <v>625.51958496000009</v>
      </c>
      <c r="D4550" s="15">
        <v>5.3677221500000005</v>
      </c>
    </row>
    <row r="4551" spans="1:4" x14ac:dyDescent="0.35">
      <c r="A4551" s="10" t="s">
        <v>4638</v>
      </c>
      <c r="B4551" s="12">
        <v>894.75505999999996</v>
      </c>
      <c r="C4551" s="12">
        <v>539.41003444800003</v>
      </c>
      <c r="D4551" s="15">
        <v>5.7878021500000001</v>
      </c>
    </row>
    <row r="4552" spans="1:4" x14ac:dyDescent="0.35">
      <c r="A4552" s="10" t="s">
        <v>4639</v>
      </c>
      <c r="B4552" s="12">
        <v>894.75505999999996</v>
      </c>
      <c r="C4552" s="12">
        <v>567.44133457600003</v>
      </c>
      <c r="D4552" s="15">
        <v>5.7878021500000001</v>
      </c>
    </row>
    <row r="4553" spans="1:4" x14ac:dyDescent="0.35">
      <c r="A4553" s="10" t="s">
        <v>4640</v>
      </c>
      <c r="B4553" s="12">
        <v>894.75505999999996</v>
      </c>
      <c r="C4553" s="12">
        <v>569.45698463999997</v>
      </c>
      <c r="D4553" s="15">
        <v>5.7878021500000001</v>
      </c>
    </row>
    <row r="4554" spans="1:4" x14ac:dyDescent="0.35">
      <c r="A4554" s="10" t="s">
        <v>4641</v>
      </c>
      <c r="B4554" s="12">
        <v>894.75505999999996</v>
      </c>
      <c r="C4554" s="12">
        <v>595.47263470400003</v>
      </c>
      <c r="D4554" s="15">
        <v>5.7878021500000001</v>
      </c>
    </row>
    <row r="4555" spans="1:4" x14ac:dyDescent="0.35">
      <c r="A4555" s="10" t="s">
        <v>4642</v>
      </c>
      <c r="B4555" s="12">
        <v>894.75505999999996</v>
      </c>
      <c r="C4555" s="12">
        <v>597.48828476800009</v>
      </c>
      <c r="D4555" s="15">
        <v>5.7878021500000001</v>
      </c>
    </row>
    <row r="4556" spans="1:4" x14ac:dyDescent="0.35">
      <c r="A4556" s="10" t="s">
        <v>4643</v>
      </c>
      <c r="B4556" s="12">
        <v>894.75505999999996</v>
      </c>
      <c r="C4556" s="12">
        <v>599.50393483200003</v>
      </c>
      <c r="D4556" s="15">
        <v>5.7878021500000001</v>
      </c>
    </row>
    <row r="4557" spans="1:4" x14ac:dyDescent="0.35">
      <c r="A4557" s="10" t="s">
        <v>4644</v>
      </c>
      <c r="B4557" s="12">
        <v>894.75505999999996</v>
      </c>
      <c r="C4557" s="12">
        <v>625.51958489599997</v>
      </c>
      <c r="D4557" s="15">
        <v>5.7878021500000001</v>
      </c>
    </row>
    <row r="4558" spans="1:4" x14ac:dyDescent="0.35">
      <c r="A4558" s="10" t="s">
        <v>4645</v>
      </c>
      <c r="B4558" s="12">
        <v>894.75505999999996</v>
      </c>
      <c r="C4558" s="12">
        <v>627.53523496000003</v>
      </c>
      <c r="D4558" s="15">
        <v>5.7878021500000001</v>
      </c>
    </row>
    <row r="4559" spans="1:4" x14ac:dyDescent="0.35">
      <c r="A4559" s="10" t="s">
        <v>4646</v>
      </c>
      <c r="B4559" s="12">
        <v>896.77071000000001</v>
      </c>
      <c r="C4559" s="12">
        <v>539.41003438400003</v>
      </c>
      <c r="D4559" s="15">
        <v>6.2078821500000005</v>
      </c>
    </row>
    <row r="4560" spans="1:4" x14ac:dyDescent="0.35">
      <c r="A4560" s="10" t="s">
        <v>4647</v>
      </c>
      <c r="B4560" s="12">
        <v>896.77071000000001</v>
      </c>
      <c r="C4560" s="12">
        <v>541.42568444800008</v>
      </c>
      <c r="D4560" s="15">
        <v>6.2078821500000005</v>
      </c>
    </row>
    <row r="4561" spans="1:4" x14ac:dyDescent="0.35">
      <c r="A4561" s="10" t="s">
        <v>4648</v>
      </c>
      <c r="B4561" s="12">
        <v>896.77071000000001</v>
      </c>
      <c r="C4561" s="12">
        <v>567.44133451200014</v>
      </c>
      <c r="D4561" s="15">
        <v>6.2078821500000005</v>
      </c>
    </row>
    <row r="4562" spans="1:4" x14ac:dyDescent="0.35">
      <c r="A4562" s="10" t="s">
        <v>4649</v>
      </c>
      <c r="B4562" s="12">
        <v>896.77071000000001</v>
      </c>
      <c r="C4562" s="12">
        <v>569.45698457600008</v>
      </c>
      <c r="D4562" s="15">
        <v>6.2078821500000005</v>
      </c>
    </row>
    <row r="4563" spans="1:4" x14ac:dyDescent="0.35">
      <c r="A4563" s="10" t="s">
        <v>4650</v>
      </c>
      <c r="B4563" s="12">
        <v>896.77071000000001</v>
      </c>
      <c r="C4563" s="12">
        <v>571.47263464000002</v>
      </c>
      <c r="D4563" s="15">
        <v>6.2078821500000005</v>
      </c>
    </row>
    <row r="4564" spans="1:4" x14ac:dyDescent="0.35">
      <c r="A4564" s="10" t="s">
        <v>4651</v>
      </c>
      <c r="B4564" s="12">
        <v>896.77071000000001</v>
      </c>
      <c r="C4564" s="12">
        <v>595.47263464000002</v>
      </c>
      <c r="D4564" s="15">
        <v>6.2078821500000005</v>
      </c>
    </row>
    <row r="4565" spans="1:4" x14ac:dyDescent="0.35">
      <c r="A4565" s="10" t="s">
        <v>4652</v>
      </c>
      <c r="B4565" s="12">
        <v>896.77071000000001</v>
      </c>
      <c r="C4565" s="12">
        <v>597.48828470400008</v>
      </c>
      <c r="D4565" s="15">
        <v>6.2078821500000005</v>
      </c>
    </row>
    <row r="4566" spans="1:4" x14ac:dyDescent="0.35">
      <c r="A4566" s="10" t="s">
        <v>4653</v>
      </c>
      <c r="B4566" s="12">
        <v>896.77071000000001</v>
      </c>
      <c r="C4566" s="12">
        <v>599.50393476800014</v>
      </c>
      <c r="D4566" s="15">
        <v>6.2078821500000005</v>
      </c>
    </row>
    <row r="4567" spans="1:4" x14ac:dyDescent="0.35">
      <c r="A4567" s="10" t="s">
        <v>4654</v>
      </c>
      <c r="B4567" s="12">
        <v>896.77071000000001</v>
      </c>
      <c r="C4567" s="12">
        <v>601.51958483200008</v>
      </c>
      <c r="D4567" s="15">
        <v>6.2078821500000005</v>
      </c>
    </row>
    <row r="4568" spans="1:4" x14ac:dyDescent="0.35">
      <c r="A4568" s="10" t="s">
        <v>4655</v>
      </c>
      <c r="B4568" s="12">
        <v>896.77071000000001</v>
      </c>
      <c r="C4568" s="12">
        <v>625.51958483200008</v>
      </c>
      <c r="D4568" s="15">
        <v>6.2078821500000005</v>
      </c>
    </row>
    <row r="4569" spans="1:4" x14ac:dyDescent="0.35">
      <c r="A4569" s="10" t="s">
        <v>4656</v>
      </c>
      <c r="B4569" s="12">
        <v>896.77071000000001</v>
      </c>
      <c r="C4569" s="12">
        <v>627.53523489600002</v>
      </c>
      <c r="D4569" s="15">
        <v>6.2078821500000005</v>
      </c>
    </row>
    <row r="4570" spans="1:4" x14ac:dyDescent="0.35">
      <c r="A4570" s="10" t="s">
        <v>4657</v>
      </c>
      <c r="B4570" s="12">
        <v>896.77071000000001</v>
      </c>
      <c r="C4570" s="12">
        <v>629.55088496000008</v>
      </c>
      <c r="D4570" s="15">
        <v>6.2078821500000005</v>
      </c>
    </row>
    <row r="4571" spans="1:4" x14ac:dyDescent="0.35">
      <c r="A4571" s="10" t="s">
        <v>4658</v>
      </c>
      <c r="B4571" s="12">
        <v>898.78637000000003</v>
      </c>
      <c r="C4571" s="12">
        <v>541.42568438400008</v>
      </c>
      <c r="D4571" s="15">
        <v>6.627962150000001</v>
      </c>
    </row>
    <row r="4572" spans="1:4" x14ac:dyDescent="0.35">
      <c r="A4572" s="10" t="s">
        <v>4659</v>
      </c>
      <c r="B4572" s="12">
        <v>898.78637000000003</v>
      </c>
      <c r="C4572" s="12">
        <v>543.44133444800002</v>
      </c>
      <c r="D4572" s="15">
        <v>6.627962150000001</v>
      </c>
    </row>
    <row r="4573" spans="1:4" x14ac:dyDescent="0.35">
      <c r="A4573" s="10" t="s">
        <v>4660</v>
      </c>
      <c r="B4573" s="12">
        <v>898.78637000000003</v>
      </c>
      <c r="C4573" s="12">
        <v>569.45698451199996</v>
      </c>
      <c r="D4573" s="15">
        <v>6.627962150000001</v>
      </c>
    </row>
    <row r="4574" spans="1:4" x14ac:dyDescent="0.35">
      <c r="A4574" s="10" t="s">
        <v>4661</v>
      </c>
      <c r="B4574" s="12">
        <v>898.78637000000003</v>
      </c>
      <c r="C4574" s="12">
        <v>571.47263457600002</v>
      </c>
      <c r="D4574" s="15">
        <v>6.627962150000001</v>
      </c>
    </row>
    <row r="4575" spans="1:4" x14ac:dyDescent="0.35">
      <c r="A4575" s="10" t="s">
        <v>4662</v>
      </c>
      <c r="B4575" s="12">
        <v>898.78637000000003</v>
      </c>
      <c r="C4575" s="12">
        <v>573.48828464000007</v>
      </c>
      <c r="D4575" s="15">
        <v>6.627962150000001</v>
      </c>
    </row>
    <row r="4576" spans="1:4" x14ac:dyDescent="0.35">
      <c r="A4576" s="10" t="s">
        <v>4663</v>
      </c>
      <c r="B4576" s="12">
        <v>898.78637000000003</v>
      </c>
      <c r="C4576" s="12">
        <v>597.48828464000007</v>
      </c>
      <c r="D4576" s="15">
        <v>6.627962150000001</v>
      </c>
    </row>
    <row r="4577" spans="1:4" x14ac:dyDescent="0.35">
      <c r="A4577" s="10" t="s">
        <v>4664</v>
      </c>
      <c r="B4577" s="12">
        <v>898.78637000000003</v>
      </c>
      <c r="C4577" s="12">
        <v>599.50393470400002</v>
      </c>
      <c r="D4577" s="15">
        <v>6.627962150000001</v>
      </c>
    </row>
    <row r="4578" spans="1:4" x14ac:dyDescent="0.35">
      <c r="A4578" s="10" t="s">
        <v>4665</v>
      </c>
      <c r="B4578" s="12">
        <v>898.78637000000003</v>
      </c>
      <c r="C4578" s="12">
        <v>601.51958476799996</v>
      </c>
      <c r="D4578" s="15">
        <v>6.627962150000001</v>
      </c>
    </row>
    <row r="4579" spans="1:4" x14ac:dyDescent="0.35">
      <c r="A4579" s="10" t="s">
        <v>4666</v>
      </c>
      <c r="B4579" s="12">
        <v>898.78637000000003</v>
      </c>
      <c r="C4579" s="12">
        <v>603.53523483200001</v>
      </c>
      <c r="D4579" s="15">
        <v>6.627962150000001</v>
      </c>
    </row>
    <row r="4580" spans="1:4" x14ac:dyDescent="0.35">
      <c r="A4580" s="10" t="s">
        <v>4667</v>
      </c>
      <c r="B4580" s="12">
        <v>898.78637000000003</v>
      </c>
      <c r="C4580" s="12">
        <v>625.51958476799996</v>
      </c>
      <c r="D4580" s="15">
        <v>6.627962150000001</v>
      </c>
    </row>
    <row r="4581" spans="1:4" x14ac:dyDescent="0.35">
      <c r="A4581" s="10" t="s">
        <v>4668</v>
      </c>
      <c r="B4581" s="12">
        <v>898.78637000000003</v>
      </c>
      <c r="C4581" s="12">
        <v>627.53523483200001</v>
      </c>
      <c r="D4581" s="15">
        <v>6.627962150000001</v>
      </c>
    </row>
    <row r="4582" spans="1:4" x14ac:dyDescent="0.35">
      <c r="A4582" s="10" t="s">
        <v>4669</v>
      </c>
      <c r="B4582" s="12">
        <v>898.78637000000003</v>
      </c>
      <c r="C4582" s="12">
        <v>629.55088489600007</v>
      </c>
      <c r="D4582" s="15">
        <v>6.627962150000001</v>
      </c>
    </row>
    <row r="4583" spans="1:4" x14ac:dyDescent="0.35">
      <c r="A4583" s="10" t="s">
        <v>4670</v>
      </c>
      <c r="B4583" s="12">
        <v>898.78637000000003</v>
      </c>
      <c r="C4583" s="12">
        <v>631.56653496000001</v>
      </c>
      <c r="D4583" s="15">
        <v>6.627962150000001</v>
      </c>
    </row>
    <row r="4584" spans="1:4" x14ac:dyDescent="0.35">
      <c r="A4584" s="10" t="s">
        <v>4671</v>
      </c>
      <c r="B4584" s="12">
        <v>900.80201999999997</v>
      </c>
      <c r="C4584" s="12">
        <v>543.44133438400013</v>
      </c>
      <c r="D4584" s="15">
        <v>7.0480421499999997</v>
      </c>
    </row>
    <row r="4585" spans="1:4" x14ac:dyDescent="0.35">
      <c r="A4585" s="10" t="s">
        <v>4672</v>
      </c>
      <c r="B4585" s="12">
        <v>900.80201999999997</v>
      </c>
      <c r="C4585" s="12">
        <v>545.45698444800007</v>
      </c>
      <c r="D4585" s="15">
        <v>7.0480421499999997</v>
      </c>
    </row>
    <row r="4586" spans="1:4" x14ac:dyDescent="0.35">
      <c r="A4586" s="10" t="s">
        <v>4673</v>
      </c>
      <c r="B4586" s="12">
        <v>900.80201999999997</v>
      </c>
      <c r="C4586" s="12">
        <v>571.47263451200001</v>
      </c>
      <c r="D4586" s="15">
        <v>7.0480421499999997</v>
      </c>
    </row>
    <row r="4587" spans="1:4" x14ac:dyDescent="0.35">
      <c r="A4587" s="10" t="s">
        <v>4674</v>
      </c>
      <c r="B4587" s="12">
        <v>900.80201999999997</v>
      </c>
      <c r="C4587" s="12">
        <v>573.48828457600007</v>
      </c>
      <c r="D4587" s="15">
        <v>7.0480421499999997</v>
      </c>
    </row>
    <row r="4588" spans="1:4" x14ac:dyDescent="0.35">
      <c r="A4588" s="10" t="s">
        <v>4675</v>
      </c>
      <c r="B4588" s="12">
        <v>900.80201999999997</v>
      </c>
      <c r="C4588" s="12">
        <v>575.50393464000013</v>
      </c>
      <c r="D4588" s="15">
        <v>7.0480421499999997</v>
      </c>
    </row>
    <row r="4589" spans="1:4" x14ac:dyDescent="0.35">
      <c r="A4589" s="10" t="s">
        <v>4676</v>
      </c>
      <c r="B4589" s="12">
        <v>900.80201999999997</v>
      </c>
      <c r="C4589" s="12">
        <v>599.50393464000013</v>
      </c>
      <c r="D4589" s="15">
        <v>7.0480421499999997</v>
      </c>
    </row>
    <row r="4590" spans="1:4" x14ac:dyDescent="0.35">
      <c r="A4590" s="10" t="s">
        <v>4677</v>
      </c>
      <c r="B4590" s="12">
        <v>900.80201999999997</v>
      </c>
      <c r="C4590" s="12">
        <v>601.51958470400007</v>
      </c>
      <c r="D4590" s="15">
        <v>7.0480421499999997</v>
      </c>
    </row>
    <row r="4591" spans="1:4" x14ac:dyDescent="0.35">
      <c r="A4591" s="10" t="s">
        <v>4678</v>
      </c>
      <c r="B4591" s="12">
        <v>900.80201999999997</v>
      </c>
      <c r="C4591" s="12">
        <v>603.53523476800001</v>
      </c>
      <c r="D4591" s="15">
        <v>7.0480421499999997</v>
      </c>
    </row>
    <row r="4592" spans="1:4" x14ac:dyDescent="0.35">
      <c r="A4592" s="10" t="s">
        <v>4679</v>
      </c>
      <c r="B4592" s="12">
        <v>900.80201999999997</v>
      </c>
      <c r="C4592" s="12">
        <v>605.55088483200007</v>
      </c>
      <c r="D4592" s="15">
        <v>7.0480421499999997</v>
      </c>
    </row>
    <row r="4593" spans="1:4" x14ac:dyDescent="0.35">
      <c r="A4593" s="10" t="s">
        <v>4680</v>
      </c>
      <c r="B4593" s="12">
        <v>900.80201999999997</v>
      </c>
      <c r="C4593" s="12">
        <v>627.53523476800001</v>
      </c>
      <c r="D4593" s="15">
        <v>7.0480421499999997</v>
      </c>
    </row>
    <row r="4594" spans="1:4" x14ac:dyDescent="0.35">
      <c r="A4594" s="10" t="s">
        <v>4681</v>
      </c>
      <c r="B4594" s="12">
        <v>900.80201999999997</v>
      </c>
      <c r="C4594" s="12">
        <v>629.55088483200007</v>
      </c>
      <c r="D4594" s="15">
        <v>7.0480421499999997</v>
      </c>
    </row>
    <row r="4595" spans="1:4" x14ac:dyDescent="0.35">
      <c r="A4595" s="10" t="s">
        <v>4682</v>
      </c>
      <c r="B4595" s="12">
        <v>900.80201999999997</v>
      </c>
      <c r="C4595" s="12">
        <v>631.56653489600012</v>
      </c>
      <c r="D4595" s="15">
        <v>7.0480421499999997</v>
      </c>
    </row>
    <row r="4596" spans="1:4" x14ac:dyDescent="0.35">
      <c r="A4596" s="10" t="s">
        <v>4683</v>
      </c>
      <c r="B4596" s="12">
        <v>900.80201999999997</v>
      </c>
      <c r="C4596" s="12">
        <v>633.58218496000006</v>
      </c>
      <c r="D4596" s="15">
        <v>7.0480421499999997</v>
      </c>
    </row>
    <row r="4597" spans="1:4" x14ac:dyDescent="0.35">
      <c r="A4597" s="10" t="s">
        <v>4684</v>
      </c>
      <c r="B4597" s="12">
        <v>902.81767000000002</v>
      </c>
      <c r="C4597" s="12">
        <v>545.45698438399995</v>
      </c>
      <c r="D4597" s="15">
        <v>7.4681221500000001</v>
      </c>
    </row>
    <row r="4598" spans="1:4" x14ac:dyDescent="0.35">
      <c r="A4598" s="10" t="s">
        <v>4685</v>
      </c>
      <c r="B4598" s="12">
        <v>902.81767000000002</v>
      </c>
      <c r="C4598" s="12">
        <v>547.47263444800001</v>
      </c>
      <c r="D4598" s="15">
        <v>7.4681221500000001</v>
      </c>
    </row>
    <row r="4599" spans="1:4" x14ac:dyDescent="0.35">
      <c r="A4599" s="10" t="s">
        <v>4686</v>
      </c>
      <c r="B4599" s="12">
        <v>902.81767000000002</v>
      </c>
      <c r="C4599" s="12">
        <v>573.48828451200006</v>
      </c>
      <c r="D4599" s="15">
        <v>7.4681221500000001</v>
      </c>
    </row>
    <row r="4600" spans="1:4" x14ac:dyDescent="0.35">
      <c r="A4600" s="10" t="s">
        <v>4687</v>
      </c>
      <c r="B4600" s="12">
        <v>902.81767000000002</v>
      </c>
      <c r="C4600" s="12">
        <v>575.50393457600001</v>
      </c>
      <c r="D4600" s="15">
        <v>7.4681221500000001</v>
      </c>
    </row>
    <row r="4601" spans="1:4" x14ac:dyDescent="0.35">
      <c r="A4601" s="10" t="s">
        <v>4688</v>
      </c>
      <c r="B4601" s="12">
        <v>902.81767000000002</v>
      </c>
      <c r="C4601" s="12">
        <v>577.51958463999995</v>
      </c>
      <c r="D4601" s="15">
        <v>7.4681221500000001</v>
      </c>
    </row>
    <row r="4602" spans="1:4" x14ac:dyDescent="0.35">
      <c r="A4602" s="10" t="s">
        <v>4689</v>
      </c>
      <c r="B4602" s="12">
        <v>902.81767000000002</v>
      </c>
      <c r="C4602" s="12">
        <v>601.51958463999995</v>
      </c>
      <c r="D4602" s="15">
        <v>7.4681221500000001</v>
      </c>
    </row>
    <row r="4603" spans="1:4" x14ac:dyDescent="0.35">
      <c r="A4603" s="10" t="s">
        <v>4690</v>
      </c>
      <c r="B4603" s="12">
        <v>902.81767000000002</v>
      </c>
      <c r="C4603" s="12">
        <v>603.535234704</v>
      </c>
      <c r="D4603" s="15">
        <v>7.4681221500000001</v>
      </c>
    </row>
    <row r="4604" spans="1:4" x14ac:dyDescent="0.35">
      <c r="A4604" s="10" t="s">
        <v>4691</v>
      </c>
      <c r="B4604" s="12">
        <v>902.81767000000002</v>
      </c>
      <c r="C4604" s="12">
        <v>605.55088476800006</v>
      </c>
      <c r="D4604" s="15">
        <v>7.4681221500000001</v>
      </c>
    </row>
    <row r="4605" spans="1:4" x14ac:dyDescent="0.35">
      <c r="A4605" s="10" t="s">
        <v>4692</v>
      </c>
      <c r="B4605" s="12">
        <v>902.81767000000002</v>
      </c>
      <c r="C4605" s="12">
        <v>607.566534832</v>
      </c>
      <c r="D4605" s="15">
        <v>7.4681221500000001</v>
      </c>
    </row>
    <row r="4606" spans="1:4" x14ac:dyDescent="0.35">
      <c r="A4606" s="10" t="s">
        <v>4693</v>
      </c>
      <c r="B4606" s="12">
        <v>902.81767000000002</v>
      </c>
      <c r="C4606" s="12">
        <v>629.55088476800006</v>
      </c>
      <c r="D4606" s="15">
        <v>7.4681221500000001</v>
      </c>
    </row>
    <row r="4607" spans="1:4" x14ac:dyDescent="0.35">
      <c r="A4607" s="10" t="s">
        <v>4694</v>
      </c>
      <c r="B4607" s="12">
        <v>902.81767000000002</v>
      </c>
      <c r="C4607" s="12">
        <v>631.566534832</v>
      </c>
      <c r="D4607" s="15">
        <v>7.4681221500000001</v>
      </c>
    </row>
    <row r="4608" spans="1:4" x14ac:dyDescent="0.35">
      <c r="A4608" s="10" t="s">
        <v>4695</v>
      </c>
      <c r="B4608" s="12">
        <v>902.81767000000002</v>
      </c>
      <c r="C4608" s="12">
        <v>633.58218489599994</v>
      </c>
      <c r="D4608" s="15">
        <v>7.4681221500000001</v>
      </c>
    </row>
    <row r="4609" spans="1:4" x14ac:dyDescent="0.35">
      <c r="A4609" s="10" t="s">
        <v>4696</v>
      </c>
      <c r="B4609" s="12">
        <v>902.81767000000002</v>
      </c>
      <c r="C4609" s="12">
        <v>635.59783496</v>
      </c>
      <c r="D4609" s="15">
        <v>7.4681221500000001</v>
      </c>
    </row>
    <row r="4610" spans="1:4" x14ac:dyDescent="0.35">
      <c r="A4610" s="10" t="s">
        <v>4697</v>
      </c>
      <c r="B4610" s="12">
        <v>904.83331999999996</v>
      </c>
      <c r="C4610" s="12">
        <v>547.472634384</v>
      </c>
      <c r="D4610" s="15">
        <v>7.8882021500000006</v>
      </c>
    </row>
    <row r="4611" spans="1:4" x14ac:dyDescent="0.35">
      <c r="A4611" s="10" t="s">
        <v>4698</v>
      </c>
      <c r="B4611" s="12">
        <v>904.83331999999996</v>
      </c>
      <c r="C4611" s="12">
        <v>549.48828444800006</v>
      </c>
      <c r="D4611" s="15">
        <v>7.8882021500000006</v>
      </c>
    </row>
    <row r="4612" spans="1:4" x14ac:dyDescent="0.35">
      <c r="A4612" s="10" t="s">
        <v>4699</v>
      </c>
      <c r="B4612" s="12">
        <v>904.83331999999996</v>
      </c>
      <c r="C4612" s="12">
        <v>575.50393451200011</v>
      </c>
      <c r="D4612" s="15">
        <v>7.8882021500000006</v>
      </c>
    </row>
    <row r="4613" spans="1:4" x14ac:dyDescent="0.35">
      <c r="A4613" s="10" t="s">
        <v>4700</v>
      </c>
      <c r="B4613" s="12">
        <v>904.83331999999996</v>
      </c>
      <c r="C4613" s="12">
        <v>577.51958457600006</v>
      </c>
      <c r="D4613" s="15">
        <v>7.8882021500000006</v>
      </c>
    </row>
    <row r="4614" spans="1:4" x14ac:dyDescent="0.35">
      <c r="A4614" s="10" t="s">
        <v>4701</v>
      </c>
      <c r="B4614" s="12">
        <v>904.83331999999996</v>
      </c>
      <c r="C4614" s="12">
        <v>579.53523464</v>
      </c>
      <c r="D4614" s="15">
        <v>7.8882021500000006</v>
      </c>
    </row>
    <row r="4615" spans="1:4" x14ac:dyDescent="0.35">
      <c r="A4615" s="10" t="s">
        <v>4702</v>
      </c>
      <c r="B4615" s="12">
        <v>904.83331999999996</v>
      </c>
      <c r="C4615" s="12">
        <v>603.53523464</v>
      </c>
      <c r="D4615" s="15">
        <v>7.8882021500000006</v>
      </c>
    </row>
    <row r="4616" spans="1:4" x14ac:dyDescent="0.35">
      <c r="A4616" s="10" t="s">
        <v>4703</v>
      </c>
      <c r="B4616" s="12">
        <v>904.83331999999996</v>
      </c>
      <c r="C4616" s="12">
        <v>605.55088470400005</v>
      </c>
      <c r="D4616" s="15">
        <v>7.8882021500000006</v>
      </c>
    </row>
    <row r="4617" spans="1:4" x14ac:dyDescent="0.35">
      <c r="A4617" s="10" t="s">
        <v>4704</v>
      </c>
      <c r="B4617" s="12">
        <v>904.83331999999996</v>
      </c>
      <c r="C4617" s="12">
        <v>607.56653476800011</v>
      </c>
      <c r="D4617" s="15">
        <v>7.8882021500000006</v>
      </c>
    </row>
    <row r="4618" spans="1:4" x14ac:dyDescent="0.35">
      <c r="A4618" s="10" t="s">
        <v>4705</v>
      </c>
      <c r="B4618" s="12">
        <v>904.83331999999996</v>
      </c>
      <c r="C4618" s="12">
        <v>631.56653476800011</v>
      </c>
      <c r="D4618" s="15">
        <v>7.8882021500000006</v>
      </c>
    </row>
    <row r="4619" spans="1:4" x14ac:dyDescent="0.35">
      <c r="A4619" s="10" t="s">
        <v>4706</v>
      </c>
      <c r="B4619" s="12">
        <v>904.83331999999996</v>
      </c>
      <c r="C4619" s="12">
        <v>633.58218483200005</v>
      </c>
      <c r="D4619" s="15">
        <v>7.8882021500000006</v>
      </c>
    </row>
    <row r="4620" spans="1:4" x14ac:dyDescent="0.35">
      <c r="A4620" s="10" t="s">
        <v>4707</v>
      </c>
      <c r="B4620" s="12">
        <v>904.83331999999996</v>
      </c>
      <c r="C4620" s="12">
        <v>635.59783489599999</v>
      </c>
      <c r="D4620" s="15">
        <v>7.8882021500000006</v>
      </c>
    </row>
    <row r="4621" spans="1:4" x14ac:dyDescent="0.35">
      <c r="A4621" s="10" t="s">
        <v>4708</v>
      </c>
      <c r="B4621" s="12">
        <v>906.84897000000001</v>
      </c>
      <c r="C4621" s="12">
        <v>549.48828438400005</v>
      </c>
      <c r="D4621" s="15">
        <v>8.3082821500000001</v>
      </c>
    </row>
    <row r="4622" spans="1:4" x14ac:dyDescent="0.35">
      <c r="A4622" s="10" t="s">
        <v>4709</v>
      </c>
      <c r="B4622" s="12">
        <v>906.84897000000001</v>
      </c>
      <c r="C4622" s="12">
        <v>551.503934448</v>
      </c>
      <c r="D4622" s="15">
        <v>8.3082821500000001</v>
      </c>
    </row>
    <row r="4623" spans="1:4" x14ac:dyDescent="0.35">
      <c r="A4623" s="10" t="s">
        <v>4710</v>
      </c>
      <c r="B4623" s="12">
        <v>906.84897000000001</v>
      </c>
      <c r="C4623" s="12">
        <v>577.51958451199994</v>
      </c>
      <c r="D4623" s="15">
        <v>8.3082821500000001</v>
      </c>
    </row>
    <row r="4624" spans="1:4" x14ac:dyDescent="0.35">
      <c r="A4624" s="10" t="s">
        <v>4711</v>
      </c>
      <c r="B4624" s="12">
        <v>906.84897000000001</v>
      </c>
      <c r="C4624" s="12">
        <v>579.53523457599999</v>
      </c>
      <c r="D4624" s="15">
        <v>8.3082821500000001</v>
      </c>
    </row>
    <row r="4625" spans="1:4" x14ac:dyDescent="0.35">
      <c r="A4625" s="10" t="s">
        <v>4712</v>
      </c>
      <c r="B4625" s="12">
        <v>906.84897000000001</v>
      </c>
      <c r="C4625" s="12">
        <v>605.55088464000005</v>
      </c>
      <c r="D4625" s="15">
        <v>8.3082821500000001</v>
      </c>
    </row>
    <row r="4626" spans="1:4" x14ac:dyDescent="0.35">
      <c r="A4626" s="10" t="s">
        <v>4713</v>
      </c>
      <c r="B4626" s="12">
        <v>906.84897000000001</v>
      </c>
      <c r="C4626" s="12">
        <v>607.56653470399999</v>
      </c>
      <c r="D4626" s="15">
        <v>8.3082821500000001</v>
      </c>
    </row>
    <row r="4627" spans="1:4" x14ac:dyDescent="0.35">
      <c r="A4627" s="10" t="s">
        <v>4714</v>
      </c>
      <c r="B4627" s="12">
        <v>906.84897000000001</v>
      </c>
      <c r="C4627" s="12">
        <v>633.58218476799993</v>
      </c>
      <c r="D4627" s="15">
        <v>8.3082821500000001</v>
      </c>
    </row>
    <row r="4628" spans="1:4" x14ac:dyDescent="0.35">
      <c r="A4628" s="10" t="s">
        <v>4715</v>
      </c>
      <c r="B4628" s="12">
        <v>906.84897000000001</v>
      </c>
      <c r="C4628" s="12">
        <v>635.59783483199999</v>
      </c>
      <c r="D4628" s="15">
        <v>8.3082821500000001</v>
      </c>
    </row>
    <row r="4629" spans="1:4" x14ac:dyDescent="0.35">
      <c r="A4629" s="10" t="s">
        <v>4716</v>
      </c>
      <c r="B4629" s="12">
        <v>908.86461999999995</v>
      </c>
      <c r="C4629" s="12">
        <v>551.5039343840001</v>
      </c>
      <c r="D4629" s="15">
        <v>8.7283621500000006</v>
      </c>
    </row>
    <row r="4630" spans="1:4" x14ac:dyDescent="0.35">
      <c r="A4630" s="10" t="s">
        <v>4717</v>
      </c>
      <c r="B4630" s="12">
        <v>908.86461999999995</v>
      </c>
      <c r="C4630" s="12">
        <v>579.53523451199999</v>
      </c>
      <c r="D4630" s="15">
        <v>8.7283621500000006</v>
      </c>
    </row>
    <row r="4631" spans="1:4" x14ac:dyDescent="0.35">
      <c r="A4631" s="10" t="s">
        <v>4718</v>
      </c>
      <c r="B4631" s="12">
        <v>908.86461999999995</v>
      </c>
      <c r="C4631" s="12">
        <v>607.5665346400001</v>
      </c>
      <c r="D4631" s="15">
        <v>8.7283621500000006</v>
      </c>
    </row>
    <row r="4632" spans="1:4" x14ac:dyDescent="0.35">
      <c r="A4632" s="10" t="s">
        <v>4719</v>
      </c>
      <c r="B4632" s="12">
        <v>908.86461999999995</v>
      </c>
      <c r="C4632" s="12">
        <v>635.59783476799998</v>
      </c>
      <c r="D4632" s="15">
        <v>8.7283621500000006</v>
      </c>
    </row>
    <row r="4633" spans="1:4" x14ac:dyDescent="0.35">
      <c r="A4633" s="10" t="s">
        <v>4720</v>
      </c>
      <c r="B4633" s="12">
        <v>920.77071000000001</v>
      </c>
      <c r="C4633" s="12">
        <v>595.47263464000002</v>
      </c>
      <c r="D4633" s="15">
        <v>5.8838954499999971</v>
      </c>
    </row>
    <row r="4634" spans="1:4" x14ac:dyDescent="0.35">
      <c r="A4634" s="10" t="s">
        <v>4721</v>
      </c>
      <c r="B4634" s="12">
        <v>920.77071000000001</v>
      </c>
      <c r="C4634" s="12">
        <v>625.51958483200008</v>
      </c>
      <c r="D4634" s="15">
        <v>5.8838954499999971</v>
      </c>
    </row>
    <row r="4635" spans="1:4" x14ac:dyDescent="0.35">
      <c r="A4635" s="10" t="s">
        <v>4722</v>
      </c>
      <c r="B4635" s="12">
        <v>922.78637000000003</v>
      </c>
      <c r="C4635" s="12">
        <v>539.41003432000002</v>
      </c>
      <c r="D4635" s="15">
        <v>6.3039754499999976</v>
      </c>
    </row>
    <row r="4636" spans="1:4" x14ac:dyDescent="0.35">
      <c r="A4636" s="10" t="s">
        <v>4723</v>
      </c>
      <c r="B4636" s="12">
        <v>922.78637000000003</v>
      </c>
      <c r="C4636" s="12">
        <v>567.44133444800002</v>
      </c>
      <c r="D4636" s="15">
        <v>6.3039754499999976</v>
      </c>
    </row>
    <row r="4637" spans="1:4" x14ac:dyDescent="0.35">
      <c r="A4637" s="10" t="s">
        <v>4724</v>
      </c>
      <c r="B4637" s="12">
        <v>922.78637000000003</v>
      </c>
      <c r="C4637" s="12">
        <v>595.47263457600002</v>
      </c>
      <c r="D4637" s="15">
        <v>6.3039754499999976</v>
      </c>
    </row>
    <row r="4638" spans="1:4" x14ac:dyDescent="0.35">
      <c r="A4638" s="10" t="s">
        <v>4725</v>
      </c>
      <c r="B4638" s="12">
        <v>922.78637000000003</v>
      </c>
      <c r="C4638" s="12">
        <v>597.48828464000007</v>
      </c>
      <c r="D4638" s="15">
        <v>6.3039754499999976</v>
      </c>
    </row>
    <row r="4639" spans="1:4" x14ac:dyDescent="0.35">
      <c r="A4639" s="10" t="s">
        <v>4726</v>
      </c>
      <c r="B4639" s="12">
        <v>922.78637000000003</v>
      </c>
      <c r="C4639" s="12">
        <v>625.51958476799996</v>
      </c>
      <c r="D4639" s="15">
        <v>6.3039754499999976</v>
      </c>
    </row>
    <row r="4640" spans="1:4" x14ac:dyDescent="0.35">
      <c r="A4640" s="10" t="s">
        <v>4727</v>
      </c>
      <c r="B4640" s="12">
        <v>922.78637000000003</v>
      </c>
      <c r="C4640" s="12">
        <v>627.53523483200001</v>
      </c>
      <c r="D4640" s="15">
        <v>6.3039754499999976</v>
      </c>
    </row>
    <row r="4641" spans="1:4" x14ac:dyDescent="0.35">
      <c r="A4641" s="10" t="s">
        <v>4728</v>
      </c>
      <c r="B4641" s="12">
        <v>922.78637000000003</v>
      </c>
      <c r="C4641" s="12">
        <v>655.56653496000001</v>
      </c>
      <c r="D4641" s="15">
        <v>6.3039754499999976</v>
      </c>
    </row>
    <row r="4642" spans="1:4" x14ac:dyDescent="0.35">
      <c r="A4642" s="10" t="s">
        <v>4729</v>
      </c>
      <c r="B4642" s="12">
        <v>924.80201999999997</v>
      </c>
      <c r="C4642" s="12">
        <v>539.41003425600002</v>
      </c>
      <c r="D4642" s="15">
        <v>6.724055449999998</v>
      </c>
    </row>
    <row r="4643" spans="1:4" x14ac:dyDescent="0.35">
      <c r="A4643" s="10" t="s">
        <v>4730</v>
      </c>
      <c r="B4643" s="12">
        <v>924.80201999999997</v>
      </c>
      <c r="C4643" s="12">
        <v>541.42568432000007</v>
      </c>
      <c r="D4643" s="15">
        <v>6.724055449999998</v>
      </c>
    </row>
    <row r="4644" spans="1:4" x14ac:dyDescent="0.35">
      <c r="A4644" s="10" t="s">
        <v>4731</v>
      </c>
      <c r="B4644" s="12">
        <v>924.80201999999997</v>
      </c>
      <c r="C4644" s="12">
        <v>567.44133438400013</v>
      </c>
      <c r="D4644" s="15">
        <v>6.724055449999998</v>
      </c>
    </row>
    <row r="4645" spans="1:4" x14ac:dyDescent="0.35">
      <c r="A4645" s="10" t="s">
        <v>4732</v>
      </c>
      <c r="B4645" s="12">
        <v>924.80201999999997</v>
      </c>
      <c r="C4645" s="12">
        <v>569.45698444800007</v>
      </c>
      <c r="D4645" s="15">
        <v>6.724055449999998</v>
      </c>
    </row>
    <row r="4646" spans="1:4" x14ac:dyDescent="0.35">
      <c r="A4646" s="10" t="s">
        <v>4733</v>
      </c>
      <c r="B4646" s="12">
        <v>924.80201999999997</v>
      </c>
      <c r="C4646" s="12">
        <v>595.47263451200001</v>
      </c>
      <c r="D4646" s="15">
        <v>6.724055449999998</v>
      </c>
    </row>
    <row r="4647" spans="1:4" x14ac:dyDescent="0.35">
      <c r="A4647" s="10" t="s">
        <v>4734</v>
      </c>
      <c r="B4647" s="12">
        <v>924.80201999999997</v>
      </c>
      <c r="C4647" s="12">
        <v>597.48828457600007</v>
      </c>
      <c r="D4647" s="15">
        <v>6.724055449999998</v>
      </c>
    </row>
    <row r="4648" spans="1:4" x14ac:dyDescent="0.35">
      <c r="A4648" s="10" t="s">
        <v>4735</v>
      </c>
      <c r="B4648" s="12">
        <v>924.80201999999997</v>
      </c>
      <c r="C4648" s="12">
        <v>599.50393464000013</v>
      </c>
      <c r="D4648" s="15">
        <v>6.724055449999998</v>
      </c>
    </row>
    <row r="4649" spans="1:4" x14ac:dyDescent="0.35">
      <c r="A4649" s="10" t="s">
        <v>4736</v>
      </c>
      <c r="B4649" s="12">
        <v>924.80201999999997</v>
      </c>
      <c r="C4649" s="12">
        <v>625.51958470400007</v>
      </c>
      <c r="D4649" s="15">
        <v>6.724055449999998</v>
      </c>
    </row>
    <row r="4650" spans="1:4" x14ac:dyDescent="0.35">
      <c r="A4650" s="10" t="s">
        <v>4737</v>
      </c>
      <c r="B4650" s="12">
        <v>924.80201999999997</v>
      </c>
      <c r="C4650" s="12">
        <v>627.53523476800001</v>
      </c>
      <c r="D4650" s="15">
        <v>6.724055449999998</v>
      </c>
    </row>
    <row r="4651" spans="1:4" x14ac:dyDescent="0.35">
      <c r="A4651" s="10" t="s">
        <v>4738</v>
      </c>
      <c r="B4651" s="12">
        <v>924.80201999999997</v>
      </c>
      <c r="C4651" s="12">
        <v>629.55088483200007</v>
      </c>
      <c r="D4651" s="15">
        <v>6.724055449999998</v>
      </c>
    </row>
    <row r="4652" spans="1:4" x14ac:dyDescent="0.35">
      <c r="A4652" s="10" t="s">
        <v>4739</v>
      </c>
      <c r="B4652" s="12">
        <v>924.80201999999997</v>
      </c>
      <c r="C4652" s="12">
        <v>655.56653489600012</v>
      </c>
      <c r="D4652" s="15">
        <v>6.724055449999998</v>
      </c>
    </row>
    <row r="4653" spans="1:4" x14ac:dyDescent="0.35">
      <c r="A4653" s="10" t="s">
        <v>4740</v>
      </c>
      <c r="B4653" s="12">
        <v>924.80201999999997</v>
      </c>
      <c r="C4653" s="12">
        <v>657.58218496000006</v>
      </c>
      <c r="D4653" s="15">
        <v>6.724055449999998</v>
      </c>
    </row>
    <row r="4654" spans="1:4" x14ac:dyDescent="0.35">
      <c r="A4654" s="10" t="s">
        <v>4741</v>
      </c>
      <c r="B4654" s="12">
        <v>926.81767000000002</v>
      </c>
      <c r="C4654" s="12">
        <v>541.42568425600007</v>
      </c>
      <c r="D4654" s="15">
        <v>7.1441354499999985</v>
      </c>
    </row>
    <row r="4655" spans="1:4" x14ac:dyDescent="0.35">
      <c r="A4655" s="10" t="s">
        <v>4742</v>
      </c>
      <c r="B4655" s="12">
        <v>926.81767000000002</v>
      </c>
      <c r="C4655" s="12">
        <v>543.44133432000001</v>
      </c>
      <c r="D4655" s="15">
        <v>7.1441354499999985</v>
      </c>
    </row>
    <row r="4656" spans="1:4" x14ac:dyDescent="0.35">
      <c r="A4656" s="10" t="s">
        <v>4743</v>
      </c>
      <c r="B4656" s="12">
        <v>926.81767000000002</v>
      </c>
      <c r="C4656" s="12">
        <v>569.45698438399995</v>
      </c>
      <c r="D4656" s="15">
        <v>7.1441354499999985</v>
      </c>
    </row>
    <row r="4657" spans="1:4" x14ac:dyDescent="0.35">
      <c r="A4657" s="10" t="s">
        <v>4744</v>
      </c>
      <c r="B4657" s="12">
        <v>926.81767000000002</v>
      </c>
      <c r="C4657" s="12">
        <v>571.47263444800001</v>
      </c>
      <c r="D4657" s="15">
        <v>7.1441354499999985</v>
      </c>
    </row>
    <row r="4658" spans="1:4" x14ac:dyDescent="0.35">
      <c r="A4658" s="10" t="s">
        <v>4745</v>
      </c>
      <c r="B4658" s="12">
        <v>926.81767000000002</v>
      </c>
      <c r="C4658" s="12">
        <v>597.48828451200006</v>
      </c>
      <c r="D4658" s="15">
        <v>7.1441354499999985</v>
      </c>
    </row>
    <row r="4659" spans="1:4" x14ac:dyDescent="0.35">
      <c r="A4659" s="10" t="s">
        <v>4746</v>
      </c>
      <c r="B4659" s="12">
        <v>926.81767000000002</v>
      </c>
      <c r="C4659" s="12">
        <v>599.50393457600001</v>
      </c>
      <c r="D4659" s="15">
        <v>7.1441354499999985</v>
      </c>
    </row>
    <row r="4660" spans="1:4" x14ac:dyDescent="0.35">
      <c r="A4660" s="10" t="s">
        <v>4747</v>
      </c>
      <c r="B4660" s="12">
        <v>926.81767000000002</v>
      </c>
      <c r="C4660" s="12">
        <v>601.51958463999995</v>
      </c>
      <c r="D4660" s="15">
        <v>7.1441354499999985</v>
      </c>
    </row>
    <row r="4661" spans="1:4" x14ac:dyDescent="0.35">
      <c r="A4661" s="10" t="s">
        <v>4748</v>
      </c>
      <c r="B4661" s="12">
        <v>926.81767000000002</v>
      </c>
      <c r="C4661" s="12">
        <v>625.51958463999995</v>
      </c>
      <c r="D4661" s="15">
        <v>7.1441354499999985</v>
      </c>
    </row>
    <row r="4662" spans="1:4" x14ac:dyDescent="0.35">
      <c r="A4662" s="10" t="s">
        <v>4749</v>
      </c>
      <c r="B4662" s="12">
        <v>926.81767000000002</v>
      </c>
      <c r="C4662" s="12">
        <v>627.535234704</v>
      </c>
      <c r="D4662" s="15">
        <v>7.1441354499999985</v>
      </c>
    </row>
    <row r="4663" spans="1:4" x14ac:dyDescent="0.35">
      <c r="A4663" s="10" t="s">
        <v>4750</v>
      </c>
      <c r="B4663" s="12">
        <v>926.81767000000002</v>
      </c>
      <c r="C4663" s="12">
        <v>629.55088476800006</v>
      </c>
      <c r="D4663" s="15">
        <v>7.1441354499999985</v>
      </c>
    </row>
    <row r="4664" spans="1:4" x14ac:dyDescent="0.35">
      <c r="A4664" s="10" t="s">
        <v>4751</v>
      </c>
      <c r="B4664" s="12">
        <v>926.81767000000002</v>
      </c>
      <c r="C4664" s="12">
        <v>631.566534832</v>
      </c>
      <c r="D4664" s="15">
        <v>7.1441354499999985</v>
      </c>
    </row>
    <row r="4665" spans="1:4" x14ac:dyDescent="0.35">
      <c r="A4665" s="10" t="s">
        <v>4752</v>
      </c>
      <c r="B4665" s="12">
        <v>926.81767000000002</v>
      </c>
      <c r="C4665" s="12">
        <v>655.566534832</v>
      </c>
      <c r="D4665" s="15">
        <v>7.1441354499999985</v>
      </c>
    </row>
    <row r="4666" spans="1:4" x14ac:dyDescent="0.35">
      <c r="A4666" s="10" t="s">
        <v>4753</v>
      </c>
      <c r="B4666" s="12">
        <v>926.81767000000002</v>
      </c>
      <c r="C4666" s="12">
        <v>657.58218489599994</v>
      </c>
      <c r="D4666" s="15">
        <v>7.1441354499999985</v>
      </c>
    </row>
    <row r="4667" spans="1:4" x14ac:dyDescent="0.35">
      <c r="A4667" s="10" t="s">
        <v>4754</v>
      </c>
      <c r="B4667" s="12">
        <v>926.81767000000002</v>
      </c>
      <c r="C4667" s="12">
        <v>659.59783496</v>
      </c>
      <c r="D4667" s="15">
        <v>7.1441354499999985</v>
      </c>
    </row>
    <row r="4668" spans="1:4" x14ac:dyDescent="0.35">
      <c r="A4668" s="10" t="s">
        <v>4755</v>
      </c>
      <c r="B4668" s="12">
        <v>928.83331999999996</v>
      </c>
      <c r="C4668" s="12">
        <v>543.44133425600012</v>
      </c>
      <c r="D4668" s="15">
        <v>7.5642154499999981</v>
      </c>
    </row>
    <row r="4669" spans="1:4" x14ac:dyDescent="0.35">
      <c r="A4669" s="10" t="s">
        <v>4756</v>
      </c>
      <c r="B4669" s="12">
        <v>928.83331999999996</v>
      </c>
      <c r="C4669" s="12">
        <v>545.45698432000006</v>
      </c>
      <c r="D4669" s="15">
        <v>7.5642154499999981</v>
      </c>
    </row>
    <row r="4670" spans="1:4" x14ac:dyDescent="0.35">
      <c r="A4670" s="10" t="s">
        <v>4757</v>
      </c>
      <c r="B4670" s="12">
        <v>928.83331999999996</v>
      </c>
      <c r="C4670" s="12">
        <v>571.472634384</v>
      </c>
      <c r="D4670" s="15">
        <v>7.5642154499999981</v>
      </c>
    </row>
    <row r="4671" spans="1:4" x14ac:dyDescent="0.35">
      <c r="A4671" s="10" t="s">
        <v>4758</v>
      </c>
      <c r="B4671" s="12">
        <v>928.83331999999996</v>
      </c>
      <c r="C4671" s="12">
        <v>573.48828444800006</v>
      </c>
      <c r="D4671" s="15">
        <v>7.5642154499999981</v>
      </c>
    </row>
    <row r="4672" spans="1:4" x14ac:dyDescent="0.35">
      <c r="A4672" s="10" t="s">
        <v>4759</v>
      </c>
      <c r="B4672" s="12">
        <v>928.83331999999996</v>
      </c>
      <c r="C4672" s="12">
        <v>599.50393451200011</v>
      </c>
      <c r="D4672" s="15">
        <v>7.5642154499999981</v>
      </c>
    </row>
    <row r="4673" spans="1:4" x14ac:dyDescent="0.35">
      <c r="A4673" s="10" t="s">
        <v>4760</v>
      </c>
      <c r="B4673" s="12">
        <v>928.83331999999996</v>
      </c>
      <c r="C4673" s="12">
        <v>601.51958457600006</v>
      </c>
      <c r="D4673" s="15">
        <v>7.5642154499999981</v>
      </c>
    </row>
    <row r="4674" spans="1:4" x14ac:dyDescent="0.35">
      <c r="A4674" s="10" t="s">
        <v>4761</v>
      </c>
      <c r="B4674" s="12">
        <v>928.83331999999996</v>
      </c>
      <c r="C4674" s="12">
        <v>603.53523464</v>
      </c>
      <c r="D4674" s="15">
        <v>7.5642154499999981</v>
      </c>
    </row>
    <row r="4675" spans="1:4" x14ac:dyDescent="0.35">
      <c r="A4675" s="10" t="s">
        <v>4762</v>
      </c>
      <c r="B4675" s="12">
        <v>928.83331999999996</v>
      </c>
      <c r="C4675" s="12">
        <v>627.53523464</v>
      </c>
      <c r="D4675" s="15">
        <v>7.5642154499999981</v>
      </c>
    </row>
    <row r="4676" spans="1:4" x14ac:dyDescent="0.35">
      <c r="A4676" s="10" t="s">
        <v>4763</v>
      </c>
      <c r="B4676" s="12">
        <v>928.83331999999996</v>
      </c>
      <c r="C4676" s="12">
        <v>629.55088470400005</v>
      </c>
      <c r="D4676" s="15">
        <v>7.5642154499999981</v>
      </c>
    </row>
    <row r="4677" spans="1:4" x14ac:dyDescent="0.35">
      <c r="A4677" s="10" t="s">
        <v>4764</v>
      </c>
      <c r="B4677" s="12">
        <v>928.83331999999996</v>
      </c>
      <c r="C4677" s="12">
        <v>631.56653476800011</v>
      </c>
      <c r="D4677" s="15">
        <v>7.5642154499999981</v>
      </c>
    </row>
    <row r="4678" spans="1:4" x14ac:dyDescent="0.35">
      <c r="A4678" s="10" t="s">
        <v>4765</v>
      </c>
      <c r="B4678" s="12">
        <v>928.83331999999996</v>
      </c>
      <c r="C4678" s="12">
        <v>633.58218483200005</v>
      </c>
      <c r="D4678" s="15">
        <v>7.5642154499999981</v>
      </c>
    </row>
    <row r="4679" spans="1:4" x14ac:dyDescent="0.35">
      <c r="A4679" s="10" t="s">
        <v>4766</v>
      </c>
      <c r="B4679" s="12">
        <v>928.83331999999996</v>
      </c>
      <c r="C4679" s="12">
        <v>655.56653476800011</v>
      </c>
      <c r="D4679" s="15">
        <v>7.5642154499999981</v>
      </c>
    </row>
    <row r="4680" spans="1:4" x14ac:dyDescent="0.35">
      <c r="A4680" s="10" t="s">
        <v>4767</v>
      </c>
      <c r="B4680" s="12">
        <v>928.83331999999996</v>
      </c>
      <c r="C4680" s="12">
        <v>657.58218483200005</v>
      </c>
      <c r="D4680" s="15">
        <v>7.5642154499999981</v>
      </c>
    </row>
    <row r="4681" spans="1:4" x14ac:dyDescent="0.35">
      <c r="A4681" s="10" t="s">
        <v>4768</v>
      </c>
      <c r="B4681" s="12">
        <v>928.83331999999996</v>
      </c>
      <c r="C4681" s="12">
        <v>659.59783489599999</v>
      </c>
      <c r="D4681" s="15">
        <v>7.5642154499999981</v>
      </c>
    </row>
    <row r="4682" spans="1:4" x14ac:dyDescent="0.35">
      <c r="A4682" s="10" t="s">
        <v>4769</v>
      </c>
      <c r="B4682" s="12">
        <v>928.83331999999996</v>
      </c>
      <c r="C4682" s="12">
        <v>661.61348496000005</v>
      </c>
      <c r="D4682" s="15">
        <v>7.5642154499999981</v>
      </c>
    </row>
    <row r="4683" spans="1:4" x14ac:dyDescent="0.35">
      <c r="A4683" s="10" t="s">
        <v>4770</v>
      </c>
      <c r="B4683" s="12">
        <v>930.84897000000001</v>
      </c>
      <c r="C4683" s="12">
        <v>545.45698425599994</v>
      </c>
      <c r="D4683" s="15">
        <v>7.9842954499999985</v>
      </c>
    </row>
    <row r="4684" spans="1:4" x14ac:dyDescent="0.35">
      <c r="A4684" s="10" t="s">
        <v>4771</v>
      </c>
      <c r="B4684" s="12">
        <v>930.84897000000001</v>
      </c>
      <c r="C4684" s="12">
        <v>547.47263432</v>
      </c>
      <c r="D4684" s="15">
        <v>7.9842954499999985</v>
      </c>
    </row>
    <row r="4685" spans="1:4" x14ac:dyDescent="0.35">
      <c r="A4685" s="10" t="s">
        <v>4772</v>
      </c>
      <c r="B4685" s="12">
        <v>930.84897000000001</v>
      </c>
      <c r="C4685" s="12">
        <v>573.48828438400005</v>
      </c>
      <c r="D4685" s="15">
        <v>7.9842954499999985</v>
      </c>
    </row>
    <row r="4686" spans="1:4" x14ac:dyDescent="0.35">
      <c r="A4686" s="10" t="s">
        <v>4773</v>
      </c>
      <c r="B4686" s="12">
        <v>930.84897000000001</v>
      </c>
      <c r="C4686" s="12">
        <v>575.503934448</v>
      </c>
      <c r="D4686" s="15">
        <v>7.9842954499999985</v>
      </c>
    </row>
    <row r="4687" spans="1:4" x14ac:dyDescent="0.35">
      <c r="A4687" s="10" t="s">
        <v>4774</v>
      </c>
      <c r="B4687" s="12">
        <v>930.84897000000001</v>
      </c>
      <c r="C4687" s="12">
        <v>601.51958451199994</v>
      </c>
      <c r="D4687" s="15">
        <v>7.9842954499999985</v>
      </c>
    </row>
    <row r="4688" spans="1:4" x14ac:dyDescent="0.35">
      <c r="A4688" s="10" t="s">
        <v>4775</v>
      </c>
      <c r="B4688" s="12">
        <v>930.84897000000001</v>
      </c>
      <c r="C4688" s="12">
        <v>603.53523457599999</v>
      </c>
      <c r="D4688" s="15">
        <v>7.9842954499999985</v>
      </c>
    </row>
    <row r="4689" spans="1:4" x14ac:dyDescent="0.35">
      <c r="A4689" s="10" t="s">
        <v>4776</v>
      </c>
      <c r="B4689" s="12">
        <v>930.84897000000001</v>
      </c>
      <c r="C4689" s="12">
        <v>605.55088464000005</v>
      </c>
      <c r="D4689" s="15">
        <v>7.9842954499999985</v>
      </c>
    </row>
    <row r="4690" spans="1:4" x14ac:dyDescent="0.35">
      <c r="A4690" s="10" t="s">
        <v>4777</v>
      </c>
      <c r="B4690" s="12">
        <v>930.84897000000001</v>
      </c>
      <c r="C4690" s="12">
        <v>629.55088464000005</v>
      </c>
      <c r="D4690" s="15">
        <v>7.9842954499999985</v>
      </c>
    </row>
    <row r="4691" spans="1:4" x14ac:dyDescent="0.35">
      <c r="A4691" s="10" t="s">
        <v>4778</v>
      </c>
      <c r="B4691" s="12">
        <v>930.84897000000001</v>
      </c>
      <c r="C4691" s="12">
        <v>631.56653470399999</v>
      </c>
      <c r="D4691" s="15">
        <v>7.9842954499999985</v>
      </c>
    </row>
    <row r="4692" spans="1:4" x14ac:dyDescent="0.35">
      <c r="A4692" s="10" t="s">
        <v>4779</v>
      </c>
      <c r="B4692" s="12">
        <v>930.84897000000001</v>
      </c>
      <c r="C4692" s="12">
        <v>633.58218476799993</v>
      </c>
      <c r="D4692" s="15">
        <v>7.9842954499999985</v>
      </c>
    </row>
    <row r="4693" spans="1:4" x14ac:dyDescent="0.35">
      <c r="A4693" s="10" t="s">
        <v>4780</v>
      </c>
      <c r="B4693" s="12">
        <v>930.84897000000001</v>
      </c>
      <c r="C4693" s="12">
        <v>635.59783483199999</v>
      </c>
      <c r="D4693" s="15">
        <v>7.9842954499999985</v>
      </c>
    </row>
    <row r="4694" spans="1:4" x14ac:dyDescent="0.35">
      <c r="A4694" s="10" t="s">
        <v>4781</v>
      </c>
      <c r="B4694" s="12">
        <v>930.84897000000001</v>
      </c>
      <c r="C4694" s="12">
        <v>657.58218476799993</v>
      </c>
      <c r="D4694" s="15">
        <v>7.9842954499999985</v>
      </c>
    </row>
    <row r="4695" spans="1:4" x14ac:dyDescent="0.35">
      <c r="A4695" s="10" t="s">
        <v>4782</v>
      </c>
      <c r="B4695" s="12">
        <v>930.84897000000001</v>
      </c>
      <c r="C4695" s="12">
        <v>659.59783483199999</v>
      </c>
      <c r="D4695" s="15">
        <v>7.9842954499999985</v>
      </c>
    </row>
    <row r="4696" spans="1:4" x14ac:dyDescent="0.35">
      <c r="A4696" s="10" t="s">
        <v>4783</v>
      </c>
      <c r="B4696" s="12">
        <v>930.84897000000001</v>
      </c>
      <c r="C4696" s="12">
        <v>661.61348489600005</v>
      </c>
      <c r="D4696" s="15">
        <v>7.9842954499999985</v>
      </c>
    </row>
    <row r="4697" spans="1:4" x14ac:dyDescent="0.35">
      <c r="A4697" s="10" t="s">
        <v>4784</v>
      </c>
      <c r="B4697" s="12">
        <v>930.84897000000001</v>
      </c>
      <c r="C4697" s="12">
        <v>663.62913495999999</v>
      </c>
      <c r="D4697" s="15">
        <v>7.9842954499999985</v>
      </c>
    </row>
    <row r="4698" spans="1:4" x14ac:dyDescent="0.35">
      <c r="A4698" s="10" t="s">
        <v>4785</v>
      </c>
      <c r="B4698" s="12">
        <v>932.86461999999995</v>
      </c>
      <c r="C4698" s="12">
        <v>547.47263425599999</v>
      </c>
      <c r="D4698" s="15">
        <v>8.4043754499999981</v>
      </c>
    </row>
    <row r="4699" spans="1:4" x14ac:dyDescent="0.35">
      <c r="A4699" s="10" t="s">
        <v>4786</v>
      </c>
      <c r="B4699" s="12">
        <v>932.86461999999995</v>
      </c>
      <c r="C4699" s="12">
        <v>549.48828432000005</v>
      </c>
      <c r="D4699" s="15">
        <v>8.4043754499999981</v>
      </c>
    </row>
    <row r="4700" spans="1:4" x14ac:dyDescent="0.35">
      <c r="A4700" s="10" t="s">
        <v>4787</v>
      </c>
      <c r="B4700" s="12">
        <v>932.86461999999995</v>
      </c>
      <c r="C4700" s="12">
        <v>575.5039343840001</v>
      </c>
      <c r="D4700" s="15">
        <v>8.4043754499999981</v>
      </c>
    </row>
    <row r="4701" spans="1:4" x14ac:dyDescent="0.35">
      <c r="A4701" s="10" t="s">
        <v>4788</v>
      </c>
      <c r="B4701" s="12">
        <v>932.86461999999995</v>
      </c>
      <c r="C4701" s="12">
        <v>577.51958444800005</v>
      </c>
      <c r="D4701" s="15">
        <v>8.4043754499999981</v>
      </c>
    </row>
    <row r="4702" spans="1:4" x14ac:dyDescent="0.35">
      <c r="A4702" s="10" t="s">
        <v>4789</v>
      </c>
      <c r="B4702" s="12">
        <v>932.86461999999995</v>
      </c>
      <c r="C4702" s="12">
        <v>603.53523451199999</v>
      </c>
      <c r="D4702" s="15">
        <v>8.4043754499999981</v>
      </c>
    </row>
    <row r="4703" spans="1:4" x14ac:dyDescent="0.35">
      <c r="A4703" s="10" t="s">
        <v>4790</v>
      </c>
      <c r="B4703" s="12">
        <v>932.86461999999995</v>
      </c>
      <c r="C4703" s="12">
        <v>605.55088457600004</v>
      </c>
      <c r="D4703" s="15">
        <v>8.4043754499999981</v>
      </c>
    </row>
    <row r="4704" spans="1:4" x14ac:dyDescent="0.35">
      <c r="A4704" s="10" t="s">
        <v>4791</v>
      </c>
      <c r="B4704" s="12">
        <v>932.86461999999995</v>
      </c>
      <c r="C4704" s="12">
        <v>607.5665346400001</v>
      </c>
      <c r="D4704" s="15">
        <v>8.4043754499999981</v>
      </c>
    </row>
    <row r="4705" spans="1:4" x14ac:dyDescent="0.35">
      <c r="A4705" s="10" t="s">
        <v>4792</v>
      </c>
      <c r="B4705" s="12">
        <v>932.86461999999995</v>
      </c>
      <c r="C4705" s="12">
        <v>631.5665346400001</v>
      </c>
      <c r="D4705" s="15">
        <v>8.4043754499999981</v>
      </c>
    </row>
    <row r="4706" spans="1:4" x14ac:dyDescent="0.35">
      <c r="A4706" s="10" t="s">
        <v>4793</v>
      </c>
      <c r="B4706" s="12">
        <v>932.86461999999995</v>
      </c>
      <c r="C4706" s="12">
        <v>633.58218470400004</v>
      </c>
      <c r="D4706" s="15">
        <v>8.4043754499999981</v>
      </c>
    </row>
    <row r="4707" spans="1:4" x14ac:dyDescent="0.35">
      <c r="A4707" s="10" t="s">
        <v>4794</v>
      </c>
      <c r="B4707" s="12">
        <v>932.86461999999995</v>
      </c>
      <c r="C4707" s="12">
        <v>635.59783476799998</v>
      </c>
      <c r="D4707" s="15">
        <v>8.4043754499999981</v>
      </c>
    </row>
    <row r="4708" spans="1:4" x14ac:dyDescent="0.35">
      <c r="A4708" s="10" t="s">
        <v>4795</v>
      </c>
      <c r="B4708" s="12">
        <v>932.86461999999995</v>
      </c>
      <c r="C4708" s="12">
        <v>659.59783476799998</v>
      </c>
      <c r="D4708" s="15">
        <v>8.4043754499999981</v>
      </c>
    </row>
    <row r="4709" spans="1:4" x14ac:dyDescent="0.35">
      <c r="A4709" s="10" t="s">
        <v>4796</v>
      </c>
      <c r="B4709" s="12">
        <v>932.86461999999995</v>
      </c>
      <c r="C4709" s="12">
        <v>661.61348483200004</v>
      </c>
      <c r="D4709" s="15">
        <v>8.4043754499999981</v>
      </c>
    </row>
    <row r="4710" spans="1:4" x14ac:dyDescent="0.35">
      <c r="A4710" s="10" t="s">
        <v>4797</v>
      </c>
      <c r="B4710" s="12">
        <v>932.86461999999995</v>
      </c>
      <c r="C4710" s="12">
        <v>663.6291348960001</v>
      </c>
      <c r="D4710" s="15">
        <v>8.4043754499999981</v>
      </c>
    </row>
    <row r="4711" spans="1:4" x14ac:dyDescent="0.35">
      <c r="A4711" s="10" t="s">
        <v>4798</v>
      </c>
      <c r="B4711" s="12">
        <v>934.88027</v>
      </c>
      <c r="C4711" s="12">
        <v>549.48828425600004</v>
      </c>
      <c r="D4711" s="15">
        <v>8.8244554499999985</v>
      </c>
    </row>
    <row r="4712" spans="1:4" x14ac:dyDescent="0.35">
      <c r="A4712" s="10" t="s">
        <v>4799</v>
      </c>
      <c r="B4712" s="12">
        <v>934.88027</v>
      </c>
      <c r="C4712" s="12">
        <v>551.5039343200001</v>
      </c>
      <c r="D4712" s="15">
        <v>8.8244554499999985</v>
      </c>
    </row>
    <row r="4713" spans="1:4" x14ac:dyDescent="0.35">
      <c r="A4713" s="10" t="s">
        <v>4800</v>
      </c>
      <c r="B4713" s="12">
        <v>934.88027</v>
      </c>
      <c r="C4713" s="12">
        <v>577.51958438400015</v>
      </c>
      <c r="D4713" s="15">
        <v>8.8244554499999985</v>
      </c>
    </row>
    <row r="4714" spans="1:4" x14ac:dyDescent="0.35">
      <c r="A4714" s="10" t="s">
        <v>4801</v>
      </c>
      <c r="B4714" s="12">
        <v>934.88027</v>
      </c>
      <c r="C4714" s="12">
        <v>579.5352344480001</v>
      </c>
      <c r="D4714" s="15">
        <v>8.8244554499999985</v>
      </c>
    </row>
    <row r="4715" spans="1:4" x14ac:dyDescent="0.35">
      <c r="A4715" s="10" t="s">
        <v>4802</v>
      </c>
      <c r="B4715" s="12">
        <v>934.88027</v>
      </c>
      <c r="C4715" s="12">
        <v>605.55088451200004</v>
      </c>
      <c r="D4715" s="15">
        <v>8.8244554499999985</v>
      </c>
    </row>
    <row r="4716" spans="1:4" x14ac:dyDescent="0.35">
      <c r="A4716" s="10" t="s">
        <v>4803</v>
      </c>
      <c r="B4716" s="12">
        <v>934.88027</v>
      </c>
      <c r="C4716" s="12">
        <v>607.56653457600009</v>
      </c>
      <c r="D4716" s="15">
        <v>8.8244554499999985</v>
      </c>
    </row>
    <row r="4717" spans="1:4" x14ac:dyDescent="0.35">
      <c r="A4717" s="10" t="s">
        <v>4804</v>
      </c>
      <c r="B4717" s="12">
        <v>934.88027</v>
      </c>
      <c r="C4717" s="12">
        <v>633.58218464000015</v>
      </c>
      <c r="D4717" s="15">
        <v>8.8244554499999985</v>
      </c>
    </row>
    <row r="4718" spans="1:4" x14ac:dyDescent="0.35">
      <c r="A4718" s="10" t="s">
        <v>4805</v>
      </c>
      <c r="B4718" s="12">
        <v>934.88027</v>
      </c>
      <c r="C4718" s="12">
        <v>635.59783470400009</v>
      </c>
      <c r="D4718" s="15">
        <v>8.8244554499999985</v>
      </c>
    </row>
    <row r="4719" spans="1:4" x14ac:dyDescent="0.35">
      <c r="A4719" s="10" t="s">
        <v>4806</v>
      </c>
      <c r="B4719" s="12">
        <v>934.88027</v>
      </c>
      <c r="C4719" s="12">
        <v>661.61348476800003</v>
      </c>
      <c r="D4719" s="15">
        <v>8.8244554499999985</v>
      </c>
    </row>
    <row r="4720" spans="1:4" x14ac:dyDescent="0.35">
      <c r="A4720" s="10" t="s">
        <v>4807</v>
      </c>
      <c r="B4720" s="12">
        <v>934.88027</v>
      </c>
      <c r="C4720" s="12">
        <v>663.62913483200009</v>
      </c>
      <c r="D4720" s="15">
        <v>8.8244554499999985</v>
      </c>
    </row>
    <row r="4721" spans="1:4" x14ac:dyDescent="0.35">
      <c r="A4721" s="10" t="s">
        <v>4808</v>
      </c>
      <c r="B4721" s="12">
        <v>936.89592000000005</v>
      </c>
      <c r="C4721" s="12">
        <v>551.50393425600009</v>
      </c>
      <c r="D4721" s="15">
        <v>9.244535449999999</v>
      </c>
    </row>
    <row r="4722" spans="1:4" x14ac:dyDescent="0.35">
      <c r="A4722" s="10" t="s">
        <v>4809</v>
      </c>
      <c r="B4722" s="12">
        <v>936.89592000000005</v>
      </c>
      <c r="C4722" s="12">
        <v>579.53523438399998</v>
      </c>
      <c r="D4722" s="15">
        <v>9.244535449999999</v>
      </c>
    </row>
    <row r="4723" spans="1:4" x14ac:dyDescent="0.35">
      <c r="A4723" s="10" t="s">
        <v>4810</v>
      </c>
      <c r="B4723" s="12">
        <v>936.89592000000005</v>
      </c>
      <c r="C4723" s="12">
        <v>607.56653451200009</v>
      </c>
      <c r="D4723" s="15">
        <v>9.244535449999999</v>
      </c>
    </row>
    <row r="4724" spans="1:4" x14ac:dyDescent="0.35">
      <c r="A4724" s="10" t="s">
        <v>4811</v>
      </c>
      <c r="B4724" s="12">
        <v>936.89592000000005</v>
      </c>
      <c r="C4724" s="12">
        <v>635.59783463999997</v>
      </c>
      <c r="D4724" s="15">
        <v>9.244535449999999</v>
      </c>
    </row>
    <row r="4725" spans="1:4" x14ac:dyDescent="0.35">
      <c r="A4725" s="10" t="s">
        <v>4812</v>
      </c>
      <c r="B4725" s="12">
        <v>936.89592000000005</v>
      </c>
      <c r="C4725" s="12">
        <v>663.62913476800009</v>
      </c>
      <c r="D4725" s="15">
        <v>9.244535449999999</v>
      </c>
    </row>
    <row r="4726" spans="1:4" x14ac:dyDescent="0.35">
      <c r="A4726" s="10" t="s">
        <v>4813</v>
      </c>
      <c r="B4726" s="12">
        <v>950.81767000000002</v>
      </c>
      <c r="C4726" s="12">
        <v>539.41003419200001</v>
      </c>
      <c r="D4726" s="15">
        <v>6.8201487499999986</v>
      </c>
    </row>
    <row r="4727" spans="1:4" x14ac:dyDescent="0.35">
      <c r="A4727" s="10" t="s">
        <v>4814</v>
      </c>
      <c r="B4727" s="12">
        <v>950.81767000000002</v>
      </c>
      <c r="C4727" s="12">
        <v>567.44133432000001</v>
      </c>
      <c r="D4727" s="15">
        <v>6.8201487499999986</v>
      </c>
    </row>
    <row r="4728" spans="1:4" x14ac:dyDescent="0.35">
      <c r="A4728" s="10" t="s">
        <v>4815</v>
      </c>
      <c r="B4728" s="12">
        <v>950.81767000000002</v>
      </c>
      <c r="C4728" s="12">
        <v>595.47263444800001</v>
      </c>
      <c r="D4728" s="15">
        <v>6.8201487499999986</v>
      </c>
    </row>
    <row r="4729" spans="1:4" x14ac:dyDescent="0.35">
      <c r="A4729" s="10" t="s">
        <v>4816</v>
      </c>
      <c r="B4729" s="12">
        <v>950.81767000000002</v>
      </c>
      <c r="C4729" s="12">
        <v>625.51958463999995</v>
      </c>
      <c r="D4729" s="15">
        <v>6.8201487499999986</v>
      </c>
    </row>
    <row r="4730" spans="1:4" x14ac:dyDescent="0.35">
      <c r="A4730" s="10" t="s">
        <v>4817</v>
      </c>
      <c r="B4730" s="12">
        <v>950.81767000000002</v>
      </c>
      <c r="C4730" s="12">
        <v>655.566534832</v>
      </c>
      <c r="D4730" s="15">
        <v>6.8201487499999986</v>
      </c>
    </row>
    <row r="4731" spans="1:4" x14ac:dyDescent="0.35">
      <c r="A4731" s="10" t="s">
        <v>4818</v>
      </c>
      <c r="B4731" s="12">
        <v>950.81767000000002</v>
      </c>
      <c r="C4731" s="12">
        <v>683.59783496</v>
      </c>
      <c r="D4731" s="15">
        <v>6.8201487499999986</v>
      </c>
    </row>
    <row r="4732" spans="1:4" x14ac:dyDescent="0.35">
      <c r="A4732" s="10" t="s">
        <v>4819</v>
      </c>
      <c r="B4732" s="12">
        <v>952.83331999999996</v>
      </c>
      <c r="C4732" s="12">
        <v>539.41003412800001</v>
      </c>
      <c r="D4732" s="15">
        <v>7.2402287499999982</v>
      </c>
    </row>
    <row r="4733" spans="1:4" x14ac:dyDescent="0.35">
      <c r="A4733" s="10" t="s">
        <v>4820</v>
      </c>
      <c r="B4733" s="12">
        <v>952.83331999999996</v>
      </c>
      <c r="C4733" s="12">
        <v>541.42568419200006</v>
      </c>
      <c r="D4733" s="15">
        <v>7.2402287499999982</v>
      </c>
    </row>
    <row r="4734" spans="1:4" x14ac:dyDescent="0.35">
      <c r="A4734" s="10" t="s">
        <v>4821</v>
      </c>
      <c r="B4734" s="12">
        <v>952.83331999999996</v>
      </c>
      <c r="C4734" s="12">
        <v>567.44133425600012</v>
      </c>
      <c r="D4734" s="15">
        <v>7.2402287499999982</v>
      </c>
    </row>
    <row r="4735" spans="1:4" x14ac:dyDescent="0.35">
      <c r="A4735" s="10" t="s">
        <v>4822</v>
      </c>
      <c r="B4735" s="12">
        <v>952.83331999999996</v>
      </c>
      <c r="C4735" s="12">
        <v>569.45698432000006</v>
      </c>
      <c r="D4735" s="15">
        <v>7.2402287499999982</v>
      </c>
    </row>
    <row r="4736" spans="1:4" x14ac:dyDescent="0.35">
      <c r="A4736" s="10" t="s">
        <v>4823</v>
      </c>
      <c r="B4736" s="12">
        <v>952.83331999999996</v>
      </c>
      <c r="C4736" s="12">
        <v>595.472634384</v>
      </c>
      <c r="D4736" s="15">
        <v>7.2402287499999982</v>
      </c>
    </row>
    <row r="4737" spans="1:4" x14ac:dyDescent="0.35">
      <c r="A4737" s="10" t="s">
        <v>4824</v>
      </c>
      <c r="B4737" s="12">
        <v>952.83331999999996</v>
      </c>
      <c r="C4737" s="12">
        <v>597.48828444800006</v>
      </c>
      <c r="D4737" s="15">
        <v>7.2402287499999982</v>
      </c>
    </row>
    <row r="4738" spans="1:4" x14ac:dyDescent="0.35">
      <c r="A4738" s="10" t="s">
        <v>4825</v>
      </c>
      <c r="B4738" s="12">
        <v>952.83331999999996</v>
      </c>
      <c r="C4738" s="12">
        <v>625.51958457600006</v>
      </c>
      <c r="D4738" s="15">
        <v>7.2402287499999982</v>
      </c>
    </row>
    <row r="4739" spans="1:4" x14ac:dyDescent="0.35">
      <c r="A4739" s="10" t="s">
        <v>4826</v>
      </c>
      <c r="B4739" s="12">
        <v>952.83331999999996</v>
      </c>
      <c r="C4739" s="12">
        <v>627.53523464</v>
      </c>
      <c r="D4739" s="15">
        <v>7.2402287499999982</v>
      </c>
    </row>
    <row r="4740" spans="1:4" x14ac:dyDescent="0.35">
      <c r="A4740" s="10" t="s">
        <v>4827</v>
      </c>
      <c r="B4740" s="12">
        <v>952.83331999999996</v>
      </c>
      <c r="C4740" s="12">
        <v>655.56653476800011</v>
      </c>
      <c r="D4740" s="15">
        <v>7.2402287499999982</v>
      </c>
    </row>
    <row r="4741" spans="1:4" x14ac:dyDescent="0.35">
      <c r="A4741" s="10" t="s">
        <v>4828</v>
      </c>
      <c r="B4741" s="12">
        <v>952.83331999999996</v>
      </c>
      <c r="C4741" s="12">
        <v>657.58218483200005</v>
      </c>
      <c r="D4741" s="15">
        <v>7.2402287499999982</v>
      </c>
    </row>
    <row r="4742" spans="1:4" x14ac:dyDescent="0.35">
      <c r="A4742" s="10" t="s">
        <v>4829</v>
      </c>
      <c r="B4742" s="12">
        <v>952.83331999999996</v>
      </c>
      <c r="C4742" s="12">
        <v>683.59783489599999</v>
      </c>
      <c r="D4742" s="15">
        <v>7.2402287499999982</v>
      </c>
    </row>
    <row r="4743" spans="1:4" x14ac:dyDescent="0.35">
      <c r="A4743" s="10" t="s">
        <v>4830</v>
      </c>
      <c r="B4743" s="12">
        <v>952.83331999999996</v>
      </c>
      <c r="C4743" s="12">
        <v>685.61348496000005</v>
      </c>
      <c r="D4743" s="15">
        <v>7.2402287499999982</v>
      </c>
    </row>
    <row r="4744" spans="1:4" x14ac:dyDescent="0.35">
      <c r="A4744" s="10" t="s">
        <v>4831</v>
      </c>
      <c r="B4744" s="12">
        <v>954.84897000000001</v>
      </c>
      <c r="C4744" s="12">
        <v>541.42568412800006</v>
      </c>
      <c r="D4744" s="15">
        <v>7.6603087499999987</v>
      </c>
    </row>
    <row r="4745" spans="1:4" x14ac:dyDescent="0.35">
      <c r="A4745" s="10" t="s">
        <v>4832</v>
      </c>
      <c r="B4745" s="12">
        <v>954.84897000000001</v>
      </c>
      <c r="C4745" s="12">
        <v>543.441334192</v>
      </c>
      <c r="D4745" s="15">
        <v>7.6603087499999987</v>
      </c>
    </row>
    <row r="4746" spans="1:4" x14ac:dyDescent="0.35">
      <c r="A4746" s="10" t="s">
        <v>4833</v>
      </c>
      <c r="B4746" s="12">
        <v>954.84897000000001</v>
      </c>
      <c r="C4746" s="12">
        <v>569.45698425599994</v>
      </c>
      <c r="D4746" s="15">
        <v>7.6603087499999987</v>
      </c>
    </row>
    <row r="4747" spans="1:4" x14ac:dyDescent="0.35">
      <c r="A4747" s="10" t="s">
        <v>4834</v>
      </c>
      <c r="B4747" s="12">
        <v>954.84897000000001</v>
      </c>
      <c r="C4747" s="12">
        <v>571.47263432</v>
      </c>
      <c r="D4747" s="15">
        <v>7.6603087499999987</v>
      </c>
    </row>
    <row r="4748" spans="1:4" x14ac:dyDescent="0.35">
      <c r="A4748" s="10" t="s">
        <v>4835</v>
      </c>
      <c r="B4748" s="12">
        <v>954.84897000000001</v>
      </c>
      <c r="C4748" s="12">
        <v>597.48828438400005</v>
      </c>
      <c r="D4748" s="15">
        <v>7.6603087499999987</v>
      </c>
    </row>
    <row r="4749" spans="1:4" x14ac:dyDescent="0.35">
      <c r="A4749" s="10" t="s">
        <v>4836</v>
      </c>
      <c r="B4749" s="12">
        <v>954.84897000000001</v>
      </c>
      <c r="C4749" s="12">
        <v>599.503934448</v>
      </c>
      <c r="D4749" s="15">
        <v>7.6603087499999987</v>
      </c>
    </row>
    <row r="4750" spans="1:4" x14ac:dyDescent="0.35">
      <c r="A4750" s="10" t="s">
        <v>4837</v>
      </c>
      <c r="B4750" s="12">
        <v>954.84897000000001</v>
      </c>
      <c r="C4750" s="12">
        <v>625.51958451199994</v>
      </c>
      <c r="D4750" s="15">
        <v>7.6603087499999987</v>
      </c>
    </row>
    <row r="4751" spans="1:4" x14ac:dyDescent="0.35">
      <c r="A4751" s="10" t="s">
        <v>4838</v>
      </c>
      <c r="B4751" s="12">
        <v>954.84897000000001</v>
      </c>
      <c r="C4751" s="12">
        <v>627.53523457599999</v>
      </c>
      <c r="D4751" s="15">
        <v>7.6603087499999987</v>
      </c>
    </row>
    <row r="4752" spans="1:4" x14ac:dyDescent="0.35">
      <c r="A4752" s="10" t="s">
        <v>4839</v>
      </c>
      <c r="B4752" s="12">
        <v>954.84897000000001</v>
      </c>
      <c r="C4752" s="12">
        <v>629.55088464000005</v>
      </c>
      <c r="D4752" s="15">
        <v>7.6603087499999987</v>
      </c>
    </row>
    <row r="4753" spans="1:4" x14ac:dyDescent="0.35">
      <c r="A4753" s="10" t="s">
        <v>4840</v>
      </c>
      <c r="B4753" s="12">
        <v>954.84897000000001</v>
      </c>
      <c r="C4753" s="12">
        <v>655.56653470399999</v>
      </c>
      <c r="D4753" s="15">
        <v>7.6603087499999987</v>
      </c>
    </row>
    <row r="4754" spans="1:4" x14ac:dyDescent="0.35">
      <c r="A4754" s="10" t="s">
        <v>4841</v>
      </c>
      <c r="B4754" s="12">
        <v>954.84897000000001</v>
      </c>
      <c r="C4754" s="12">
        <v>657.58218476799993</v>
      </c>
      <c r="D4754" s="15">
        <v>7.6603087499999987</v>
      </c>
    </row>
    <row r="4755" spans="1:4" x14ac:dyDescent="0.35">
      <c r="A4755" s="10" t="s">
        <v>4842</v>
      </c>
      <c r="B4755" s="12">
        <v>954.84897000000001</v>
      </c>
      <c r="C4755" s="12">
        <v>659.59783483199999</v>
      </c>
      <c r="D4755" s="15">
        <v>7.6603087499999987</v>
      </c>
    </row>
    <row r="4756" spans="1:4" x14ac:dyDescent="0.35">
      <c r="A4756" s="10" t="s">
        <v>4843</v>
      </c>
      <c r="B4756" s="12">
        <v>954.84897000000001</v>
      </c>
      <c r="C4756" s="12">
        <v>683.59783483199999</v>
      </c>
      <c r="D4756" s="15">
        <v>7.6603087499999987</v>
      </c>
    </row>
    <row r="4757" spans="1:4" x14ac:dyDescent="0.35">
      <c r="A4757" s="10" t="s">
        <v>4844</v>
      </c>
      <c r="B4757" s="12">
        <v>954.84897000000001</v>
      </c>
      <c r="C4757" s="12">
        <v>685.61348489600005</v>
      </c>
      <c r="D4757" s="15">
        <v>7.6603087499999987</v>
      </c>
    </row>
    <row r="4758" spans="1:4" x14ac:dyDescent="0.35">
      <c r="A4758" s="10" t="s">
        <v>4845</v>
      </c>
      <c r="B4758" s="12">
        <v>954.84897000000001</v>
      </c>
      <c r="C4758" s="12">
        <v>687.62913495999999</v>
      </c>
      <c r="D4758" s="15">
        <v>7.6603087499999987</v>
      </c>
    </row>
    <row r="4759" spans="1:4" x14ac:dyDescent="0.35">
      <c r="A4759" s="10" t="s">
        <v>4846</v>
      </c>
      <c r="B4759" s="12">
        <v>956.86461999999995</v>
      </c>
      <c r="C4759" s="12">
        <v>543.44133412800011</v>
      </c>
      <c r="D4759" s="15">
        <v>8.0803887499999991</v>
      </c>
    </row>
    <row r="4760" spans="1:4" x14ac:dyDescent="0.35">
      <c r="A4760" s="10" t="s">
        <v>4847</v>
      </c>
      <c r="B4760" s="12">
        <v>956.86461999999995</v>
      </c>
      <c r="C4760" s="12">
        <v>545.45698419200005</v>
      </c>
      <c r="D4760" s="15">
        <v>8.0803887499999991</v>
      </c>
    </row>
    <row r="4761" spans="1:4" x14ac:dyDescent="0.35">
      <c r="A4761" s="10" t="s">
        <v>4848</v>
      </c>
      <c r="B4761" s="12">
        <v>956.86461999999995</v>
      </c>
      <c r="C4761" s="12">
        <v>571.47263425599999</v>
      </c>
      <c r="D4761" s="15">
        <v>8.0803887499999991</v>
      </c>
    </row>
    <row r="4762" spans="1:4" x14ac:dyDescent="0.35">
      <c r="A4762" s="10" t="s">
        <v>4849</v>
      </c>
      <c r="B4762" s="12">
        <v>956.86461999999995</v>
      </c>
      <c r="C4762" s="12">
        <v>573.48828432000005</v>
      </c>
      <c r="D4762" s="15">
        <v>8.0803887499999991</v>
      </c>
    </row>
    <row r="4763" spans="1:4" x14ac:dyDescent="0.35">
      <c r="A4763" s="10" t="s">
        <v>4850</v>
      </c>
      <c r="B4763" s="12">
        <v>956.86461999999995</v>
      </c>
      <c r="C4763" s="12">
        <v>599.5039343840001</v>
      </c>
      <c r="D4763" s="15">
        <v>8.0803887499999991</v>
      </c>
    </row>
    <row r="4764" spans="1:4" x14ac:dyDescent="0.35">
      <c r="A4764" s="10" t="s">
        <v>4851</v>
      </c>
      <c r="B4764" s="12">
        <v>956.86461999999995</v>
      </c>
      <c r="C4764" s="12">
        <v>601.51958444800005</v>
      </c>
      <c r="D4764" s="15">
        <v>8.0803887499999991</v>
      </c>
    </row>
    <row r="4765" spans="1:4" x14ac:dyDescent="0.35">
      <c r="A4765" s="10" t="s">
        <v>4852</v>
      </c>
      <c r="B4765" s="12">
        <v>956.86461999999995</v>
      </c>
      <c r="C4765" s="12">
        <v>627.53523451199999</v>
      </c>
      <c r="D4765" s="15">
        <v>8.0803887499999991</v>
      </c>
    </row>
    <row r="4766" spans="1:4" x14ac:dyDescent="0.35">
      <c r="A4766" s="10" t="s">
        <v>4853</v>
      </c>
      <c r="B4766" s="12">
        <v>956.86461999999995</v>
      </c>
      <c r="C4766" s="12">
        <v>629.55088457600004</v>
      </c>
      <c r="D4766" s="15">
        <v>8.0803887499999991</v>
      </c>
    </row>
    <row r="4767" spans="1:4" x14ac:dyDescent="0.35">
      <c r="A4767" s="10" t="s">
        <v>4854</v>
      </c>
      <c r="B4767" s="12">
        <v>956.86461999999995</v>
      </c>
      <c r="C4767" s="12">
        <v>631.5665346400001</v>
      </c>
      <c r="D4767" s="15">
        <v>8.0803887499999991</v>
      </c>
    </row>
    <row r="4768" spans="1:4" x14ac:dyDescent="0.35">
      <c r="A4768" s="10" t="s">
        <v>4855</v>
      </c>
      <c r="B4768" s="12">
        <v>956.86461999999995</v>
      </c>
      <c r="C4768" s="12">
        <v>655.5665346400001</v>
      </c>
      <c r="D4768" s="15">
        <v>8.0803887499999991</v>
      </c>
    </row>
    <row r="4769" spans="1:4" x14ac:dyDescent="0.35">
      <c r="A4769" s="10" t="s">
        <v>4856</v>
      </c>
      <c r="B4769" s="12">
        <v>956.86461999999995</v>
      </c>
      <c r="C4769" s="12">
        <v>657.58218470400004</v>
      </c>
      <c r="D4769" s="15">
        <v>8.0803887499999991</v>
      </c>
    </row>
    <row r="4770" spans="1:4" x14ac:dyDescent="0.35">
      <c r="A4770" s="10" t="s">
        <v>4857</v>
      </c>
      <c r="B4770" s="12">
        <v>956.86461999999995</v>
      </c>
      <c r="C4770" s="12">
        <v>659.59783476799998</v>
      </c>
      <c r="D4770" s="15">
        <v>8.0803887499999991</v>
      </c>
    </row>
    <row r="4771" spans="1:4" x14ac:dyDescent="0.35">
      <c r="A4771" s="10" t="s">
        <v>4858</v>
      </c>
      <c r="B4771" s="12">
        <v>956.86461999999995</v>
      </c>
      <c r="C4771" s="12">
        <v>661.61348483200004</v>
      </c>
      <c r="D4771" s="15">
        <v>8.0803887499999991</v>
      </c>
    </row>
    <row r="4772" spans="1:4" x14ac:dyDescent="0.35">
      <c r="A4772" s="10" t="s">
        <v>4859</v>
      </c>
      <c r="B4772" s="12">
        <v>956.86461999999995</v>
      </c>
      <c r="C4772" s="12">
        <v>683.59783476799998</v>
      </c>
      <c r="D4772" s="15">
        <v>8.0803887499999991</v>
      </c>
    </row>
    <row r="4773" spans="1:4" x14ac:dyDescent="0.35">
      <c r="A4773" s="10" t="s">
        <v>4860</v>
      </c>
      <c r="B4773" s="12">
        <v>956.86461999999995</v>
      </c>
      <c r="C4773" s="12">
        <v>685.61348483200004</v>
      </c>
      <c r="D4773" s="15">
        <v>8.0803887499999991</v>
      </c>
    </row>
    <row r="4774" spans="1:4" x14ac:dyDescent="0.35">
      <c r="A4774" s="10" t="s">
        <v>4861</v>
      </c>
      <c r="B4774" s="12">
        <v>956.86461999999995</v>
      </c>
      <c r="C4774" s="12">
        <v>687.6291348960001</v>
      </c>
      <c r="D4774" s="15">
        <v>8.0803887499999991</v>
      </c>
    </row>
    <row r="4775" spans="1:4" x14ac:dyDescent="0.35">
      <c r="A4775" s="10" t="s">
        <v>4862</v>
      </c>
      <c r="B4775" s="12">
        <v>956.86461999999995</v>
      </c>
      <c r="C4775" s="12">
        <v>689.64478496000004</v>
      </c>
      <c r="D4775" s="15">
        <v>8.0803887499999991</v>
      </c>
    </row>
    <row r="4776" spans="1:4" x14ac:dyDescent="0.35">
      <c r="A4776" s="10" t="s">
        <v>4863</v>
      </c>
      <c r="B4776" s="12">
        <v>958.88027</v>
      </c>
      <c r="C4776" s="12">
        <v>545.45698412800016</v>
      </c>
      <c r="D4776" s="15">
        <v>8.5004687499999978</v>
      </c>
    </row>
    <row r="4777" spans="1:4" x14ac:dyDescent="0.35">
      <c r="A4777" s="10" t="s">
        <v>4864</v>
      </c>
      <c r="B4777" s="12">
        <v>958.88027</v>
      </c>
      <c r="C4777" s="12">
        <v>547.4726341920001</v>
      </c>
      <c r="D4777" s="15">
        <v>8.5004687499999978</v>
      </c>
    </row>
    <row r="4778" spans="1:4" x14ac:dyDescent="0.35">
      <c r="A4778" s="10" t="s">
        <v>4865</v>
      </c>
      <c r="B4778" s="12">
        <v>958.88027</v>
      </c>
      <c r="C4778" s="12">
        <v>573.48828425600004</v>
      </c>
      <c r="D4778" s="15">
        <v>8.5004687499999978</v>
      </c>
    </row>
    <row r="4779" spans="1:4" x14ac:dyDescent="0.35">
      <c r="A4779" s="10" t="s">
        <v>4866</v>
      </c>
      <c r="B4779" s="12">
        <v>958.88027</v>
      </c>
      <c r="C4779" s="12">
        <v>575.5039343200001</v>
      </c>
      <c r="D4779" s="15">
        <v>8.5004687499999978</v>
      </c>
    </row>
    <row r="4780" spans="1:4" x14ac:dyDescent="0.35">
      <c r="A4780" s="10" t="s">
        <v>4867</v>
      </c>
      <c r="B4780" s="12">
        <v>958.88027</v>
      </c>
      <c r="C4780" s="12">
        <v>601.51958438400015</v>
      </c>
      <c r="D4780" s="15">
        <v>8.5004687499999978</v>
      </c>
    </row>
    <row r="4781" spans="1:4" x14ac:dyDescent="0.35">
      <c r="A4781" s="10" t="s">
        <v>4868</v>
      </c>
      <c r="B4781" s="12">
        <v>958.88027</v>
      </c>
      <c r="C4781" s="12">
        <v>603.5352344480001</v>
      </c>
      <c r="D4781" s="15">
        <v>8.5004687499999978</v>
      </c>
    </row>
    <row r="4782" spans="1:4" x14ac:dyDescent="0.35">
      <c r="A4782" s="10" t="s">
        <v>4869</v>
      </c>
      <c r="B4782" s="12">
        <v>958.88027</v>
      </c>
      <c r="C4782" s="12">
        <v>629.55088451200004</v>
      </c>
      <c r="D4782" s="15">
        <v>8.5004687499999978</v>
      </c>
    </row>
    <row r="4783" spans="1:4" x14ac:dyDescent="0.35">
      <c r="A4783" s="10" t="s">
        <v>4870</v>
      </c>
      <c r="B4783" s="12">
        <v>958.88027</v>
      </c>
      <c r="C4783" s="12">
        <v>631.56653457600009</v>
      </c>
      <c r="D4783" s="15">
        <v>8.5004687499999978</v>
      </c>
    </row>
    <row r="4784" spans="1:4" x14ac:dyDescent="0.35">
      <c r="A4784" s="10" t="s">
        <v>4871</v>
      </c>
      <c r="B4784" s="12">
        <v>958.88027</v>
      </c>
      <c r="C4784" s="12">
        <v>633.58218464000015</v>
      </c>
      <c r="D4784" s="15">
        <v>8.5004687499999978</v>
      </c>
    </row>
    <row r="4785" spans="1:4" x14ac:dyDescent="0.35">
      <c r="A4785" s="10" t="s">
        <v>4872</v>
      </c>
      <c r="B4785" s="12">
        <v>958.88027</v>
      </c>
      <c r="C4785" s="12">
        <v>657.58218464000015</v>
      </c>
      <c r="D4785" s="15">
        <v>8.5004687499999978</v>
      </c>
    </row>
    <row r="4786" spans="1:4" x14ac:dyDescent="0.35">
      <c r="A4786" s="10" t="s">
        <v>4873</v>
      </c>
      <c r="B4786" s="12">
        <v>958.88027</v>
      </c>
      <c r="C4786" s="12">
        <v>659.59783470400009</v>
      </c>
      <c r="D4786" s="15">
        <v>8.5004687499999978</v>
      </c>
    </row>
    <row r="4787" spans="1:4" x14ac:dyDescent="0.35">
      <c r="A4787" s="10" t="s">
        <v>4874</v>
      </c>
      <c r="B4787" s="12">
        <v>958.88027</v>
      </c>
      <c r="C4787" s="12">
        <v>661.61348476800003</v>
      </c>
      <c r="D4787" s="15">
        <v>8.5004687499999978</v>
      </c>
    </row>
    <row r="4788" spans="1:4" x14ac:dyDescent="0.35">
      <c r="A4788" s="10" t="s">
        <v>4875</v>
      </c>
      <c r="B4788" s="12">
        <v>958.88027</v>
      </c>
      <c r="C4788" s="12">
        <v>663.62913483200009</v>
      </c>
      <c r="D4788" s="15">
        <v>8.5004687499999978</v>
      </c>
    </row>
    <row r="4789" spans="1:4" x14ac:dyDescent="0.35">
      <c r="A4789" s="10" t="s">
        <v>4876</v>
      </c>
      <c r="B4789" s="12">
        <v>958.88027</v>
      </c>
      <c r="C4789" s="12">
        <v>685.61348476800003</v>
      </c>
      <c r="D4789" s="15">
        <v>8.5004687499999978</v>
      </c>
    </row>
    <row r="4790" spans="1:4" x14ac:dyDescent="0.35">
      <c r="A4790" s="10" t="s">
        <v>4877</v>
      </c>
      <c r="B4790" s="12">
        <v>958.88027</v>
      </c>
      <c r="C4790" s="12">
        <v>687.62913483200009</v>
      </c>
      <c r="D4790" s="15">
        <v>8.5004687499999978</v>
      </c>
    </row>
    <row r="4791" spans="1:4" x14ac:dyDescent="0.35">
      <c r="A4791" s="10" t="s">
        <v>4878</v>
      </c>
      <c r="B4791" s="12">
        <v>958.88027</v>
      </c>
      <c r="C4791" s="12">
        <v>689.64478489600015</v>
      </c>
      <c r="D4791" s="15">
        <v>8.5004687499999978</v>
      </c>
    </row>
    <row r="4792" spans="1:4" x14ac:dyDescent="0.35">
      <c r="A4792" s="10" t="s">
        <v>4879</v>
      </c>
      <c r="B4792" s="12">
        <v>958.88027</v>
      </c>
      <c r="C4792" s="12">
        <v>691.66043496000009</v>
      </c>
      <c r="D4792" s="15">
        <v>8.5004687499999978</v>
      </c>
    </row>
    <row r="4793" spans="1:4" x14ac:dyDescent="0.35">
      <c r="A4793" s="10" t="s">
        <v>4880</v>
      </c>
      <c r="B4793" s="12">
        <v>960.89592000000005</v>
      </c>
      <c r="C4793" s="12">
        <v>547.47263412799998</v>
      </c>
      <c r="D4793" s="15">
        <v>8.9205487499999983</v>
      </c>
    </row>
    <row r="4794" spans="1:4" x14ac:dyDescent="0.35">
      <c r="A4794" s="10" t="s">
        <v>4881</v>
      </c>
      <c r="B4794" s="12">
        <v>960.89592000000005</v>
      </c>
      <c r="C4794" s="12">
        <v>549.48828419200004</v>
      </c>
      <c r="D4794" s="15">
        <v>8.9205487499999983</v>
      </c>
    </row>
    <row r="4795" spans="1:4" x14ac:dyDescent="0.35">
      <c r="A4795" s="10" t="s">
        <v>4882</v>
      </c>
      <c r="B4795" s="12">
        <v>960.89592000000005</v>
      </c>
      <c r="C4795" s="12">
        <v>575.50393425600009</v>
      </c>
      <c r="D4795" s="15">
        <v>8.9205487499999983</v>
      </c>
    </row>
    <row r="4796" spans="1:4" x14ac:dyDescent="0.35">
      <c r="A4796" s="10" t="s">
        <v>4883</v>
      </c>
      <c r="B4796" s="12">
        <v>960.89592000000005</v>
      </c>
      <c r="C4796" s="12">
        <v>577.51958432000004</v>
      </c>
      <c r="D4796" s="15">
        <v>8.9205487499999983</v>
      </c>
    </row>
    <row r="4797" spans="1:4" x14ac:dyDescent="0.35">
      <c r="A4797" s="10" t="s">
        <v>4884</v>
      </c>
      <c r="B4797" s="12">
        <v>960.89592000000005</v>
      </c>
      <c r="C4797" s="12">
        <v>603.53523438399998</v>
      </c>
      <c r="D4797" s="15">
        <v>8.9205487499999983</v>
      </c>
    </row>
    <row r="4798" spans="1:4" x14ac:dyDescent="0.35">
      <c r="A4798" s="10" t="s">
        <v>4885</v>
      </c>
      <c r="B4798" s="12">
        <v>960.89592000000005</v>
      </c>
      <c r="C4798" s="12">
        <v>605.55088444800003</v>
      </c>
      <c r="D4798" s="15">
        <v>8.9205487499999983</v>
      </c>
    </row>
    <row r="4799" spans="1:4" x14ac:dyDescent="0.35">
      <c r="A4799" s="10" t="s">
        <v>4886</v>
      </c>
      <c r="B4799" s="12">
        <v>960.89592000000005</v>
      </c>
      <c r="C4799" s="12">
        <v>631.56653451200009</v>
      </c>
      <c r="D4799" s="15">
        <v>8.9205487499999983</v>
      </c>
    </row>
    <row r="4800" spans="1:4" x14ac:dyDescent="0.35">
      <c r="A4800" s="10" t="s">
        <v>4887</v>
      </c>
      <c r="B4800" s="12">
        <v>960.89592000000005</v>
      </c>
      <c r="C4800" s="12">
        <v>633.58218457600003</v>
      </c>
      <c r="D4800" s="15">
        <v>8.9205487499999983</v>
      </c>
    </row>
    <row r="4801" spans="1:4" x14ac:dyDescent="0.35">
      <c r="A4801" s="10" t="s">
        <v>4888</v>
      </c>
      <c r="B4801" s="12">
        <v>960.89592000000005</v>
      </c>
      <c r="C4801" s="12">
        <v>635.59783463999997</v>
      </c>
      <c r="D4801" s="15">
        <v>8.9205487499999983</v>
      </c>
    </row>
    <row r="4802" spans="1:4" x14ac:dyDescent="0.35">
      <c r="A4802" s="10" t="s">
        <v>4889</v>
      </c>
      <c r="B4802" s="12">
        <v>960.89592000000005</v>
      </c>
      <c r="C4802" s="12">
        <v>659.59783463999997</v>
      </c>
      <c r="D4802" s="15">
        <v>8.9205487499999983</v>
      </c>
    </row>
    <row r="4803" spans="1:4" x14ac:dyDescent="0.35">
      <c r="A4803" s="10" t="s">
        <v>4890</v>
      </c>
      <c r="B4803" s="12">
        <v>960.89592000000005</v>
      </c>
      <c r="C4803" s="12">
        <v>661.61348470400003</v>
      </c>
      <c r="D4803" s="15">
        <v>8.9205487499999983</v>
      </c>
    </row>
    <row r="4804" spans="1:4" x14ac:dyDescent="0.35">
      <c r="A4804" s="10" t="s">
        <v>4891</v>
      </c>
      <c r="B4804" s="12">
        <v>960.89592000000005</v>
      </c>
      <c r="C4804" s="12">
        <v>663.62913476800009</v>
      </c>
      <c r="D4804" s="15">
        <v>8.9205487499999983</v>
      </c>
    </row>
    <row r="4805" spans="1:4" x14ac:dyDescent="0.35">
      <c r="A4805" s="10" t="s">
        <v>4892</v>
      </c>
      <c r="B4805" s="12">
        <v>960.89592000000005</v>
      </c>
      <c r="C4805" s="12">
        <v>687.62913476800009</v>
      </c>
      <c r="D4805" s="15">
        <v>8.9205487499999983</v>
      </c>
    </row>
    <row r="4806" spans="1:4" x14ac:dyDescent="0.35">
      <c r="A4806" s="10" t="s">
        <v>4893</v>
      </c>
      <c r="B4806" s="12">
        <v>960.89592000000005</v>
      </c>
      <c r="C4806" s="12">
        <v>689.64478483200003</v>
      </c>
      <c r="D4806" s="15">
        <v>8.9205487499999983</v>
      </c>
    </row>
    <row r="4807" spans="1:4" x14ac:dyDescent="0.35">
      <c r="A4807" s="10" t="s">
        <v>4894</v>
      </c>
      <c r="B4807" s="12">
        <v>960.89592000000005</v>
      </c>
      <c r="C4807" s="12">
        <v>691.66043489599997</v>
      </c>
      <c r="D4807" s="15">
        <v>8.9205487499999983</v>
      </c>
    </row>
    <row r="4808" spans="1:4" x14ac:dyDescent="0.35">
      <c r="A4808" s="10" t="s">
        <v>4895</v>
      </c>
      <c r="B4808" s="12">
        <v>962.91156999999998</v>
      </c>
      <c r="C4808" s="12">
        <v>549.48828412800003</v>
      </c>
      <c r="D4808" s="15">
        <v>9.3406287499999987</v>
      </c>
    </row>
    <row r="4809" spans="1:4" x14ac:dyDescent="0.35">
      <c r="A4809" s="10" t="s">
        <v>4896</v>
      </c>
      <c r="B4809" s="12">
        <v>962.91156999999998</v>
      </c>
      <c r="C4809" s="12">
        <v>551.50393419200009</v>
      </c>
      <c r="D4809" s="15">
        <v>9.3406287499999987</v>
      </c>
    </row>
    <row r="4810" spans="1:4" x14ac:dyDescent="0.35">
      <c r="A4810" s="10" t="s">
        <v>4897</v>
      </c>
      <c r="B4810" s="12">
        <v>962.91156999999998</v>
      </c>
      <c r="C4810" s="12">
        <v>577.51958425600014</v>
      </c>
      <c r="D4810" s="15">
        <v>9.3406287499999987</v>
      </c>
    </row>
    <row r="4811" spans="1:4" x14ac:dyDescent="0.35">
      <c r="A4811" s="10" t="s">
        <v>4898</v>
      </c>
      <c r="B4811" s="12">
        <v>962.91156999999998</v>
      </c>
      <c r="C4811" s="12">
        <v>579.53523432000009</v>
      </c>
      <c r="D4811" s="15">
        <v>9.3406287499999987</v>
      </c>
    </row>
    <row r="4812" spans="1:4" x14ac:dyDescent="0.35">
      <c r="A4812" s="10" t="s">
        <v>4899</v>
      </c>
      <c r="B4812" s="12">
        <v>962.91156999999998</v>
      </c>
      <c r="C4812" s="12">
        <v>605.55088438400003</v>
      </c>
      <c r="D4812" s="15">
        <v>9.3406287499999987</v>
      </c>
    </row>
    <row r="4813" spans="1:4" x14ac:dyDescent="0.35">
      <c r="A4813" s="10" t="s">
        <v>4900</v>
      </c>
      <c r="B4813" s="12">
        <v>962.91156999999998</v>
      </c>
      <c r="C4813" s="12">
        <v>607.56653444800008</v>
      </c>
      <c r="D4813" s="15">
        <v>9.3406287499999987</v>
      </c>
    </row>
    <row r="4814" spans="1:4" x14ac:dyDescent="0.35">
      <c r="A4814" s="10" t="s">
        <v>4901</v>
      </c>
      <c r="B4814" s="12">
        <v>962.91156999999998</v>
      </c>
      <c r="C4814" s="12">
        <v>633.58218451200014</v>
      </c>
      <c r="D4814" s="15">
        <v>9.3406287499999987</v>
      </c>
    </row>
    <row r="4815" spans="1:4" x14ac:dyDescent="0.35">
      <c r="A4815" s="10" t="s">
        <v>4902</v>
      </c>
      <c r="B4815" s="12">
        <v>962.91156999999998</v>
      </c>
      <c r="C4815" s="12">
        <v>635.59783457600008</v>
      </c>
      <c r="D4815" s="15">
        <v>9.3406287499999987</v>
      </c>
    </row>
    <row r="4816" spans="1:4" x14ac:dyDescent="0.35">
      <c r="A4816" s="10" t="s">
        <v>4903</v>
      </c>
      <c r="B4816" s="12">
        <v>962.91156999999998</v>
      </c>
      <c r="C4816" s="12">
        <v>661.61348464000002</v>
      </c>
      <c r="D4816" s="15">
        <v>9.3406287499999987</v>
      </c>
    </row>
    <row r="4817" spans="1:4" x14ac:dyDescent="0.35">
      <c r="A4817" s="10" t="s">
        <v>4904</v>
      </c>
      <c r="B4817" s="12">
        <v>962.91156999999998</v>
      </c>
      <c r="C4817" s="12">
        <v>663.62913470400008</v>
      </c>
      <c r="D4817" s="15">
        <v>9.3406287499999987</v>
      </c>
    </row>
    <row r="4818" spans="1:4" x14ac:dyDescent="0.35">
      <c r="A4818" s="10" t="s">
        <v>4905</v>
      </c>
      <c r="B4818" s="12">
        <v>962.91156999999998</v>
      </c>
      <c r="C4818" s="12">
        <v>689.64478476800014</v>
      </c>
      <c r="D4818" s="15">
        <v>9.3406287499999987</v>
      </c>
    </row>
    <row r="4819" spans="1:4" x14ac:dyDescent="0.35">
      <c r="A4819" s="10" t="s">
        <v>4906</v>
      </c>
      <c r="B4819" s="12">
        <v>962.91156999999998</v>
      </c>
      <c r="C4819" s="12">
        <v>691.66043483200008</v>
      </c>
      <c r="D4819" s="15">
        <v>9.3406287499999987</v>
      </c>
    </row>
    <row r="4820" spans="1:4" x14ac:dyDescent="0.35">
      <c r="A4820" s="10" t="s">
        <v>4907</v>
      </c>
      <c r="B4820" s="12">
        <v>964.92722000000003</v>
      </c>
      <c r="C4820" s="12">
        <v>551.50393412800008</v>
      </c>
      <c r="D4820" s="15">
        <v>9.7607087499999992</v>
      </c>
    </row>
    <row r="4821" spans="1:4" x14ac:dyDescent="0.35">
      <c r="A4821" s="10" t="s">
        <v>4908</v>
      </c>
      <c r="B4821" s="12">
        <v>964.92722000000003</v>
      </c>
      <c r="C4821" s="12">
        <v>579.53523425599997</v>
      </c>
      <c r="D4821" s="15">
        <v>9.7607087499999992</v>
      </c>
    </row>
    <row r="4822" spans="1:4" x14ac:dyDescent="0.35">
      <c r="A4822" s="10" t="s">
        <v>4909</v>
      </c>
      <c r="B4822" s="12">
        <v>964.92722000000003</v>
      </c>
      <c r="C4822" s="12">
        <v>607.56653438400008</v>
      </c>
      <c r="D4822" s="15">
        <v>9.7607087499999992</v>
      </c>
    </row>
    <row r="4823" spans="1:4" x14ac:dyDescent="0.35">
      <c r="A4823" s="10" t="s">
        <v>4910</v>
      </c>
      <c r="B4823" s="12">
        <v>964.92722000000003</v>
      </c>
      <c r="C4823" s="12">
        <v>635.59783451199996</v>
      </c>
      <c r="D4823" s="15">
        <v>9.7607087499999992</v>
      </c>
    </row>
    <row r="4824" spans="1:4" x14ac:dyDescent="0.35">
      <c r="A4824" s="10" t="s">
        <v>4911</v>
      </c>
      <c r="B4824" s="12">
        <v>964.92722000000003</v>
      </c>
      <c r="C4824" s="12">
        <v>663.62913464000007</v>
      </c>
      <c r="D4824" s="15">
        <v>9.7607087499999992</v>
      </c>
    </row>
    <row r="4825" spans="1:4" x14ac:dyDescent="0.35">
      <c r="A4825" s="10" t="s">
        <v>4912</v>
      </c>
      <c r="B4825" s="12">
        <v>964.92722000000003</v>
      </c>
      <c r="C4825" s="12">
        <v>691.66043476799996</v>
      </c>
      <c r="D4825" s="15">
        <v>9.7607087499999992</v>
      </c>
    </row>
    <row r="4826" spans="1:4" x14ac:dyDescent="0.35">
      <c r="A4826" s="10" t="s">
        <v>4913</v>
      </c>
      <c r="B4826" s="12">
        <v>978.84897000000001</v>
      </c>
      <c r="C4826" s="12">
        <v>567.441334192</v>
      </c>
      <c r="D4826" s="15">
        <v>7.3363220499999988</v>
      </c>
    </row>
    <row r="4827" spans="1:4" x14ac:dyDescent="0.35">
      <c r="A4827" s="10" t="s">
        <v>4914</v>
      </c>
      <c r="B4827" s="12">
        <v>978.84897000000001</v>
      </c>
      <c r="C4827" s="12">
        <v>595.47263432</v>
      </c>
      <c r="D4827" s="15">
        <v>7.3363220499999988</v>
      </c>
    </row>
    <row r="4828" spans="1:4" x14ac:dyDescent="0.35">
      <c r="A4828" s="10" t="s">
        <v>4915</v>
      </c>
      <c r="B4828" s="12">
        <v>978.84897000000001</v>
      </c>
      <c r="C4828" s="12">
        <v>683.59783483199999</v>
      </c>
      <c r="D4828" s="15">
        <v>7.3363220499999988</v>
      </c>
    </row>
    <row r="4829" spans="1:4" x14ac:dyDescent="0.35">
      <c r="A4829" s="10" t="s">
        <v>4916</v>
      </c>
      <c r="B4829" s="12">
        <v>978.84897000000001</v>
      </c>
      <c r="C4829" s="12">
        <v>711.62913495999999</v>
      </c>
      <c r="D4829" s="15">
        <v>7.3363220499999988</v>
      </c>
    </row>
    <row r="4830" spans="1:4" x14ac:dyDescent="0.35">
      <c r="A4830" s="10" t="s">
        <v>4917</v>
      </c>
      <c r="B4830" s="12">
        <v>980.86461999999995</v>
      </c>
      <c r="C4830" s="12">
        <v>567.44133412800011</v>
      </c>
      <c r="D4830" s="15">
        <v>7.7564020499999993</v>
      </c>
    </row>
    <row r="4831" spans="1:4" x14ac:dyDescent="0.35">
      <c r="A4831" s="10" t="s">
        <v>4918</v>
      </c>
      <c r="B4831" s="12">
        <v>980.86461999999995</v>
      </c>
      <c r="C4831" s="12">
        <v>569.45698419200005</v>
      </c>
      <c r="D4831" s="15">
        <v>7.7564020499999993</v>
      </c>
    </row>
    <row r="4832" spans="1:4" x14ac:dyDescent="0.35">
      <c r="A4832" s="10" t="s">
        <v>4919</v>
      </c>
      <c r="B4832" s="12">
        <v>980.86461999999995</v>
      </c>
      <c r="C4832" s="12">
        <v>595.47263425599999</v>
      </c>
      <c r="D4832" s="15">
        <v>7.7564020499999993</v>
      </c>
    </row>
    <row r="4833" spans="1:4" x14ac:dyDescent="0.35">
      <c r="A4833" s="10" t="s">
        <v>4920</v>
      </c>
      <c r="B4833" s="12">
        <v>980.86461999999995</v>
      </c>
      <c r="C4833" s="12">
        <v>597.48828432000005</v>
      </c>
      <c r="D4833" s="15">
        <v>7.7564020499999993</v>
      </c>
    </row>
    <row r="4834" spans="1:4" x14ac:dyDescent="0.35">
      <c r="A4834" s="10" t="s">
        <v>4921</v>
      </c>
      <c r="B4834" s="12">
        <v>980.86461999999995</v>
      </c>
      <c r="C4834" s="12">
        <v>625.51958444800005</v>
      </c>
      <c r="D4834" s="15">
        <v>7.7564020499999993</v>
      </c>
    </row>
    <row r="4835" spans="1:4" x14ac:dyDescent="0.35">
      <c r="A4835" s="10" t="s">
        <v>4922</v>
      </c>
      <c r="B4835" s="12">
        <v>980.86461999999995</v>
      </c>
      <c r="C4835" s="12">
        <v>655.5665346400001</v>
      </c>
      <c r="D4835" s="15">
        <v>7.7564020499999993</v>
      </c>
    </row>
    <row r="4836" spans="1:4" x14ac:dyDescent="0.35">
      <c r="A4836" s="10" t="s">
        <v>4923</v>
      </c>
      <c r="B4836" s="12">
        <v>980.86461999999995</v>
      </c>
      <c r="C4836" s="12">
        <v>683.59783476799998</v>
      </c>
      <c r="D4836" s="15">
        <v>7.7564020499999993</v>
      </c>
    </row>
    <row r="4837" spans="1:4" x14ac:dyDescent="0.35">
      <c r="A4837" s="10" t="s">
        <v>4924</v>
      </c>
      <c r="B4837" s="12">
        <v>980.86461999999995</v>
      </c>
      <c r="C4837" s="12">
        <v>685.61348483200004</v>
      </c>
      <c r="D4837" s="15">
        <v>7.7564020499999993</v>
      </c>
    </row>
    <row r="4838" spans="1:4" x14ac:dyDescent="0.35">
      <c r="A4838" s="10" t="s">
        <v>4925</v>
      </c>
      <c r="B4838" s="12">
        <v>980.86461999999995</v>
      </c>
      <c r="C4838" s="12">
        <v>711.6291348960001</v>
      </c>
      <c r="D4838" s="15">
        <v>7.7564020499999993</v>
      </c>
    </row>
    <row r="4839" spans="1:4" x14ac:dyDescent="0.35">
      <c r="A4839" s="10" t="s">
        <v>4926</v>
      </c>
      <c r="B4839" s="12">
        <v>980.86461999999995</v>
      </c>
      <c r="C4839" s="12">
        <v>713.64478496000004</v>
      </c>
      <c r="D4839" s="15">
        <v>7.7564020499999993</v>
      </c>
    </row>
    <row r="4840" spans="1:4" x14ac:dyDescent="0.35">
      <c r="A4840" s="10" t="s">
        <v>4927</v>
      </c>
      <c r="B4840" s="12">
        <v>982.88027</v>
      </c>
      <c r="C4840" s="12">
        <v>569.45698412800016</v>
      </c>
      <c r="D4840" s="15">
        <v>8.1764820500000006</v>
      </c>
    </row>
    <row r="4841" spans="1:4" x14ac:dyDescent="0.35">
      <c r="A4841" s="10" t="s">
        <v>4928</v>
      </c>
      <c r="B4841" s="12">
        <v>982.88027</v>
      </c>
      <c r="C4841" s="12">
        <v>571.4726341920001</v>
      </c>
      <c r="D4841" s="15">
        <v>8.1764820500000006</v>
      </c>
    </row>
    <row r="4842" spans="1:4" x14ac:dyDescent="0.35">
      <c r="A4842" s="10" t="s">
        <v>4929</v>
      </c>
      <c r="B4842" s="12">
        <v>982.88027</v>
      </c>
      <c r="C4842" s="12">
        <v>597.48828425600004</v>
      </c>
      <c r="D4842" s="15">
        <v>8.1764820500000006</v>
      </c>
    </row>
    <row r="4843" spans="1:4" x14ac:dyDescent="0.35">
      <c r="A4843" s="10" t="s">
        <v>4930</v>
      </c>
      <c r="B4843" s="12">
        <v>982.88027</v>
      </c>
      <c r="C4843" s="12">
        <v>599.5039343200001</v>
      </c>
      <c r="D4843" s="15">
        <v>8.1764820500000006</v>
      </c>
    </row>
    <row r="4844" spans="1:4" x14ac:dyDescent="0.35">
      <c r="A4844" s="10" t="s">
        <v>4931</v>
      </c>
      <c r="B4844" s="12">
        <v>982.88027</v>
      </c>
      <c r="C4844" s="12">
        <v>625.51958438400015</v>
      </c>
      <c r="D4844" s="15">
        <v>8.1764820500000006</v>
      </c>
    </row>
    <row r="4845" spans="1:4" x14ac:dyDescent="0.35">
      <c r="A4845" s="10" t="s">
        <v>4932</v>
      </c>
      <c r="B4845" s="12">
        <v>982.88027</v>
      </c>
      <c r="C4845" s="12">
        <v>627.5352344480001</v>
      </c>
      <c r="D4845" s="15">
        <v>8.1764820500000006</v>
      </c>
    </row>
    <row r="4846" spans="1:4" x14ac:dyDescent="0.35">
      <c r="A4846" s="10" t="s">
        <v>4933</v>
      </c>
      <c r="B4846" s="12">
        <v>982.88027</v>
      </c>
      <c r="C4846" s="12">
        <v>655.56653457600009</v>
      </c>
      <c r="D4846" s="15">
        <v>8.1764820500000006</v>
      </c>
    </row>
    <row r="4847" spans="1:4" x14ac:dyDescent="0.35">
      <c r="A4847" s="10" t="s">
        <v>4934</v>
      </c>
      <c r="B4847" s="12">
        <v>982.88027</v>
      </c>
      <c r="C4847" s="12">
        <v>657.58218464000015</v>
      </c>
      <c r="D4847" s="15">
        <v>8.1764820500000006</v>
      </c>
    </row>
    <row r="4848" spans="1:4" x14ac:dyDescent="0.35">
      <c r="A4848" s="10" t="s">
        <v>4935</v>
      </c>
      <c r="B4848" s="12">
        <v>982.88027</v>
      </c>
      <c r="C4848" s="12">
        <v>683.59783470400009</v>
      </c>
      <c r="D4848" s="15">
        <v>8.1764820500000006</v>
      </c>
    </row>
    <row r="4849" spans="1:4" x14ac:dyDescent="0.35">
      <c r="A4849" s="10" t="s">
        <v>4936</v>
      </c>
      <c r="B4849" s="12">
        <v>982.88027</v>
      </c>
      <c r="C4849" s="12">
        <v>685.61348476800003</v>
      </c>
      <c r="D4849" s="15">
        <v>8.1764820500000006</v>
      </c>
    </row>
    <row r="4850" spans="1:4" x14ac:dyDescent="0.35">
      <c r="A4850" s="10" t="s">
        <v>4937</v>
      </c>
      <c r="B4850" s="12">
        <v>982.88027</v>
      </c>
      <c r="C4850" s="12">
        <v>687.62913483200009</v>
      </c>
      <c r="D4850" s="15">
        <v>8.1764820500000006</v>
      </c>
    </row>
    <row r="4851" spans="1:4" x14ac:dyDescent="0.35">
      <c r="A4851" s="10" t="s">
        <v>4938</v>
      </c>
      <c r="B4851" s="12">
        <v>982.88027</v>
      </c>
      <c r="C4851" s="12">
        <v>711.62913483200009</v>
      </c>
      <c r="D4851" s="15">
        <v>8.1764820500000006</v>
      </c>
    </row>
    <row r="4852" spans="1:4" x14ac:dyDescent="0.35">
      <c r="A4852" s="10" t="s">
        <v>4939</v>
      </c>
      <c r="B4852" s="12">
        <v>982.88027</v>
      </c>
      <c r="C4852" s="12">
        <v>713.64478489600015</v>
      </c>
      <c r="D4852" s="15">
        <v>8.1764820500000006</v>
      </c>
    </row>
    <row r="4853" spans="1:4" x14ac:dyDescent="0.35">
      <c r="A4853" s="10" t="s">
        <v>4940</v>
      </c>
      <c r="B4853" s="12">
        <v>982.88027</v>
      </c>
      <c r="C4853" s="12">
        <v>715.66043496000009</v>
      </c>
      <c r="D4853" s="15">
        <v>8.1764820500000006</v>
      </c>
    </row>
    <row r="4854" spans="1:4" x14ac:dyDescent="0.35">
      <c r="A4854" s="10" t="s">
        <v>4941</v>
      </c>
      <c r="B4854" s="12">
        <v>984.89592000000005</v>
      </c>
      <c r="C4854" s="12">
        <v>571.47263412799998</v>
      </c>
      <c r="D4854" s="15">
        <v>8.5965620499999993</v>
      </c>
    </row>
    <row r="4855" spans="1:4" x14ac:dyDescent="0.35">
      <c r="A4855" s="10" t="s">
        <v>4942</v>
      </c>
      <c r="B4855" s="12">
        <v>984.89592000000005</v>
      </c>
      <c r="C4855" s="12">
        <v>573.48828419200004</v>
      </c>
      <c r="D4855" s="15">
        <v>8.5965620499999993</v>
      </c>
    </row>
    <row r="4856" spans="1:4" x14ac:dyDescent="0.35">
      <c r="A4856" s="10" t="s">
        <v>4943</v>
      </c>
      <c r="B4856" s="12">
        <v>984.89592000000005</v>
      </c>
      <c r="C4856" s="12">
        <v>599.50393425600009</v>
      </c>
      <c r="D4856" s="15">
        <v>8.5965620499999993</v>
      </c>
    </row>
    <row r="4857" spans="1:4" x14ac:dyDescent="0.35">
      <c r="A4857" s="10" t="s">
        <v>4944</v>
      </c>
      <c r="B4857" s="12">
        <v>984.89592000000005</v>
      </c>
      <c r="C4857" s="12">
        <v>601.51958432000004</v>
      </c>
      <c r="D4857" s="15">
        <v>8.5965620499999993</v>
      </c>
    </row>
    <row r="4858" spans="1:4" x14ac:dyDescent="0.35">
      <c r="A4858" s="10" t="s">
        <v>4945</v>
      </c>
      <c r="B4858" s="12">
        <v>984.89592000000005</v>
      </c>
      <c r="C4858" s="12">
        <v>627.53523438399998</v>
      </c>
      <c r="D4858" s="15">
        <v>8.5965620499999993</v>
      </c>
    </row>
    <row r="4859" spans="1:4" x14ac:dyDescent="0.35">
      <c r="A4859" s="10" t="s">
        <v>4946</v>
      </c>
      <c r="B4859" s="12">
        <v>984.89592000000005</v>
      </c>
      <c r="C4859" s="12">
        <v>629.55088444800003</v>
      </c>
      <c r="D4859" s="15">
        <v>8.5965620499999993</v>
      </c>
    </row>
    <row r="4860" spans="1:4" x14ac:dyDescent="0.35">
      <c r="A4860" s="10" t="s">
        <v>4947</v>
      </c>
      <c r="B4860" s="12">
        <v>984.89592000000005</v>
      </c>
      <c r="C4860" s="12">
        <v>655.56653451200009</v>
      </c>
      <c r="D4860" s="15">
        <v>8.5965620499999993</v>
      </c>
    </row>
    <row r="4861" spans="1:4" x14ac:dyDescent="0.35">
      <c r="A4861" s="10" t="s">
        <v>4948</v>
      </c>
      <c r="B4861" s="12">
        <v>984.89592000000005</v>
      </c>
      <c r="C4861" s="12">
        <v>657.58218457600003</v>
      </c>
      <c r="D4861" s="15">
        <v>8.5965620499999993</v>
      </c>
    </row>
    <row r="4862" spans="1:4" x14ac:dyDescent="0.35">
      <c r="A4862" s="10" t="s">
        <v>4949</v>
      </c>
      <c r="B4862" s="12">
        <v>984.89592000000005</v>
      </c>
      <c r="C4862" s="12">
        <v>659.59783463999997</v>
      </c>
      <c r="D4862" s="15">
        <v>8.5965620499999993</v>
      </c>
    </row>
    <row r="4863" spans="1:4" x14ac:dyDescent="0.35">
      <c r="A4863" s="10" t="s">
        <v>4950</v>
      </c>
      <c r="B4863" s="12">
        <v>984.89592000000005</v>
      </c>
      <c r="C4863" s="12">
        <v>683.59783463999997</v>
      </c>
      <c r="D4863" s="15">
        <v>8.5965620499999993</v>
      </c>
    </row>
    <row r="4864" spans="1:4" x14ac:dyDescent="0.35">
      <c r="A4864" s="10" t="s">
        <v>4951</v>
      </c>
      <c r="B4864" s="12">
        <v>984.89592000000005</v>
      </c>
      <c r="C4864" s="12">
        <v>685.61348470400003</v>
      </c>
      <c r="D4864" s="15">
        <v>8.5965620499999993</v>
      </c>
    </row>
    <row r="4865" spans="1:4" x14ac:dyDescent="0.35">
      <c r="A4865" s="10" t="s">
        <v>4952</v>
      </c>
      <c r="B4865" s="12">
        <v>984.89592000000005</v>
      </c>
      <c r="C4865" s="12">
        <v>687.62913476800009</v>
      </c>
      <c r="D4865" s="15">
        <v>8.5965620499999993</v>
      </c>
    </row>
    <row r="4866" spans="1:4" x14ac:dyDescent="0.35">
      <c r="A4866" s="10" t="s">
        <v>4953</v>
      </c>
      <c r="B4866" s="12">
        <v>984.89592000000005</v>
      </c>
      <c r="C4866" s="12">
        <v>689.64478483200003</v>
      </c>
      <c r="D4866" s="15">
        <v>8.5965620499999993</v>
      </c>
    </row>
    <row r="4867" spans="1:4" x14ac:dyDescent="0.35">
      <c r="A4867" s="10" t="s">
        <v>4954</v>
      </c>
      <c r="B4867" s="12">
        <v>984.89592000000005</v>
      </c>
      <c r="C4867" s="12">
        <v>711.62913476800009</v>
      </c>
      <c r="D4867" s="15">
        <v>8.5965620499999993</v>
      </c>
    </row>
    <row r="4868" spans="1:4" x14ac:dyDescent="0.35">
      <c r="A4868" s="10" t="s">
        <v>4955</v>
      </c>
      <c r="B4868" s="12">
        <v>984.89592000000005</v>
      </c>
      <c r="C4868" s="12">
        <v>713.64478483200003</v>
      </c>
      <c r="D4868" s="15">
        <v>8.5965620499999993</v>
      </c>
    </row>
    <row r="4869" spans="1:4" x14ac:dyDescent="0.35">
      <c r="A4869" s="10" t="s">
        <v>4956</v>
      </c>
      <c r="B4869" s="12">
        <v>984.89592000000005</v>
      </c>
      <c r="C4869" s="12">
        <v>715.66043489599997</v>
      </c>
      <c r="D4869" s="15">
        <v>8.5965620499999993</v>
      </c>
    </row>
    <row r="4870" spans="1:4" x14ac:dyDescent="0.35">
      <c r="A4870" s="10" t="s">
        <v>4957</v>
      </c>
      <c r="B4870" s="12">
        <v>984.89592000000005</v>
      </c>
      <c r="C4870" s="12">
        <v>717.67608496000003</v>
      </c>
      <c r="D4870" s="15">
        <v>8.5965620499999993</v>
      </c>
    </row>
    <row r="4871" spans="1:4" x14ac:dyDescent="0.35">
      <c r="A4871" s="10" t="s">
        <v>4958</v>
      </c>
      <c r="B4871" s="12">
        <v>986.91156999999998</v>
      </c>
      <c r="C4871" s="12">
        <v>573.48828412800003</v>
      </c>
      <c r="D4871" s="15">
        <v>9.0166420499999997</v>
      </c>
    </row>
    <row r="4872" spans="1:4" x14ac:dyDescent="0.35">
      <c r="A4872" s="10" t="s">
        <v>4959</v>
      </c>
      <c r="B4872" s="12">
        <v>986.91156999999998</v>
      </c>
      <c r="C4872" s="12">
        <v>575.50393419200009</v>
      </c>
      <c r="D4872" s="15">
        <v>9.0166420499999997</v>
      </c>
    </row>
    <row r="4873" spans="1:4" x14ac:dyDescent="0.35">
      <c r="A4873" s="10" t="s">
        <v>4960</v>
      </c>
      <c r="B4873" s="12">
        <v>986.91156999999998</v>
      </c>
      <c r="C4873" s="12">
        <v>601.51958425600014</v>
      </c>
      <c r="D4873" s="15">
        <v>9.0166420499999997</v>
      </c>
    </row>
    <row r="4874" spans="1:4" x14ac:dyDescent="0.35">
      <c r="A4874" s="10" t="s">
        <v>4961</v>
      </c>
      <c r="B4874" s="12">
        <v>986.91156999999998</v>
      </c>
      <c r="C4874" s="12">
        <v>603.53523432000009</v>
      </c>
      <c r="D4874" s="15">
        <v>9.0166420499999997</v>
      </c>
    </row>
    <row r="4875" spans="1:4" x14ac:dyDescent="0.35">
      <c r="A4875" s="10" t="s">
        <v>4962</v>
      </c>
      <c r="B4875" s="12">
        <v>986.91156999999998</v>
      </c>
      <c r="C4875" s="12">
        <v>629.55088438400003</v>
      </c>
      <c r="D4875" s="15">
        <v>9.0166420499999997</v>
      </c>
    </row>
    <row r="4876" spans="1:4" x14ac:dyDescent="0.35">
      <c r="A4876" s="10" t="s">
        <v>4963</v>
      </c>
      <c r="B4876" s="12">
        <v>986.91156999999998</v>
      </c>
      <c r="C4876" s="12">
        <v>631.56653444800008</v>
      </c>
      <c r="D4876" s="15">
        <v>9.0166420499999997</v>
      </c>
    </row>
    <row r="4877" spans="1:4" x14ac:dyDescent="0.35">
      <c r="A4877" s="10" t="s">
        <v>4964</v>
      </c>
      <c r="B4877" s="12">
        <v>986.91156999999998</v>
      </c>
      <c r="C4877" s="12">
        <v>657.58218451200014</v>
      </c>
      <c r="D4877" s="15">
        <v>9.0166420499999997</v>
      </c>
    </row>
    <row r="4878" spans="1:4" x14ac:dyDescent="0.35">
      <c r="A4878" s="10" t="s">
        <v>4965</v>
      </c>
      <c r="B4878" s="12">
        <v>986.91156999999998</v>
      </c>
      <c r="C4878" s="12">
        <v>659.59783457600008</v>
      </c>
      <c r="D4878" s="15">
        <v>9.0166420499999997</v>
      </c>
    </row>
    <row r="4879" spans="1:4" x14ac:dyDescent="0.35">
      <c r="A4879" s="10" t="s">
        <v>4966</v>
      </c>
      <c r="B4879" s="12">
        <v>986.91156999999998</v>
      </c>
      <c r="C4879" s="12">
        <v>661.61348464000002</v>
      </c>
      <c r="D4879" s="15">
        <v>9.0166420499999997</v>
      </c>
    </row>
    <row r="4880" spans="1:4" x14ac:dyDescent="0.35">
      <c r="A4880" s="10" t="s">
        <v>4967</v>
      </c>
      <c r="B4880" s="12">
        <v>986.91156999999998</v>
      </c>
      <c r="C4880" s="12">
        <v>685.61348464000002</v>
      </c>
      <c r="D4880" s="15">
        <v>9.0166420499999997</v>
      </c>
    </row>
    <row r="4881" spans="1:4" x14ac:dyDescent="0.35">
      <c r="A4881" s="10" t="s">
        <v>4968</v>
      </c>
      <c r="B4881" s="12">
        <v>986.91156999999998</v>
      </c>
      <c r="C4881" s="12">
        <v>687.62913470400008</v>
      </c>
      <c r="D4881" s="15">
        <v>9.0166420499999997</v>
      </c>
    </row>
    <row r="4882" spans="1:4" x14ac:dyDescent="0.35">
      <c r="A4882" s="10" t="s">
        <v>4969</v>
      </c>
      <c r="B4882" s="12">
        <v>986.91156999999998</v>
      </c>
      <c r="C4882" s="12">
        <v>689.64478476800014</v>
      </c>
      <c r="D4882" s="15">
        <v>9.0166420499999997</v>
      </c>
    </row>
    <row r="4883" spans="1:4" x14ac:dyDescent="0.35">
      <c r="A4883" s="10" t="s">
        <v>4970</v>
      </c>
      <c r="B4883" s="12">
        <v>986.91156999999998</v>
      </c>
      <c r="C4883" s="12">
        <v>691.66043483200008</v>
      </c>
      <c r="D4883" s="15">
        <v>9.0166420499999997</v>
      </c>
    </row>
    <row r="4884" spans="1:4" x14ac:dyDescent="0.35">
      <c r="A4884" s="10" t="s">
        <v>4971</v>
      </c>
      <c r="B4884" s="12">
        <v>986.91156999999998</v>
      </c>
      <c r="C4884" s="12">
        <v>713.64478476800014</v>
      </c>
      <c r="D4884" s="15">
        <v>9.0166420499999997</v>
      </c>
    </row>
    <row r="4885" spans="1:4" x14ac:dyDescent="0.35">
      <c r="A4885" s="10" t="s">
        <v>4972</v>
      </c>
      <c r="B4885" s="12">
        <v>986.91156999999998</v>
      </c>
      <c r="C4885" s="12">
        <v>715.66043483200008</v>
      </c>
      <c r="D4885" s="15">
        <v>9.0166420499999997</v>
      </c>
    </row>
    <row r="4886" spans="1:4" x14ac:dyDescent="0.35">
      <c r="A4886" s="10" t="s">
        <v>4973</v>
      </c>
      <c r="B4886" s="12">
        <v>986.91156999999998</v>
      </c>
      <c r="C4886" s="12">
        <v>717.67608489600002</v>
      </c>
      <c r="D4886" s="15">
        <v>9.0166420499999997</v>
      </c>
    </row>
    <row r="4887" spans="1:4" x14ac:dyDescent="0.35">
      <c r="A4887" s="10" t="s">
        <v>4974</v>
      </c>
      <c r="B4887" s="12">
        <v>986.91156999999998</v>
      </c>
      <c r="C4887" s="12">
        <v>719.69173496000008</v>
      </c>
      <c r="D4887" s="15">
        <v>9.0166420499999997</v>
      </c>
    </row>
    <row r="4888" spans="1:4" x14ac:dyDescent="0.35">
      <c r="A4888" s="10" t="s">
        <v>4975</v>
      </c>
      <c r="B4888" s="12">
        <v>988.92722000000003</v>
      </c>
      <c r="C4888" s="12">
        <v>575.50393412800008</v>
      </c>
      <c r="D4888" s="15">
        <v>9.4367220500000002</v>
      </c>
    </row>
    <row r="4889" spans="1:4" x14ac:dyDescent="0.35">
      <c r="A4889" s="10" t="s">
        <v>4976</v>
      </c>
      <c r="B4889" s="12">
        <v>988.92722000000003</v>
      </c>
      <c r="C4889" s="12">
        <v>577.51958419200002</v>
      </c>
      <c r="D4889" s="15">
        <v>9.4367220500000002</v>
      </c>
    </row>
    <row r="4890" spans="1:4" x14ac:dyDescent="0.35">
      <c r="A4890" s="10" t="s">
        <v>4977</v>
      </c>
      <c r="B4890" s="12">
        <v>988.92722000000003</v>
      </c>
      <c r="C4890" s="12">
        <v>603.53523425599997</v>
      </c>
      <c r="D4890" s="15">
        <v>9.4367220500000002</v>
      </c>
    </row>
    <row r="4891" spans="1:4" x14ac:dyDescent="0.35">
      <c r="A4891" s="10" t="s">
        <v>4978</v>
      </c>
      <c r="B4891" s="12">
        <v>988.92722000000003</v>
      </c>
      <c r="C4891" s="12">
        <v>605.55088432000002</v>
      </c>
      <c r="D4891" s="15">
        <v>9.4367220500000002</v>
      </c>
    </row>
    <row r="4892" spans="1:4" x14ac:dyDescent="0.35">
      <c r="A4892" s="10" t="s">
        <v>4979</v>
      </c>
      <c r="B4892" s="12">
        <v>988.92722000000003</v>
      </c>
      <c r="C4892" s="12">
        <v>631.56653438400008</v>
      </c>
      <c r="D4892" s="15">
        <v>9.4367220500000002</v>
      </c>
    </row>
    <row r="4893" spans="1:4" x14ac:dyDescent="0.35">
      <c r="A4893" s="10" t="s">
        <v>4980</v>
      </c>
      <c r="B4893" s="12">
        <v>988.92722000000003</v>
      </c>
      <c r="C4893" s="12">
        <v>633.58218444800002</v>
      </c>
      <c r="D4893" s="15">
        <v>9.4367220500000002</v>
      </c>
    </row>
    <row r="4894" spans="1:4" x14ac:dyDescent="0.35">
      <c r="A4894" s="10" t="s">
        <v>4981</v>
      </c>
      <c r="B4894" s="12">
        <v>988.92722000000003</v>
      </c>
      <c r="C4894" s="12">
        <v>659.59783451199996</v>
      </c>
      <c r="D4894" s="15">
        <v>9.4367220500000002</v>
      </c>
    </row>
    <row r="4895" spans="1:4" x14ac:dyDescent="0.35">
      <c r="A4895" s="10" t="s">
        <v>4982</v>
      </c>
      <c r="B4895" s="12">
        <v>988.92722000000003</v>
      </c>
      <c r="C4895" s="12">
        <v>661.61348457600002</v>
      </c>
      <c r="D4895" s="15">
        <v>9.4367220500000002</v>
      </c>
    </row>
    <row r="4896" spans="1:4" x14ac:dyDescent="0.35">
      <c r="A4896" s="10" t="s">
        <v>4983</v>
      </c>
      <c r="B4896" s="12">
        <v>988.92722000000003</v>
      </c>
      <c r="C4896" s="12">
        <v>663.62913464000007</v>
      </c>
      <c r="D4896" s="15">
        <v>9.4367220500000002</v>
      </c>
    </row>
    <row r="4897" spans="1:4" x14ac:dyDescent="0.35">
      <c r="A4897" s="10" t="s">
        <v>4984</v>
      </c>
      <c r="B4897" s="12">
        <v>988.92722000000003</v>
      </c>
      <c r="C4897" s="12">
        <v>687.62913464000007</v>
      </c>
      <c r="D4897" s="15">
        <v>9.4367220500000002</v>
      </c>
    </row>
    <row r="4898" spans="1:4" x14ac:dyDescent="0.35">
      <c r="A4898" s="10" t="s">
        <v>4985</v>
      </c>
      <c r="B4898" s="12">
        <v>988.92722000000003</v>
      </c>
      <c r="C4898" s="12">
        <v>689.64478470400002</v>
      </c>
      <c r="D4898" s="15">
        <v>9.4367220500000002</v>
      </c>
    </row>
    <row r="4899" spans="1:4" x14ac:dyDescent="0.35">
      <c r="A4899" s="10" t="s">
        <v>4986</v>
      </c>
      <c r="B4899" s="12">
        <v>988.92722000000003</v>
      </c>
      <c r="C4899" s="12">
        <v>691.66043476799996</v>
      </c>
      <c r="D4899" s="15">
        <v>9.4367220500000002</v>
      </c>
    </row>
    <row r="4900" spans="1:4" x14ac:dyDescent="0.35">
      <c r="A4900" s="10" t="s">
        <v>4987</v>
      </c>
      <c r="B4900" s="12">
        <v>988.92722000000003</v>
      </c>
      <c r="C4900" s="12">
        <v>715.66043476799996</v>
      </c>
      <c r="D4900" s="15">
        <v>9.4367220500000002</v>
      </c>
    </row>
    <row r="4901" spans="1:4" x14ac:dyDescent="0.35">
      <c r="A4901" s="10" t="s">
        <v>4988</v>
      </c>
      <c r="B4901" s="12">
        <v>988.92722000000003</v>
      </c>
      <c r="C4901" s="12">
        <v>717.67608483200002</v>
      </c>
      <c r="D4901" s="15">
        <v>9.4367220500000002</v>
      </c>
    </row>
    <row r="4902" spans="1:4" x14ac:dyDescent="0.35">
      <c r="A4902" s="10" t="s">
        <v>4989</v>
      </c>
      <c r="B4902" s="12">
        <v>988.92722000000003</v>
      </c>
      <c r="C4902" s="12">
        <v>719.69173489600007</v>
      </c>
      <c r="D4902" s="15">
        <v>9.4367220500000002</v>
      </c>
    </row>
    <row r="4903" spans="1:4" x14ac:dyDescent="0.35">
      <c r="A4903" s="10" t="s">
        <v>4990</v>
      </c>
      <c r="B4903" s="12">
        <v>990.94286999999997</v>
      </c>
      <c r="C4903" s="12">
        <v>577.51958412800013</v>
      </c>
      <c r="D4903" s="15">
        <v>9.8568020499999989</v>
      </c>
    </row>
    <row r="4904" spans="1:4" x14ac:dyDescent="0.35">
      <c r="A4904" s="10" t="s">
        <v>4991</v>
      </c>
      <c r="B4904" s="12">
        <v>990.94286999999997</v>
      </c>
      <c r="C4904" s="12">
        <v>579.53523419200008</v>
      </c>
      <c r="D4904" s="15">
        <v>9.8568020499999989</v>
      </c>
    </row>
    <row r="4905" spans="1:4" x14ac:dyDescent="0.35">
      <c r="A4905" s="10" t="s">
        <v>4992</v>
      </c>
      <c r="B4905" s="12">
        <v>990.94286999999997</v>
      </c>
      <c r="C4905" s="12">
        <v>605.55088425600002</v>
      </c>
      <c r="D4905" s="15">
        <v>9.8568020499999989</v>
      </c>
    </row>
    <row r="4906" spans="1:4" x14ac:dyDescent="0.35">
      <c r="A4906" s="10" t="s">
        <v>4993</v>
      </c>
      <c r="B4906" s="12">
        <v>990.94286999999997</v>
      </c>
      <c r="C4906" s="12">
        <v>607.56653432000007</v>
      </c>
      <c r="D4906" s="15">
        <v>9.8568020499999989</v>
      </c>
    </row>
    <row r="4907" spans="1:4" x14ac:dyDescent="0.35">
      <c r="A4907" s="10" t="s">
        <v>4994</v>
      </c>
      <c r="B4907" s="12">
        <v>990.94286999999997</v>
      </c>
      <c r="C4907" s="12">
        <v>633.58218438400013</v>
      </c>
      <c r="D4907" s="15">
        <v>9.8568020499999989</v>
      </c>
    </row>
    <row r="4908" spans="1:4" x14ac:dyDescent="0.35">
      <c r="A4908" s="10" t="s">
        <v>4995</v>
      </c>
      <c r="B4908" s="12">
        <v>990.94286999999997</v>
      </c>
      <c r="C4908" s="12">
        <v>635.59783444800007</v>
      </c>
      <c r="D4908" s="15">
        <v>9.8568020499999989</v>
      </c>
    </row>
    <row r="4909" spans="1:4" x14ac:dyDescent="0.35">
      <c r="A4909" s="10" t="s">
        <v>4996</v>
      </c>
      <c r="B4909" s="12">
        <v>990.94286999999997</v>
      </c>
      <c r="C4909" s="12">
        <v>661.61348451200001</v>
      </c>
      <c r="D4909" s="15">
        <v>9.8568020499999989</v>
      </c>
    </row>
    <row r="4910" spans="1:4" x14ac:dyDescent="0.35">
      <c r="A4910" s="10" t="s">
        <v>4997</v>
      </c>
      <c r="B4910" s="12">
        <v>990.94286999999997</v>
      </c>
      <c r="C4910" s="12">
        <v>663.62913457600007</v>
      </c>
      <c r="D4910" s="15">
        <v>9.8568020499999989</v>
      </c>
    </row>
    <row r="4911" spans="1:4" x14ac:dyDescent="0.35">
      <c r="A4911" s="10" t="s">
        <v>4998</v>
      </c>
      <c r="B4911" s="12">
        <v>990.94286999999997</v>
      </c>
      <c r="C4911" s="12">
        <v>689.64478464000013</v>
      </c>
      <c r="D4911" s="15">
        <v>9.8568020499999989</v>
      </c>
    </row>
    <row r="4912" spans="1:4" x14ac:dyDescent="0.35">
      <c r="A4912" s="10" t="s">
        <v>4999</v>
      </c>
      <c r="B4912" s="12">
        <v>990.94286999999997</v>
      </c>
      <c r="C4912" s="12">
        <v>691.66043470400007</v>
      </c>
      <c r="D4912" s="15">
        <v>9.8568020499999989</v>
      </c>
    </row>
    <row r="4913" spans="1:4" x14ac:dyDescent="0.35">
      <c r="A4913" s="10" t="s">
        <v>5000</v>
      </c>
      <c r="B4913" s="12">
        <v>990.94286999999997</v>
      </c>
      <c r="C4913" s="12">
        <v>717.67608476800001</v>
      </c>
      <c r="D4913" s="15">
        <v>9.8568020499999989</v>
      </c>
    </row>
    <row r="4914" spans="1:4" x14ac:dyDescent="0.35">
      <c r="A4914" s="10" t="s">
        <v>5001</v>
      </c>
      <c r="B4914" s="12">
        <v>990.94286999999997</v>
      </c>
      <c r="C4914" s="12">
        <v>719.69173483200007</v>
      </c>
      <c r="D4914" s="15">
        <v>9.8568020499999989</v>
      </c>
    </row>
    <row r="4915" spans="1:4" x14ac:dyDescent="0.35">
      <c r="A4915" s="10" t="s">
        <v>5002</v>
      </c>
      <c r="B4915" s="12">
        <v>992.95852000000002</v>
      </c>
      <c r="C4915" s="12">
        <v>579.53523412799996</v>
      </c>
      <c r="D4915" s="15">
        <v>10.276882049999999</v>
      </c>
    </row>
    <row r="4916" spans="1:4" x14ac:dyDescent="0.35">
      <c r="A4916" s="10" t="s">
        <v>5003</v>
      </c>
      <c r="B4916" s="12">
        <v>992.95852000000002</v>
      </c>
      <c r="C4916" s="12">
        <v>607.56653425600007</v>
      </c>
      <c r="D4916" s="15">
        <v>10.276882049999999</v>
      </c>
    </row>
    <row r="4917" spans="1:4" x14ac:dyDescent="0.35">
      <c r="A4917" s="10" t="s">
        <v>5004</v>
      </c>
      <c r="B4917" s="12">
        <v>992.95852000000002</v>
      </c>
      <c r="C4917" s="12">
        <v>635.59783438399995</v>
      </c>
      <c r="D4917" s="15">
        <v>10.276882049999999</v>
      </c>
    </row>
    <row r="4918" spans="1:4" x14ac:dyDescent="0.35">
      <c r="A4918" s="10" t="s">
        <v>5005</v>
      </c>
      <c r="B4918" s="12">
        <v>992.95852000000002</v>
      </c>
      <c r="C4918" s="12">
        <v>663.62913451200006</v>
      </c>
      <c r="D4918" s="15">
        <v>10.276882049999999</v>
      </c>
    </row>
    <row r="4919" spans="1:4" x14ac:dyDescent="0.35">
      <c r="A4919" s="10" t="s">
        <v>5006</v>
      </c>
      <c r="B4919" s="12">
        <v>992.95852000000002</v>
      </c>
      <c r="C4919" s="12">
        <v>691.66043463999995</v>
      </c>
      <c r="D4919" s="15">
        <v>10.276882049999999</v>
      </c>
    </row>
    <row r="4920" spans="1:4" x14ac:dyDescent="0.35">
      <c r="A4920" s="10" t="s">
        <v>5007</v>
      </c>
      <c r="B4920" s="12">
        <v>992.95852000000002</v>
      </c>
      <c r="C4920" s="12">
        <v>719.69173476800006</v>
      </c>
      <c r="D4920" s="15">
        <v>10.276882049999999</v>
      </c>
    </row>
    <row r="4921" spans="1:4" x14ac:dyDescent="0.35">
      <c r="A4921" s="10" t="s">
        <v>5008</v>
      </c>
      <c r="B4921" s="12">
        <v>1006.88027</v>
      </c>
      <c r="C4921" s="12">
        <v>595.4726341920001</v>
      </c>
      <c r="D4921" s="15">
        <v>7.852495349999999</v>
      </c>
    </row>
    <row r="4922" spans="1:4" x14ac:dyDescent="0.35">
      <c r="A4922" s="10" t="s">
        <v>5009</v>
      </c>
      <c r="B4922" s="12">
        <v>1006.88027</v>
      </c>
      <c r="C4922" s="12">
        <v>711.62913483200009</v>
      </c>
      <c r="D4922" s="15">
        <v>7.852495349999999</v>
      </c>
    </row>
    <row r="4923" spans="1:4" x14ac:dyDescent="0.35">
      <c r="A4923" s="10" t="s">
        <v>5010</v>
      </c>
      <c r="B4923" s="12">
        <v>1008.89592</v>
      </c>
      <c r="C4923" s="12">
        <v>595.47263412799998</v>
      </c>
      <c r="D4923" s="15">
        <v>8.2725753500000003</v>
      </c>
    </row>
    <row r="4924" spans="1:4" x14ac:dyDescent="0.35">
      <c r="A4924" s="10" t="s">
        <v>5011</v>
      </c>
      <c r="B4924" s="12">
        <v>1008.89592</v>
      </c>
      <c r="C4924" s="12">
        <v>597.48828419200004</v>
      </c>
      <c r="D4924" s="15">
        <v>8.2725753500000003</v>
      </c>
    </row>
    <row r="4925" spans="1:4" x14ac:dyDescent="0.35">
      <c r="A4925" s="10" t="s">
        <v>5012</v>
      </c>
      <c r="B4925" s="12">
        <v>1008.89592</v>
      </c>
      <c r="C4925" s="12">
        <v>625.51958432000004</v>
      </c>
      <c r="D4925" s="15">
        <v>8.2725753500000003</v>
      </c>
    </row>
    <row r="4926" spans="1:4" x14ac:dyDescent="0.35">
      <c r="A4926" s="10" t="s">
        <v>5013</v>
      </c>
      <c r="B4926" s="12">
        <v>1008.89592</v>
      </c>
      <c r="C4926" s="12">
        <v>683.59783463999997</v>
      </c>
      <c r="D4926" s="15">
        <v>8.2725753500000003</v>
      </c>
    </row>
    <row r="4927" spans="1:4" x14ac:dyDescent="0.35">
      <c r="A4927" s="10" t="s">
        <v>5014</v>
      </c>
      <c r="B4927" s="12">
        <v>1008.89592</v>
      </c>
      <c r="C4927" s="12">
        <v>711.62913476800009</v>
      </c>
      <c r="D4927" s="15">
        <v>8.2725753500000003</v>
      </c>
    </row>
    <row r="4928" spans="1:4" x14ac:dyDescent="0.35">
      <c r="A4928" s="10" t="s">
        <v>5015</v>
      </c>
      <c r="B4928" s="12">
        <v>1008.89592</v>
      </c>
      <c r="C4928" s="12">
        <v>713.64478483200003</v>
      </c>
      <c r="D4928" s="15">
        <v>8.2725753500000003</v>
      </c>
    </row>
    <row r="4929" spans="1:4" x14ac:dyDescent="0.35">
      <c r="A4929" s="10" t="s">
        <v>5016</v>
      </c>
      <c r="B4929" s="12">
        <v>1008.89592</v>
      </c>
      <c r="C4929" s="12">
        <v>741.67608496000003</v>
      </c>
      <c r="D4929" s="15">
        <v>8.2725753500000003</v>
      </c>
    </row>
    <row r="4930" spans="1:4" x14ac:dyDescent="0.35">
      <c r="A4930" s="10" t="s">
        <v>5017</v>
      </c>
      <c r="B4930" s="12">
        <v>1010.91157</v>
      </c>
      <c r="C4930" s="12">
        <v>597.48828412800003</v>
      </c>
      <c r="D4930" s="15">
        <v>8.692655349999999</v>
      </c>
    </row>
    <row r="4931" spans="1:4" x14ac:dyDescent="0.35">
      <c r="A4931" s="10" t="s">
        <v>5018</v>
      </c>
      <c r="B4931" s="12">
        <v>1010.91157</v>
      </c>
      <c r="C4931" s="12">
        <v>599.50393419200009</v>
      </c>
      <c r="D4931" s="15">
        <v>8.692655349999999</v>
      </c>
    </row>
    <row r="4932" spans="1:4" x14ac:dyDescent="0.35">
      <c r="A4932" s="10" t="s">
        <v>5019</v>
      </c>
      <c r="B4932" s="12">
        <v>1010.91157</v>
      </c>
      <c r="C4932" s="12">
        <v>625.51958425600014</v>
      </c>
      <c r="D4932" s="15">
        <v>8.692655349999999</v>
      </c>
    </row>
    <row r="4933" spans="1:4" x14ac:dyDescent="0.35">
      <c r="A4933" s="10" t="s">
        <v>5020</v>
      </c>
      <c r="B4933" s="12">
        <v>1010.91157</v>
      </c>
      <c r="C4933" s="12">
        <v>627.53523432000009</v>
      </c>
      <c r="D4933" s="15">
        <v>8.692655349999999</v>
      </c>
    </row>
    <row r="4934" spans="1:4" x14ac:dyDescent="0.35">
      <c r="A4934" s="10" t="s">
        <v>5021</v>
      </c>
      <c r="B4934" s="12">
        <v>1010.91157</v>
      </c>
      <c r="C4934" s="12">
        <v>655.56653444800008</v>
      </c>
      <c r="D4934" s="15">
        <v>8.692655349999999</v>
      </c>
    </row>
    <row r="4935" spans="1:4" x14ac:dyDescent="0.35">
      <c r="A4935" s="10" t="s">
        <v>5022</v>
      </c>
      <c r="B4935" s="12">
        <v>1010.91157</v>
      </c>
      <c r="C4935" s="12">
        <v>683.59783457600008</v>
      </c>
      <c r="D4935" s="15">
        <v>8.692655349999999</v>
      </c>
    </row>
    <row r="4936" spans="1:4" x14ac:dyDescent="0.35">
      <c r="A4936" s="10" t="s">
        <v>5023</v>
      </c>
      <c r="B4936" s="12">
        <v>1010.91157</v>
      </c>
      <c r="C4936" s="12">
        <v>685.61348464000002</v>
      </c>
      <c r="D4936" s="15">
        <v>8.692655349999999</v>
      </c>
    </row>
    <row r="4937" spans="1:4" x14ac:dyDescent="0.35">
      <c r="A4937" s="10" t="s">
        <v>5024</v>
      </c>
      <c r="B4937" s="12">
        <v>1010.91157</v>
      </c>
      <c r="C4937" s="12">
        <v>711.62913470400008</v>
      </c>
      <c r="D4937" s="15">
        <v>8.692655349999999</v>
      </c>
    </row>
    <row r="4938" spans="1:4" x14ac:dyDescent="0.35">
      <c r="A4938" s="10" t="s">
        <v>5025</v>
      </c>
      <c r="B4938" s="12">
        <v>1010.91157</v>
      </c>
      <c r="C4938" s="12">
        <v>713.64478476800014</v>
      </c>
      <c r="D4938" s="15">
        <v>8.692655349999999</v>
      </c>
    </row>
    <row r="4939" spans="1:4" x14ac:dyDescent="0.35">
      <c r="A4939" s="10" t="s">
        <v>5026</v>
      </c>
      <c r="B4939" s="12">
        <v>1010.91157</v>
      </c>
      <c r="C4939" s="12">
        <v>715.66043483200008</v>
      </c>
      <c r="D4939" s="15">
        <v>8.692655349999999</v>
      </c>
    </row>
    <row r="4940" spans="1:4" x14ac:dyDescent="0.35">
      <c r="A4940" s="10" t="s">
        <v>5027</v>
      </c>
      <c r="B4940" s="12">
        <v>1010.91157</v>
      </c>
      <c r="C4940" s="12">
        <v>741.67608489600002</v>
      </c>
      <c r="D4940" s="15">
        <v>8.692655349999999</v>
      </c>
    </row>
    <row r="4941" spans="1:4" x14ac:dyDescent="0.35">
      <c r="A4941" s="10" t="s">
        <v>5028</v>
      </c>
      <c r="B4941" s="12">
        <v>1010.91157</v>
      </c>
      <c r="C4941" s="12">
        <v>743.69173496000008</v>
      </c>
      <c r="D4941" s="15">
        <v>8.692655349999999</v>
      </c>
    </row>
    <row r="4942" spans="1:4" x14ac:dyDescent="0.35">
      <c r="A4942" s="10" t="s">
        <v>5029</v>
      </c>
      <c r="B4942" s="12">
        <v>1012.92722</v>
      </c>
      <c r="C4942" s="12">
        <v>599.50393412800008</v>
      </c>
      <c r="D4942" s="15">
        <v>9.1127353499999995</v>
      </c>
    </row>
    <row r="4943" spans="1:4" x14ac:dyDescent="0.35">
      <c r="A4943" s="10" t="s">
        <v>5030</v>
      </c>
      <c r="B4943" s="12">
        <v>1012.92722</v>
      </c>
      <c r="C4943" s="12">
        <v>601.51958419200002</v>
      </c>
      <c r="D4943" s="15">
        <v>9.1127353499999995</v>
      </c>
    </row>
    <row r="4944" spans="1:4" x14ac:dyDescent="0.35">
      <c r="A4944" s="10" t="s">
        <v>5031</v>
      </c>
      <c r="B4944" s="12">
        <v>1012.92722</v>
      </c>
      <c r="C4944" s="12">
        <v>627.53523425599997</v>
      </c>
      <c r="D4944" s="15">
        <v>9.1127353499999995</v>
      </c>
    </row>
    <row r="4945" spans="1:4" x14ac:dyDescent="0.35">
      <c r="A4945" s="10" t="s">
        <v>5032</v>
      </c>
      <c r="B4945" s="12">
        <v>1012.92722</v>
      </c>
      <c r="C4945" s="12">
        <v>629.55088432000002</v>
      </c>
      <c r="D4945" s="15">
        <v>9.1127353499999995</v>
      </c>
    </row>
    <row r="4946" spans="1:4" x14ac:dyDescent="0.35">
      <c r="A4946" s="10" t="s">
        <v>5033</v>
      </c>
      <c r="B4946" s="12">
        <v>1012.92722</v>
      </c>
      <c r="C4946" s="12">
        <v>655.56653438400008</v>
      </c>
      <c r="D4946" s="15">
        <v>9.1127353499999995</v>
      </c>
    </row>
    <row r="4947" spans="1:4" x14ac:dyDescent="0.35">
      <c r="A4947" s="10" t="s">
        <v>5034</v>
      </c>
      <c r="B4947" s="12">
        <v>1012.92722</v>
      </c>
      <c r="C4947" s="12">
        <v>657.58218444800002</v>
      </c>
      <c r="D4947" s="15">
        <v>9.1127353499999995</v>
      </c>
    </row>
    <row r="4948" spans="1:4" x14ac:dyDescent="0.35">
      <c r="A4948" s="10" t="s">
        <v>5035</v>
      </c>
      <c r="B4948" s="12">
        <v>1012.92722</v>
      </c>
      <c r="C4948" s="12">
        <v>683.59783451199996</v>
      </c>
      <c r="D4948" s="15">
        <v>9.1127353499999995</v>
      </c>
    </row>
    <row r="4949" spans="1:4" x14ac:dyDescent="0.35">
      <c r="A4949" s="10" t="s">
        <v>5036</v>
      </c>
      <c r="B4949" s="12">
        <v>1012.92722</v>
      </c>
      <c r="C4949" s="12">
        <v>685.61348457600002</v>
      </c>
      <c r="D4949" s="15">
        <v>9.1127353499999995</v>
      </c>
    </row>
    <row r="4950" spans="1:4" x14ac:dyDescent="0.35">
      <c r="A4950" s="10" t="s">
        <v>5037</v>
      </c>
      <c r="B4950" s="12">
        <v>1012.92722</v>
      </c>
      <c r="C4950" s="12">
        <v>687.62913464000007</v>
      </c>
      <c r="D4950" s="15">
        <v>9.1127353499999995</v>
      </c>
    </row>
    <row r="4951" spans="1:4" x14ac:dyDescent="0.35">
      <c r="A4951" s="10" t="s">
        <v>5038</v>
      </c>
      <c r="B4951" s="12">
        <v>1012.92722</v>
      </c>
      <c r="C4951" s="12">
        <v>711.62913464000007</v>
      </c>
      <c r="D4951" s="15">
        <v>9.1127353499999995</v>
      </c>
    </row>
    <row r="4952" spans="1:4" x14ac:dyDescent="0.35">
      <c r="A4952" s="10" t="s">
        <v>5039</v>
      </c>
      <c r="B4952" s="12">
        <v>1012.92722</v>
      </c>
      <c r="C4952" s="12">
        <v>713.64478470400002</v>
      </c>
      <c r="D4952" s="15">
        <v>9.1127353499999995</v>
      </c>
    </row>
    <row r="4953" spans="1:4" x14ac:dyDescent="0.35">
      <c r="A4953" s="10" t="s">
        <v>5040</v>
      </c>
      <c r="B4953" s="12">
        <v>1012.92722</v>
      </c>
      <c r="C4953" s="12">
        <v>715.66043476799996</v>
      </c>
      <c r="D4953" s="15">
        <v>9.1127353499999995</v>
      </c>
    </row>
    <row r="4954" spans="1:4" x14ac:dyDescent="0.35">
      <c r="A4954" s="10" t="s">
        <v>5041</v>
      </c>
      <c r="B4954" s="12">
        <v>1012.92722</v>
      </c>
      <c r="C4954" s="12">
        <v>717.67608483200002</v>
      </c>
      <c r="D4954" s="15">
        <v>9.1127353499999995</v>
      </c>
    </row>
    <row r="4955" spans="1:4" x14ac:dyDescent="0.35">
      <c r="A4955" s="10" t="s">
        <v>5042</v>
      </c>
      <c r="B4955" s="12">
        <v>1012.92722</v>
      </c>
      <c r="C4955" s="12">
        <v>741.67608483200002</v>
      </c>
      <c r="D4955" s="15">
        <v>9.1127353499999995</v>
      </c>
    </row>
    <row r="4956" spans="1:4" x14ac:dyDescent="0.35">
      <c r="A4956" s="10" t="s">
        <v>5043</v>
      </c>
      <c r="B4956" s="12">
        <v>1012.92722</v>
      </c>
      <c r="C4956" s="12">
        <v>743.69173489600007</v>
      </c>
      <c r="D4956" s="15">
        <v>9.1127353499999995</v>
      </c>
    </row>
    <row r="4957" spans="1:4" x14ac:dyDescent="0.35">
      <c r="A4957" s="10" t="s">
        <v>5044</v>
      </c>
      <c r="B4957" s="12">
        <v>1012.92722</v>
      </c>
      <c r="C4957" s="12">
        <v>745.70738496000001</v>
      </c>
      <c r="D4957" s="15">
        <v>9.1127353499999995</v>
      </c>
    </row>
    <row r="4958" spans="1:4" x14ac:dyDescent="0.35">
      <c r="A4958" s="10" t="s">
        <v>5045</v>
      </c>
      <c r="B4958" s="12">
        <v>1014.94287</v>
      </c>
      <c r="C4958" s="12">
        <v>601.51958412800013</v>
      </c>
      <c r="D4958" s="15">
        <v>9.5328153499999999</v>
      </c>
    </row>
    <row r="4959" spans="1:4" x14ac:dyDescent="0.35">
      <c r="A4959" s="10" t="s">
        <v>5046</v>
      </c>
      <c r="B4959" s="12">
        <v>1014.94287</v>
      </c>
      <c r="C4959" s="12">
        <v>603.53523419200008</v>
      </c>
      <c r="D4959" s="15">
        <v>9.5328153499999999</v>
      </c>
    </row>
    <row r="4960" spans="1:4" x14ac:dyDescent="0.35">
      <c r="A4960" s="10" t="s">
        <v>5047</v>
      </c>
      <c r="B4960" s="12">
        <v>1014.94287</v>
      </c>
      <c r="C4960" s="12">
        <v>629.55088425600002</v>
      </c>
      <c r="D4960" s="15">
        <v>9.5328153499999999</v>
      </c>
    </row>
    <row r="4961" spans="1:4" x14ac:dyDescent="0.35">
      <c r="A4961" s="10" t="s">
        <v>5048</v>
      </c>
      <c r="B4961" s="12">
        <v>1014.94287</v>
      </c>
      <c r="C4961" s="12">
        <v>631.56653432000007</v>
      </c>
      <c r="D4961" s="15">
        <v>9.5328153499999999</v>
      </c>
    </row>
    <row r="4962" spans="1:4" x14ac:dyDescent="0.35">
      <c r="A4962" s="10" t="s">
        <v>5049</v>
      </c>
      <c r="B4962" s="12">
        <v>1014.94287</v>
      </c>
      <c r="C4962" s="12">
        <v>657.58218438400013</v>
      </c>
      <c r="D4962" s="15">
        <v>9.5328153499999999</v>
      </c>
    </row>
    <row r="4963" spans="1:4" x14ac:dyDescent="0.35">
      <c r="A4963" s="10" t="s">
        <v>5050</v>
      </c>
      <c r="B4963" s="12">
        <v>1014.94287</v>
      </c>
      <c r="C4963" s="12">
        <v>659.59783444800007</v>
      </c>
      <c r="D4963" s="15">
        <v>9.5328153499999999</v>
      </c>
    </row>
    <row r="4964" spans="1:4" x14ac:dyDescent="0.35">
      <c r="A4964" s="10" t="s">
        <v>5051</v>
      </c>
      <c r="B4964" s="12">
        <v>1014.94287</v>
      </c>
      <c r="C4964" s="12">
        <v>685.61348451200001</v>
      </c>
      <c r="D4964" s="15">
        <v>9.5328153499999999</v>
      </c>
    </row>
    <row r="4965" spans="1:4" x14ac:dyDescent="0.35">
      <c r="A4965" s="10" t="s">
        <v>5052</v>
      </c>
      <c r="B4965" s="12">
        <v>1014.94287</v>
      </c>
      <c r="C4965" s="12">
        <v>687.62913457600007</v>
      </c>
      <c r="D4965" s="15">
        <v>9.5328153499999999</v>
      </c>
    </row>
    <row r="4966" spans="1:4" x14ac:dyDescent="0.35">
      <c r="A4966" s="10" t="s">
        <v>5053</v>
      </c>
      <c r="B4966" s="12">
        <v>1014.94287</v>
      </c>
      <c r="C4966" s="12">
        <v>689.64478464000013</v>
      </c>
      <c r="D4966" s="15">
        <v>9.5328153499999999</v>
      </c>
    </row>
    <row r="4967" spans="1:4" x14ac:dyDescent="0.35">
      <c r="A4967" s="10" t="s">
        <v>5054</v>
      </c>
      <c r="B4967" s="12">
        <v>1014.94287</v>
      </c>
      <c r="C4967" s="12">
        <v>713.64478464000013</v>
      </c>
      <c r="D4967" s="15">
        <v>9.5328153499999999</v>
      </c>
    </row>
    <row r="4968" spans="1:4" x14ac:dyDescent="0.35">
      <c r="A4968" s="10" t="s">
        <v>5055</v>
      </c>
      <c r="B4968" s="12">
        <v>1014.94287</v>
      </c>
      <c r="C4968" s="12">
        <v>715.66043470400007</v>
      </c>
      <c r="D4968" s="15">
        <v>9.5328153499999999</v>
      </c>
    </row>
    <row r="4969" spans="1:4" x14ac:dyDescent="0.35">
      <c r="A4969" s="10" t="s">
        <v>5056</v>
      </c>
      <c r="B4969" s="12">
        <v>1014.94287</v>
      </c>
      <c r="C4969" s="12">
        <v>717.67608476800001</v>
      </c>
      <c r="D4969" s="15">
        <v>9.5328153499999999</v>
      </c>
    </row>
    <row r="4970" spans="1:4" x14ac:dyDescent="0.35">
      <c r="A4970" s="10" t="s">
        <v>5057</v>
      </c>
      <c r="B4970" s="12">
        <v>1014.94287</v>
      </c>
      <c r="C4970" s="12">
        <v>719.69173483200007</v>
      </c>
      <c r="D4970" s="15">
        <v>9.5328153499999999</v>
      </c>
    </row>
    <row r="4971" spans="1:4" x14ac:dyDescent="0.35">
      <c r="A4971" s="10" t="s">
        <v>5058</v>
      </c>
      <c r="B4971" s="12">
        <v>1014.94287</v>
      </c>
      <c r="C4971" s="12">
        <v>741.67608476800001</v>
      </c>
      <c r="D4971" s="15">
        <v>9.5328153499999999</v>
      </c>
    </row>
    <row r="4972" spans="1:4" x14ac:dyDescent="0.35">
      <c r="A4972" s="10" t="s">
        <v>5059</v>
      </c>
      <c r="B4972" s="12">
        <v>1014.94287</v>
      </c>
      <c r="C4972" s="12">
        <v>743.69173483200007</v>
      </c>
      <c r="D4972" s="15">
        <v>9.5328153499999999</v>
      </c>
    </row>
    <row r="4973" spans="1:4" x14ac:dyDescent="0.35">
      <c r="A4973" s="10" t="s">
        <v>5060</v>
      </c>
      <c r="B4973" s="12">
        <v>1014.94287</v>
      </c>
      <c r="C4973" s="12">
        <v>745.70738489600012</v>
      </c>
      <c r="D4973" s="15">
        <v>9.5328153499999999</v>
      </c>
    </row>
    <row r="4974" spans="1:4" x14ac:dyDescent="0.35">
      <c r="A4974" s="10" t="s">
        <v>5061</v>
      </c>
      <c r="B4974" s="12">
        <v>1014.94287</v>
      </c>
      <c r="C4974" s="12">
        <v>747.72303496000006</v>
      </c>
      <c r="D4974" s="15">
        <v>9.5328153499999999</v>
      </c>
    </row>
    <row r="4975" spans="1:4" x14ac:dyDescent="0.35">
      <c r="A4975" s="10" t="s">
        <v>5062</v>
      </c>
      <c r="B4975" s="12">
        <v>1016.95852</v>
      </c>
      <c r="C4975" s="12">
        <v>603.53523412799996</v>
      </c>
      <c r="D4975" s="15">
        <v>9.9528953500000004</v>
      </c>
    </row>
    <row r="4976" spans="1:4" x14ac:dyDescent="0.35">
      <c r="A4976" s="10" t="s">
        <v>5063</v>
      </c>
      <c r="B4976" s="12">
        <v>1016.95852</v>
      </c>
      <c r="C4976" s="12">
        <v>605.55088419200001</v>
      </c>
      <c r="D4976" s="15">
        <v>9.9528953500000004</v>
      </c>
    </row>
    <row r="4977" spans="1:4" x14ac:dyDescent="0.35">
      <c r="A4977" s="10" t="s">
        <v>5064</v>
      </c>
      <c r="B4977" s="12">
        <v>1016.95852</v>
      </c>
      <c r="C4977" s="12">
        <v>631.56653425600007</v>
      </c>
      <c r="D4977" s="15">
        <v>9.9528953500000004</v>
      </c>
    </row>
    <row r="4978" spans="1:4" x14ac:dyDescent="0.35">
      <c r="A4978" s="10" t="s">
        <v>5065</v>
      </c>
      <c r="B4978" s="12">
        <v>1016.95852</v>
      </c>
      <c r="C4978" s="12">
        <v>633.58218432000001</v>
      </c>
      <c r="D4978" s="15">
        <v>9.9528953500000004</v>
      </c>
    </row>
    <row r="4979" spans="1:4" x14ac:dyDescent="0.35">
      <c r="A4979" s="10" t="s">
        <v>5066</v>
      </c>
      <c r="B4979" s="12">
        <v>1016.95852</v>
      </c>
      <c r="C4979" s="12">
        <v>659.59783438399995</v>
      </c>
      <c r="D4979" s="15">
        <v>9.9528953500000004</v>
      </c>
    </row>
    <row r="4980" spans="1:4" x14ac:dyDescent="0.35">
      <c r="A4980" s="10" t="s">
        <v>5067</v>
      </c>
      <c r="B4980" s="12">
        <v>1016.95852</v>
      </c>
      <c r="C4980" s="12">
        <v>661.61348444800001</v>
      </c>
      <c r="D4980" s="15">
        <v>9.9528953500000004</v>
      </c>
    </row>
    <row r="4981" spans="1:4" x14ac:dyDescent="0.35">
      <c r="A4981" s="10" t="s">
        <v>5068</v>
      </c>
      <c r="B4981" s="12">
        <v>1016.95852</v>
      </c>
      <c r="C4981" s="12">
        <v>687.62913451200006</v>
      </c>
      <c r="D4981" s="15">
        <v>9.9528953500000004</v>
      </c>
    </row>
    <row r="4982" spans="1:4" x14ac:dyDescent="0.35">
      <c r="A4982" s="10" t="s">
        <v>5069</v>
      </c>
      <c r="B4982" s="12">
        <v>1016.95852</v>
      </c>
      <c r="C4982" s="12">
        <v>689.64478457600001</v>
      </c>
      <c r="D4982" s="15">
        <v>9.9528953500000004</v>
      </c>
    </row>
    <row r="4983" spans="1:4" x14ac:dyDescent="0.35">
      <c r="A4983" s="10" t="s">
        <v>5070</v>
      </c>
      <c r="B4983" s="12">
        <v>1016.95852</v>
      </c>
      <c r="C4983" s="12">
        <v>691.66043463999995</v>
      </c>
      <c r="D4983" s="15">
        <v>9.9528953500000004</v>
      </c>
    </row>
    <row r="4984" spans="1:4" x14ac:dyDescent="0.35">
      <c r="A4984" s="10" t="s">
        <v>5071</v>
      </c>
      <c r="B4984" s="12">
        <v>1016.95852</v>
      </c>
      <c r="C4984" s="12">
        <v>715.66043463999995</v>
      </c>
      <c r="D4984" s="15">
        <v>9.9528953500000004</v>
      </c>
    </row>
    <row r="4985" spans="1:4" x14ac:dyDescent="0.35">
      <c r="A4985" s="10" t="s">
        <v>5072</v>
      </c>
      <c r="B4985" s="12">
        <v>1016.95852</v>
      </c>
      <c r="C4985" s="12">
        <v>717.676084704</v>
      </c>
      <c r="D4985" s="15">
        <v>9.9528953500000004</v>
      </c>
    </row>
    <row r="4986" spans="1:4" x14ac:dyDescent="0.35">
      <c r="A4986" s="10" t="s">
        <v>5073</v>
      </c>
      <c r="B4986" s="12">
        <v>1016.95852</v>
      </c>
      <c r="C4986" s="12">
        <v>719.69173476800006</v>
      </c>
      <c r="D4986" s="15">
        <v>9.9528953500000004</v>
      </c>
    </row>
    <row r="4987" spans="1:4" x14ac:dyDescent="0.35">
      <c r="A4987" s="10" t="s">
        <v>5074</v>
      </c>
      <c r="B4987" s="12">
        <v>1016.95852</v>
      </c>
      <c r="C4987" s="12">
        <v>743.69173476800006</v>
      </c>
      <c r="D4987" s="15">
        <v>9.9528953500000004</v>
      </c>
    </row>
    <row r="4988" spans="1:4" x14ac:dyDescent="0.35">
      <c r="A4988" s="10" t="s">
        <v>5075</v>
      </c>
      <c r="B4988" s="12">
        <v>1016.95852</v>
      </c>
      <c r="C4988" s="12">
        <v>745.707384832</v>
      </c>
      <c r="D4988" s="15">
        <v>9.9528953500000004</v>
      </c>
    </row>
    <row r="4989" spans="1:4" x14ac:dyDescent="0.35">
      <c r="A4989" s="10" t="s">
        <v>5076</v>
      </c>
      <c r="B4989" s="12">
        <v>1016.95852</v>
      </c>
      <c r="C4989" s="12">
        <v>747.72303489599994</v>
      </c>
      <c r="D4989" s="15">
        <v>9.9528953500000004</v>
      </c>
    </row>
    <row r="4990" spans="1:4" x14ac:dyDescent="0.35">
      <c r="A4990" s="10" t="s">
        <v>5077</v>
      </c>
      <c r="B4990" s="12">
        <v>1018.97417</v>
      </c>
      <c r="C4990" s="12">
        <v>605.55088412800001</v>
      </c>
      <c r="D4990" s="15">
        <v>10.372975349999999</v>
      </c>
    </row>
    <row r="4991" spans="1:4" x14ac:dyDescent="0.35">
      <c r="A4991" s="10" t="s">
        <v>5078</v>
      </c>
      <c r="B4991" s="12">
        <v>1018.97417</v>
      </c>
      <c r="C4991" s="12">
        <v>607.56653419200006</v>
      </c>
      <c r="D4991" s="15">
        <v>10.372975349999999</v>
      </c>
    </row>
    <row r="4992" spans="1:4" x14ac:dyDescent="0.35">
      <c r="A4992" s="10" t="s">
        <v>5079</v>
      </c>
      <c r="B4992" s="12">
        <v>1018.97417</v>
      </c>
      <c r="C4992" s="12">
        <v>633.58218425600012</v>
      </c>
      <c r="D4992" s="15">
        <v>10.372975349999999</v>
      </c>
    </row>
    <row r="4993" spans="1:4" x14ac:dyDescent="0.35">
      <c r="A4993" s="10" t="s">
        <v>5080</v>
      </c>
      <c r="B4993" s="12">
        <v>1018.97417</v>
      </c>
      <c r="C4993" s="12">
        <v>635.59783432000006</v>
      </c>
      <c r="D4993" s="15">
        <v>10.372975349999999</v>
      </c>
    </row>
    <row r="4994" spans="1:4" x14ac:dyDescent="0.35">
      <c r="A4994" s="10" t="s">
        <v>5081</v>
      </c>
      <c r="B4994" s="12">
        <v>1018.97417</v>
      </c>
      <c r="C4994" s="12">
        <v>661.613484384</v>
      </c>
      <c r="D4994" s="15">
        <v>10.372975349999999</v>
      </c>
    </row>
    <row r="4995" spans="1:4" x14ac:dyDescent="0.35">
      <c r="A4995" s="10" t="s">
        <v>5082</v>
      </c>
      <c r="B4995" s="12">
        <v>1018.97417</v>
      </c>
      <c r="C4995" s="12">
        <v>663.62913444800006</v>
      </c>
      <c r="D4995" s="15">
        <v>10.372975349999999</v>
      </c>
    </row>
    <row r="4996" spans="1:4" x14ac:dyDescent="0.35">
      <c r="A4996" s="10" t="s">
        <v>5083</v>
      </c>
      <c r="B4996" s="12">
        <v>1018.97417</v>
      </c>
      <c r="C4996" s="12">
        <v>689.64478451200011</v>
      </c>
      <c r="D4996" s="15">
        <v>10.372975349999999</v>
      </c>
    </row>
    <row r="4997" spans="1:4" x14ac:dyDescent="0.35">
      <c r="A4997" s="10" t="s">
        <v>5084</v>
      </c>
      <c r="B4997" s="12">
        <v>1018.97417</v>
      </c>
      <c r="C4997" s="12">
        <v>691.66043457600006</v>
      </c>
      <c r="D4997" s="15">
        <v>10.372975349999999</v>
      </c>
    </row>
    <row r="4998" spans="1:4" x14ac:dyDescent="0.35">
      <c r="A4998" s="10" t="s">
        <v>5085</v>
      </c>
      <c r="B4998" s="12">
        <v>1018.97417</v>
      </c>
      <c r="C4998" s="12">
        <v>717.67608464</v>
      </c>
      <c r="D4998" s="15">
        <v>10.372975349999999</v>
      </c>
    </row>
    <row r="4999" spans="1:4" x14ac:dyDescent="0.35">
      <c r="A4999" s="10" t="s">
        <v>5086</v>
      </c>
      <c r="B4999" s="12">
        <v>1018.97417</v>
      </c>
      <c r="C4999" s="12">
        <v>719.69173470400005</v>
      </c>
      <c r="D4999" s="15">
        <v>10.372975349999999</v>
      </c>
    </row>
    <row r="5000" spans="1:4" x14ac:dyDescent="0.35">
      <c r="A5000" s="10" t="s">
        <v>5087</v>
      </c>
      <c r="B5000" s="12">
        <v>1018.97417</v>
      </c>
      <c r="C5000" s="12">
        <v>745.70738476800011</v>
      </c>
      <c r="D5000" s="15">
        <v>10.372975349999999</v>
      </c>
    </row>
    <row r="5001" spans="1:4" x14ac:dyDescent="0.35">
      <c r="A5001" s="10" t="s">
        <v>5088</v>
      </c>
      <c r="B5001" s="12">
        <v>1018.97417</v>
      </c>
      <c r="C5001" s="12">
        <v>747.72303483200005</v>
      </c>
      <c r="D5001" s="15">
        <v>10.372975349999999</v>
      </c>
    </row>
    <row r="5002" spans="1:4" x14ac:dyDescent="0.35">
      <c r="A5002" s="10" t="s">
        <v>5089</v>
      </c>
      <c r="B5002" s="12">
        <v>1020.98982</v>
      </c>
      <c r="C5002" s="12">
        <v>607.56653412800006</v>
      </c>
      <c r="D5002" s="15">
        <v>10.793055349999999</v>
      </c>
    </row>
    <row r="5003" spans="1:4" x14ac:dyDescent="0.35">
      <c r="A5003" s="10" t="s">
        <v>5090</v>
      </c>
      <c r="B5003" s="12">
        <v>1020.98982</v>
      </c>
      <c r="C5003" s="12">
        <v>635.59783425599994</v>
      </c>
      <c r="D5003" s="15">
        <v>10.793055349999999</v>
      </c>
    </row>
    <row r="5004" spans="1:4" x14ac:dyDescent="0.35">
      <c r="A5004" s="10" t="s">
        <v>5091</v>
      </c>
      <c r="B5004" s="12">
        <v>1020.98982</v>
      </c>
      <c r="C5004" s="12">
        <v>663.62913438400005</v>
      </c>
      <c r="D5004" s="15">
        <v>10.793055349999999</v>
      </c>
    </row>
    <row r="5005" spans="1:4" x14ac:dyDescent="0.35">
      <c r="A5005" s="10" t="s">
        <v>5092</v>
      </c>
      <c r="B5005" s="12">
        <v>1020.98982</v>
      </c>
      <c r="C5005" s="12">
        <v>691.66043451199994</v>
      </c>
      <c r="D5005" s="15">
        <v>10.793055349999999</v>
      </c>
    </row>
    <row r="5006" spans="1:4" x14ac:dyDescent="0.35">
      <c r="A5006" s="10" t="s">
        <v>5093</v>
      </c>
      <c r="B5006" s="12">
        <v>1020.98982</v>
      </c>
      <c r="C5006" s="12">
        <v>719.69173464000005</v>
      </c>
      <c r="D5006" s="15">
        <v>10.793055349999999</v>
      </c>
    </row>
    <row r="5007" spans="1:4" x14ac:dyDescent="0.35">
      <c r="A5007" s="10" t="s">
        <v>5094</v>
      </c>
      <c r="B5007" s="12">
        <v>1020.98982</v>
      </c>
      <c r="C5007" s="12">
        <v>747.72303476799993</v>
      </c>
      <c r="D5007" s="15">
        <v>10.793055349999999</v>
      </c>
    </row>
    <row r="5008" spans="1:4" x14ac:dyDescent="0.35">
      <c r="A5008" s="10" t="s">
        <v>5095</v>
      </c>
      <c r="B5008" s="12">
        <v>1036.92722</v>
      </c>
      <c r="C5008" s="12">
        <v>625.51958419200002</v>
      </c>
      <c r="D5008" s="15">
        <v>8.7887486499999987</v>
      </c>
    </row>
    <row r="5009" spans="1:4" x14ac:dyDescent="0.35">
      <c r="A5009" s="10" t="s">
        <v>5096</v>
      </c>
      <c r="B5009" s="12">
        <v>1036.92722</v>
      </c>
      <c r="C5009" s="12">
        <v>711.62913464000007</v>
      </c>
      <c r="D5009" s="15">
        <v>8.7887486499999987</v>
      </c>
    </row>
    <row r="5010" spans="1:4" x14ac:dyDescent="0.35">
      <c r="A5010" s="10" t="s">
        <v>5097</v>
      </c>
      <c r="B5010" s="12">
        <v>1036.92722</v>
      </c>
      <c r="C5010" s="12">
        <v>741.67608483200002</v>
      </c>
      <c r="D5010" s="15">
        <v>8.7887486499999987</v>
      </c>
    </row>
    <row r="5011" spans="1:4" x14ac:dyDescent="0.35">
      <c r="A5011" s="10" t="s">
        <v>5098</v>
      </c>
      <c r="B5011" s="12">
        <v>1038.9428700000001</v>
      </c>
      <c r="C5011" s="12">
        <v>625.51958412800013</v>
      </c>
      <c r="D5011" s="15">
        <v>9.2088286499999992</v>
      </c>
    </row>
    <row r="5012" spans="1:4" x14ac:dyDescent="0.35">
      <c r="A5012" s="10" t="s">
        <v>5099</v>
      </c>
      <c r="B5012" s="12">
        <v>1038.9428700000001</v>
      </c>
      <c r="C5012" s="12">
        <v>627.53523419200008</v>
      </c>
      <c r="D5012" s="15">
        <v>9.2088286499999992</v>
      </c>
    </row>
    <row r="5013" spans="1:4" x14ac:dyDescent="0.35">
      <c r="A5013" s="10" t="s">
        <v>5100</v>
      </c>
      <c r="B5013" s="12">
        <v>1038.9428700000001</v>
      </c>
      <c r="C5013" s="12">
        <v>655.56653432000007</v>
      </c>
      <c r="D5013" s="15">
        <v>9.2088286499999992</v>
      </c>
    </row>
    <row r="5014" spans="1:4" x14ac:dyDescent="0.35">
      <c r="A5014" s="10" t="s">
        <v>5101</v>
      </c>
      <c r="B5014" s="12">
        <v>1038.9428700000001</v>
      </c>
      <c r="C5014" s="12">
        <v>683.59783444800007</v>
      </c>
      <c r="D5014" s="15">
        <v>9.2088286499999992</v>
      </c>
    </row>
    <row r="5015" spans="1:4" x14ac:dyDescent="0.35">
      <c r="A5015" s="10" t="s">
        <v>5102</v>
      </c>
      <c r="B5015" s="12">
        <v>1038.9428700000001</v>
      </c>
      <c r="C5015" s="12">
        <v>711.62913457600007</v>
      </c>
      <c r="D5015" s="15">
        <v>9.2088286499999992</v>
      </c>
    </row>
    <row r="5016" spans="1:4" x14ac:dyDescent="0.35">
      <c r="A5016" s="10" t="s">
        <v>5103</v>
      </c>
      <c r="B5016" s="12">
        <v>1038.9428700000001</v>
      </c>
      <c r="C5016" s="12">
        <v>713.64478464000013</v>
      </c>
      <c r="D5016" s="15">
        <v>9.2088286499999992</v>
      </c>
    </row>
    <row r="5017" spans="1:4" x14ac:dyDescent="0.35">
      <c r="A5017" s="10" t="s">
        <v>5104</v>
      </c>
      <c r="B5017" s="12">
        <v>1038.9428700000001</v>
      </c>
      <c r="C5017" s="12">
        <v>741.67608476800001</v>
      </c>
      <c r="D5017" s="15">
        <v>9.2088286499999992</v>
      </c>
    </row>
    <row r="5018" spans="1:4" x14ac:dyDescent="0.35">
      <c r="A5018" s="10" t="s">
        <v>5105</v>
      </c>
      <c r="B5018" s="12">
        <v>1038.9428700000001</v>
      </c>
      <c r="C5018" s="12">
        <v>743.69173483200007</v>
      </c>
      <c r="D5018" s="15">
        <v>9.2088286499999992</v>
      </c>
    </row>
    <row r="5019" spans="1:4" x14ac:dyDescent="0.35">
      <c r="A5019" s="10" t="s">
        <v>5106</v>
      </c>
      <c r="B5019" s="12">
        <v>1038.9428700000001</v>
      </c>
      <c r="C5019" s="12">
        <v>771.72303496000006</v>
      </c>
      <c r="D5019" s="15">
        <v>9.2088286499999992</v>
      </c>
    </row>
    <row r="5020" spans="1:4" x14ac:dyDescent="0.35">
      <c r="A5020" s="10" t="s">
        <v>5107</v>
      </c>
      <c r="B5020" s="12">
        <v>1040.9585199999999</v>
      </c>
      <c r="C5020" s="12">
        <v>627.53523412799996</v>
      </c>
      <c r="D5020" s="15">
        <v>9.6289086499999996</v>
      </c>
    </row>
    <row r="5021" spans="1:4" x14ac:dyDescent="0.35">
      <c r="A5021" s="10" t="s">
        <v>5108</v>
      </c>
      <c r="B5021" s="12">
        <v>1040.9585199999999</v>
      </c>
      <c r="C5021" s="12">
        <v>629.55088419200001</v>
      </c>
      <c r="D5021" s="15">
        <v>9.6289086499999996</v>
      </c>
    </row>
    <row r="5022" spans="1:4" x14ac:dyDescent="0.35">
      <c r="A5022" s="10" t="s">
        <v>5109</v>
      </c>
      <c r="B5022" s="12">
        <v>1040.9585199999999</v>
      </c>
      <c r="C5022" s="12">
        <v>655.56653425600007</v>
      </c>
      <c r="D5022" s="15">
        <v>9.6289086499999996</v>
      </c>
    </row>
    <row r="5023" spans="1:4" x14ac:dyDescent="0.35">
      <c r="A5023" s="10" t="s">
        <v>5110</v>
      </c>
      <c r="B5023" s="12">
        <v>1040.9585199999999</v>
      </c>
      <c r="C5023" s="12">
        <v>657.58218432000001</v>
      </c>
      <c r="D5023" s="15">
        <v>9.6289086499999996</v>
      </c>
    </row>
    <row r="5024" spans="1:4" x14ac:dyDescent="0.35">
      <c r="A5024" s="10" t="s">
        <v>5111</v>
      </c>
      <c r="B5024" s="12">
        <v>1040.9585199999999</v>
      </c>
      <c r="C5024" s="12">
        <v>683.59783438399995</v>
      </c>
      <c r="D5024" s="15">
        <v>9.6289086499999996</v>
      </c>
    </row>
    <row r="5025" spans="1:4" x14ac:dyDescent="0.35">
      <c r="A5025" s="10" t="s">
        <v>5112</v>
      </c>
      <c r="B5025" s="12">
        <v>1040.9585199999999</v>
      </c>
      <c r="C5025" s="12">
        <v>685.61348444800001</v>
      </c>
      <c r="D5025" s="15">
        <v>9.6289086499999996</v>
      </c>
    </row>
    <row r="5026" spans="1:4" x14ac:dyDescent="0.35">
      <c r="A5026" s="10" t="s">
        <v>5113</v>
      </c>
      <c r="B5026" s="12">
        <v>1040.9585199999999</v>
      </c>
      <c r="C5026" s="12">
        <v>711.62913451200006</v>
      </c>
      <c r="D5026" s="15">
        <v>9.6289086499999996</v>
      </c>
    </row>
    <row r="5027" spans="1:4" x14ac:dyDescent="0.35">
      <c r="A5027" s="10" t="s">
        <v>5114</v>
      </c>
      <c r="B5027" s="12">
        <v>1040.9585199999999</v>
      </c>
      <c r="C5027" s="12">
        <v>713.64478457600001</v>
      </c>
      <c r="D5027" s="15">
        <v>9.6289086499999996</v>
      </c>
    </row>
    <row r="5028" spans="1:4" x14ac:dyDescent="0.35">
      <c r="A5028" s="10" t="s">
        <v>5115</v>
      </c>
      <c r="B5028" s="12">
        <v>1040.9585199999999</v>
      </c>
      <c r="C5028" s="12">
        <v>715.66043463999995</v>
      </c>
      <c r="D5028" s="15">
        <v>9.6289086499999996</v>
      </c>
    </row>
    <row r="5029" spans="1:4" x14ac:dyDescent="0.35">
      <c r="A5029" s="10" t="s">
        <v>5116</v>
      </c>
      <c r="B5029" s="12">
        <v>1040.9585199999999</v>
      </c>
      <c r="C5029" s="12">
        <v>741.676084704</v>
      </c>
      <c r="D5029" s="15">
        <v>9.6289086499999996</v>
      </c>
    </row>
    <row r="5030" spans="1:4" x14ac:dyDescent="0.35">
      <c r="A5030" s="10" t="s">
        <v>5117</v>
      </c>
      <c r="B5030" s="12">
        <v>1040.9585199999999</v>
      </c>
      <c r="C5030" s="12">
        <v>743.69173476800006</v>
      </c>
      <c r="D5030" s="15">
        <v>9.6289086499999996</v>
      </c>
    </row>
    <row r="5031" spans="1:4" x14ac:dyDescent="0.35">
      <c r="A5031" s="10" t="s">
        <v>5118</v>
      </c>
      <c r="B5031" s="12">
        <v>1040.9585199999999</v>
      </c>
      <c r="C5031" s="12">
        <v>745.707384832</v>
      </c>
      <c r="D5031" s="15">
        <v>9.6289086499999996</v>
      </c>
    </row>
    <row r="5032" spans="1:4" x14ac:dyDescent="0.35">
      <c r="A5032" s="10" t="s">
        <v>5119</v>
      </c>
      <c r="B5032" s="12">
        <v>1040.9585199999999</v>
      </c>
      <c r="C5032" s="12">
        <v>771.72303489599994</v>
      </c>
      <c r="D5032" s="15">
        <v>9.6289086499999996</v>
      </c>
    </row>
    <row r="5033" spans="1:4" x14ac:dyDescent="0.35">
      <c r="A5033" s="10" t="s">
        <v>5120</v>
      </c>
      <c r="B5033" s="12">
        <v>1040.9585199999999</v>
      </c>
      <c r="C5033" s="12">
        <v>773.73868496</v>
      </c>
      <c r="D5033" s="15">
        <v>9.6289086499999996</v>
      </c>
    </row>
    <row r="5034" spans="1:4" x14ac:dyDescent="0.35">
      <c r="A5034" s="10" t="s">
        <v>5121</v>
      </c>
      <c r="B5034" s="12">
        <v>1042.97417</v>
      </c>
      <c r="C5034" s="12">
        <v>629.55088412800001</v>
      </c>
      <c r="D5034" s="15">
        <v>10.04898865</v>
      </c>
    </row>
    <row r="5035" spans="1:4" x14ac:dyDescent="0.35">
      <c r="A5035" s="10" t="s">
        <v>5122</v>
      </c>
      <c r="B5035" s="12">
        <v>1042.97417</v>
      </c>
      <c r="C5035" s="12">
        <v>631.56653419199995</v>
      </c>
      <c r="D5035" s="15">
        <v>10.04898865</v>
      </c>
    </row>
    <row r="5036" spans="1:4" x14ac:dyDescent="0.35">
      <c r="A5036" s="10" t="s">
        <v>5123</v>
      </c>
      <c r="B5036" s="12">
        <v>1042.97417</v>
      </c>
      <c r="C5036" s="12">
        <v>657.58218425599989</v>
      </c>
      <c r="D5036" s="15">
        <v>10.04898865</v>
      </c>
    </row>
    <row r="5037" spans="1:4" x14ac:dyDescent="0.35">
      <c r="A5037" s="10" t="s">
        <v>5124</v>
      </c>
      <c r="B5037" s="12">
        <v>1042.97417</v>
      </c>
      <c r="C5037" s="12">
        <v>659.59783431999995</v>
      </c>
      <c r="D5037" s="15">
        <v>10.04898865</v>
      </c>
    </row>
    <row r="5038" spans="1:4" x14ac:dyDescent="0.35">
      <c r="A5038" s="10" t="s">
        <v>5125</v>
      </c>
      <c r="B5038" s="12">
        <v>1042.97417</v>
      </c>
      <c r="C5038" s="12">
        <v>685.613484384</v>
      </c>
      <c r="D5038" s="15">
        <v>10.04898865</v>
      </c>
    </row>
    <row r="5039" spans="1:4" x14ac:dyDescent="0.35">
      <c r="A5039" s="10" t="s">
        <v>5126</v>
      </c>
      <c r="B5039" s="12">
        <v>1042.97417</v>
      </c>
      <c r="C5039" s="12">
        <v>687.62913444799995</v>
      </c>
      <c r="D5039" s="15">
        <v>10.04898865</v>
      </c>
    </row>
    <row r="5040" spans="1:4" x14ac:dyDescent="0.35">
      <c r="A5040" s="10" t="s">
        <v>5127</v>
      </c>
      <c r="B5040" s="12">
        <v>1042.97417</v>
      </c>
      <c r="C5040" s="12">
        <v>713.64478451199989</v>
      </c>
      <c r="D5040" s="15">
        <v>10.04898865</v>
      </c>
    </row>
    <row r="5041" spans="1:4" x14ac:dyDescent="0.35">
      <c r="A5041" s="10" t="s">
        <v>5128</v>
      </c>
      <c r="B5041" s="12">
        <v>1042.97417</v>
      </c>
      <c r="C5041" s="12">
        <v>715.66043457599994</v>
      </c>
      <c r="D5041" s="15">
        <v>10.04898865</v>
      </c>
    </row>
    <row r="5042" spans="1:4" x14ac:dyDescent="0.35">
      <c r="A5042" s="10" t="s">
        <v>5129</v>
      </c>
      <c r="B5042" s="12">
        <v>1042.97417</v>
      </c>
      <c r="C5042" s="12">
        <v>717.67608464</v>
      </c>
      <c r="D5042" s="15">
        <v>10.04898865</v>
      </c>
    </row>
    <row r="5043" spans="1:4" x14ac:dyDescent="0.35">
      <c r="A5043" s="10" t="s">
        <v>5130</v>
      </c>
      <c r="B5043" s="12">
        <v>1042.97417</v>
      </c>
      <c r="C5043" s="12">
        <v>741.67608464</v>
      </c>
      <c r="D5043" s="15">
        <v>10.04898865</v>
      </c>
    </row>
    <row r="5044" spans="1:4" x14ac:dyDescent="0.35">
      <c r="A5044" s="10" t="s">
        <v>5131</v>
      </c>
      <c r="B5044" s="12">
        <v>1042.97417</v>
      </c>
      <c r="C5044" s="12">
        <v>743.69173470399994</v>
      </c>
      <c r="D5044" s="15">
        <v>10.04898865</v>
      </c>
    </row>
    <row r="5045" spans="1:4" x14ac:dyDescent="0.35">
      <c r="A5045" s="10" t="s">
        <v>5132</v>
      </c>
      <c r="B5045" s="12">
        <v>1042.97417</v>
      </c>
      <c r="C5045" s="12">
        <v>745.70738476799988</v>
      </c>
      <c r="D5045" s="15">
        <v>10.04898865</v>
      </c>
    </row>
    <row r="5046" spans="1:4" x14ac:dyDescent="0.35">
      <c r="A5046" s="10" t="s">
        <v>5133</v>
      </c>
      <c r="B5046" s="12">
        <v>1042.97417</v>
      </c>
      <c r="C5046" s="12">
        <v>747.72303483199994</v>
      </c>
      <c r="D5046" s="15">
        <v>10.04898865</v>
      </c>
    </row>
    <row r="5047" spans="1:4" x14ac:dyDescent="0.35">
      <c r="A5047" s="10" t="s">
        <v>5134</v>
      </c>
      <c r="B5047" s="12">
        <v>1042.97417</v>
      </c>
      <c r="C5047" s="12">
        <v>771.72303483199994</v>
      </c>
      <c r="D5047" s="15">
        <v>10.04898865</v>
      </c>
    </row>
    <row r="5048" spans="1:4" x14ac:dyDescent="0.35">
      <c r="A5048" s="10" t="s">
        <v>5135</v>
      </c>
      <c r="B5048" s="12">
        <v>1042.97417</v>
      </c>
      <c r="C5048" s="12">
        <v>773.738684896</v>
      </c>
      <c r="D5048" s="15">
        <v>10.04898865</v>
      </c>
    </row>
    <row r="5049" spans="1:4" x14ac:dyDescent="0.35">
      <c r="A5049" s="10" t="s">
        <v>5136</v>
      </c>
      <c r="B5049" s="12">
        <v>1042.97417</v>
      </c>
      <c r="C5049" s="12">
        <v>775.75433495999994</v>
      </c>
      <c r="D5049" s="15">
        <v>10.04898865</v>
      </c>
    </row>
    <row r="5050" spans="1:4" x14ac:dyDescent="0.35">
      <c r="A5050" s="10" t="s">
        <v>5137</v>
      </c>
      <c r="B5050" s="12">
        <v>1044.98982</v>
      </c>
      <c r="C5050" s="12">
        <v>631.56653412800006</v>
      </c>
      <c r="D5050" s="15">
        <v>10.469068650000001</v>
      </c>
    </row>
    <row r="5051" spans="1:4" x14ac:dyDescent="0.35">
      <c r="A5051" s="10" t="s">
        <v>5138</v>
      </c>
      <c r="B5051" s="12">
        <v>1044.98982</v>
      </c>
      <c r="C5051" s="12">
        <v>633.582184192</v>
      </c>
      <c r="D5051" s="15">
        <v>10.469068650000001</v>
      </c>
    </row>
    <row r="5052" spans="1:4" x14ac:dyDescent="0.35">
      <c r="A5052" s="10" t="s">
        <v>5139</v>
      </c>
      <c r="B5052" s="12">
        <v>1044.98982</v>
      </c>
      <c r="C5052" s="12">
        <v>659.59783425599994</v>
      </c>
      <c r="D5052" s="15">
        <v>10.469068650000001</v>
      </c>
    </row>
    <row r="5053" spans="1:4" x14ac:dyDescent="0.35">
      <c r="A5053" s="10" t="s">
        <v>5140</v>
      </c>
      <c r="B5053" s="12">
        <v>1044.98982</v>
      </c>
      <c r="C5053" s="12">
        <v>661.61348432</v>
      </c>
      <c r="D5053" s="15">
        <v>10.469068650000001</v>
      </c>
    </row>
    <row r="5054" spans="1:4" x14ac:dyDescent="0.35">
      <c r="A5054" s="10" t="s">
        <v>5141</v>
      </c>
      <c r="B5054" s="12">
        <v>1044.98982</v>
      </c>
      <c r="C5054" s="12">
        <v>687.62913438400005</v>
      </c>
      <c r="D5054" s="15">
        <v>10.469068650000001</v>
      </c>
    </row>
    <row r="5055" spans="1:4" x14ac:dyDescent="0.35">
      <c r="A5055" s="10" t="s">
        <v>5142</v>
      </c>
      <c r="B5055" s="12">
        <v>1044.98982</v>
      </c>
      <c r="C5055" s="12">
        <v>689.644784448</v>
      </c>
      <c r="D5055" s="15">
        <v>10.469068650000001</v>
      </c>
    </row>
    <row r="5056" spans="1:4" x14ac:dyDescent="0.35">
      <c r="A5056" s="10" t="s">
        <v>5143</v>
      </c>
      <c r="B5056" s="12">
        <v>1044.98982</v>
      </c>
      <c r="C5056" s="12">
        <v>715.66043451199994</v>
      </c>
      <c r="D5056" s="15">
        <v>10.469068650000001</v>
      </c>
    </row>
    <row r="5057" spans="1:4" x14ac:dyDescent="0.35">
      <c r="A5057" s="10" t="s">
        <v>5144</v>
      </c>
      <c r="B5057" s="12">
        <v>1044.98982</v>
      </c>
      <c r="C5057" s="12">
        <v>717.67608457599999</v>
      </c>
      <c r="D5057" s="15">
        <v>10.469068650000001</v>
      </c>
    </row>
    <row r="5058" spans="1:4" x14ac:dyDescent="0.35">
      <c r="A5058" s="10" t="s">
        <v>5145</v>
      </c>
      <c r="B5058" s="12">
        <v>1044.98982</v>
      </c>
      <c r="C5058" s="12">
        <v>719.69173464000005</v>
      </c>
      <c r="D5058" s="15">
        <v>10.469068650000001</v>
      </c>
    </row>
    <row r="5059" spans="1:4" x14ac:dyDescent="0.35">
      <c r="A5059" s="10" t="s">
        <v>5146</v>
      </c>
      <c r="B5059" s="12">
        <v>1044.98982</v>
      </c>
      <c r="C5059" s="12">
        <v>743.69173464000005</v>
      </c>
      <c r="D5059" s="15">
        <v>10.469068650000001</v>
      </c>
    </row>
    <row r="5060" spans="1:4" x14ac:dyDescent="0.35">
      <c r="A5060" s="10" t="s">
        <v>5147</v>
      </c>
      <c r="B5060" s="12">
        <v>1044.98982</v>
      </c>
      <c r="C5060" s="12">
        <v>745.70738470399999</v>
      </c>
      <c r="D5060" s="15">
        <v>10.469068650000001</v>
      </c>
    </row>
    <row r="5061" spans="1:4" x14ac:dyDescent="0.35">
      <c r="A5061" s="10" t="s">
        <v>5148</v>
      </c>
      <c r="B5061" s="12">
        <v>1044.98982</v>
      </c>
      <c r="C5061" s="12">
        <v>747.72303476799993</v>
      </c>
      <c r="D5061" s="15">
        <v>10.469068650000001</v>
      </c>
    </row>
    <row r="5062" spans="1:4" x14ac:dyDescent="0.35">
      <c r="A5062" s="10" t="s">
        <v>5149</v>
      </c>
      <c r="B5062" s="12">
        <v>1044.98982</v>
      </c>
      <c r="C5062" s="12">
        <v>771.72303476799993</v>
      </c>
      <c r="D5062" s="15">
        <v>10.469068650000001</v>
      </c>
    </row>
    <row r="5063" spans="1:4" x14ac:dyDescent="0.35">
      <c r="A5063" s="10" t="s">
        <v>5150</v>
      </c>
      <c r="B5063" s="12">
        <v>1044.98982</v>
      </c>
      <c r="C5063" s="12">
        <v>773.73868483199999</v>
      </c>
      <c r="D5063" s="15">
        <v>10.469068650000001</v>
      </c>
    </row>
    <row r="5064" spans="1:4" x14ac:dyDescent="0.35">
      <c r="A5064" s="10" t="s">
        <v>5151</v>
      </c>
      <c r="B5064" s="12">
        <v>1044.98982</v>
      </c>
      <c r="C5064" s="12">
        <v>775.75433489600005</v>
      </c>
      <c r="D5064" s="15">
        <v>10.469068650000001</v>
      </c>
    </row>
    <row r="5065" spans="1:4" x14ac:dyDescent="0.35">
      <c r="A5065" s="10" t="s">
        <v>5152</v>
      </c>
      <c r="B5065" s="12">
        <v>1047.0054700000001</v>
      </c>
      <c r="C5065" s="12">
        <v>633.58218412800011</v>
      </c>
      <c r="D5065" s="15">
        <v>10.889148649999999</v>
      </c>
    </row>
    <row r="5066" spans="1:4" x14ac:dyDescent="0.35">
      <c r="A5066" s="10" t="s">
        <v>5153</v>
      </c>
      <c r="B5066" s="12">
        <v>1047.0054700000001</v>
      </c>
      <c r="C5066" s="12">
        <v>635.59783419200005</v>
      </c>
      <c r="D5066" s="15">
        <v>10.889148649999999</v>
      </c>
    </row>
    <row r="5067" spans="1:4" x14ac:dyDescent="0.35">
      <c r="A5067" s="10" t="s">
        <v>5154</v>
      </c>
      <c r="B5067" s="12">
        <v>1047.0054700000001</v>
      </c>
      <c r="C5067" s="12">
        <v>661.61348425599999</v>
      </c>
      <c r="D5067" s="15">
        <v>10.889148649999999</v>
      </c>
    </row>
    <row r="5068" spans="1:4" x14ac:dyDescent="0.35">
      <c r="A5068" s="10" t="s">
        <v>5155</v>
      </c>
      <c r="B5068" s="12">
        <v>1047.0054700000001</v>
      </c>
      <c r="C5068" s="12">
        <v>663.62913432000005</v>
      </c>
      <c r="D5068" s="15">
        <v>10.889148649999999</v>
      </c>
    </row>
    <row r="5069" spans="1:4" x14ac:dyDescent="0.35">
      <c r="A5069" s="10" t="s">
        <v>5156</v>
      </c>
      <c r="B5069" s="12">
        <v>1047.0054700000001</v>
      </c>
      <c r="C5069" s="12">
        <v>689.6447843840001</v>
      </c>
      <c r="D5069" s="15">
        <v>10.889148649999999</v>
      </c>
    </row>
    <row r="5070" spans="1:4" x14ac:dyDescent="0.35">
      <c r="A5070" s="10" t="s">
        <v>5157</v>
      </c>
      <c r="B5070" s="12">
        <v>1047.0054700000001</v>
      </c>
      <c r="C5070" s="12">
        <v>691.66043444800005</v>
      </c>
      <c r="D5070" s="15">
        <v>10.889148649999999</v>
      </c>
    </row>
    <row r="5071" spans="1:4" x14ac:dyDescent="0.35">
      <c r="A5071" s="10" t="s">
        <v>5158</v>
      </c>
      <c r="B5071" s="12">
        <v>1047.0054700000001</v>
      </c>
      <c r="C5071" s="12">
        <v>717.67608451199999</v>
      </c>
      <c r="D5071" s="15">
        <v>10.889148649999999</v>
      </c>
    </row>
    <row r="5072" spans="1:4" x14ac:dyDescent="0.35">
      <c r="A5072" s="10" t="s">
        <v>5159</v>
      </c>
      <c r="B5072" s="12">
        <v>1047.0054700000001</v>
      </c>
      <c r="C5072" s="12">
        <v>719.69173457600004</v>
      </c>
      <c r="D5072" s="15">
        <v>10.889148649999999</v>
      </c>
    </row>
    <row r="5073" spans="1:4" x14ac:dyDescent="0.35">
      <c r="A5073" s="10" t="s">
        <v>5160</v>
      </c>
      <c r="B5073" s="12">
        <v>1047.0054700000001</v>
      </c>
      <c r="C5073" s="12">
        <v>745.7073846400001</v>
      </c>
      <c r="D5073" s="15">
        <v>10.889148649999999</v>
      </c>
    </row>
    <row r="5074" spans="1:4" x14ac:dyDescent="0.35">
      <c r="A5074" s="10" t="s">
        <v>5161</v>
      </c>
      <c r="B5074" s="12">
        <v>1047.0054700000001</v>
      </c>
      <c r="C5074" s="12">
        <v>747.72303470400004</v>
      </c>
      <c r="D5074" s="15">
        <v>10.889148649999999</v>
      </c>
    </row>
    <row r="5075" spans="1:4" x14ac:dyDescent="0.35">
      <c r="A5075" s="10" t="s">
        <v>5162</v>
      </c>
      <c r="B5075" s="12">
        <v>1047.0054700000001</v>
      </c>
      <c r="C5075" s="12">
        <v>773.73868476799998</v>
      </c>
      <c r="D5075" s="15">
        <v>10.889148649999999</v>
      </c>
    </row>
    <row r="5076" spans="1:4" x14ac:dyDescent="0.35">
      <c r="A5076" s="10" t="s">
        <v>5163</v>
      </c>
      <c r="B5076" s="12">
        <v>1047.0054700000001</v>
      </c>
      <c r="C5076" s="12">
        <v>775.75433483200004</v>
      </c>
      <c r="D5076" s="15">
        <v>10.889148649999999</v>
      </c>
    </row>
    <row r="5077" spans="1:4" x14ac:dyDescent="0.35">
      <c r="A5077" s="10" t="s">
        <v>5164</v>
      </c>
      <c r="B5077" s="12">
        <v>1049.0211200000001</v>
      </c>
      <c r="C5077" s="12">
        <v>635.59783412800016</v>
      </c>
      <c r="D5077" s="15">
        <v>11.30922865</v>
      </c>
    </row>
    <row r="5078" spans="1:4" x14ac:dyDescent="0.35">
      <c r="A5078" s="10" t="s">
        <v>5165</v>
      </c>
      <c r="B5078" s="12">
        <v>1049.0211200000001</v>
      </c>
      <c r="C5078" s="12">
        <v>663.62913425600004</v>
      </c>
      <c r="D5078" s="15">
        <v>11.30922865</v>
      </c>
    </row>
    <row r="5079" spans="1:4" x14ac:dyDescent="0.35">
      <c r="A5079" s="10" t="s">
        <v>5166</v>
      </c>
      <c r="B5079" s="12">
        <v>1049.0211200000001</v>
      </c>
      <c r="C5079" s="12">
        <v>691.66043438400015</v>
      </c>
      <c r="D5079" s="15">
        <v>11.30922865</v>
      </c>
    </row>
    <row r="5080" spans="1:4" x14ac:dyDescent="0.35">
      <c r="A5080" s="10" t="s">
        <v>5167</v>
      </c>
      <c r="B5080" s="12">
        <v>1049.0211200000001</v>
      </c>
      <c r="C5080" s="12">
        <v>719.69173451200004</v>
      </c>
      <c r="D5080" s="15">
        <v>11.30922865</v>
      </c>
    </row>
    <row r="5081" spans="1:4" x14ac:dyDescent="0.35">
      <c r="A5081" s="10" t="s">
        <v>5168</v>
      </c>
      <c r="B5081" s="12">
        <v>1049.0211200000001</v>
      </c>
      <c r="C5081" s="12">
        <v>747.72303464000015</v>
      </c>
      <c r="D5081" s="15">
        <v>11.30922865</v>
      </c>
    </row>
    <row r="5082" spans="1:4" x14ac:dyDescent="0.35">
      <c r="A5082" s="10" t="s">
        <v>5169</v>
      </c>
      <c r="B5082" s="12">
        <v>1049.0211200000001</v>
      </c>
      <c r="C5082" s="12">
        <v>775.75433476800004</v>
      </c>
      <c r="D5082" s="15">
        <v>11.30922865</v>
      </c>
    </row>
    <row r="5083" spans="1:4" x14ac:dyDescent="0.35">
      <c r="A5083" s="10" t="s">
        <v>5170</v>
      </c>
      <c r="B5083" s="12">
        <v>1066.97417</v>
      </c>
      <c r="C5083" s="12">
        <v>655.56653419199995</v>
      </c>
      <c r="D5083" s="15">
        <v>9.7250019500000011</v>
      </c>
    </row>
    <row r="5084" spans="1:4" x14ac:dyDescent="0.35">
      <c r="A5084" s="10" t="s">
        <v>5171</v>
      </c>
      <c r="B5084" s="12">
        <v>1066.97417</v>
      </c>
      <c r="C5084" s="12">
        <v>683.59783431999995</v>
      </c>
      <c r="D5084" s="15">
        <v>9.7250019500000011</v>
      </c>
    </row>
    <row r="5085" spans="1:4" x14ac:dyDescent="0.35">
      <c r="A5085" s="10" t="s">
        <v>5172</v>
      </c>
      <c r="B5085" s="12">
        <v>1066.97417</v>
      </c>
      <c r="C5085" s="12">
        <v>711.62913444799995</v>
      </c>
      <c r="D5085" s="15">
        <v>9.7250019500000011</v>
      </c>
    </row>
    <row r="5086" spans="1:4" x14ac:dyDescent="0.35">
      <c r="A5086" s="10" t="s">
        <v>5173</v>
      </c>
      <c r="B5086" s="12">
        <v>1066.97417</v>
      </c>
      <c r="C5086" s="12">
        <v>741.67608464</v>
      </c>
      <c r="D5086" s="15">
        <v>9.7250019500000011</v>
      </c>
    </row>
    <row r="5087" spans="1:4" x14ac:dyDescent="0.35">
      <c r="A5087" s="10" t="s">
        <v>5174</v>
      </c>
      <c r="B5087" s="12">
        <v>1066.97417</v>
      </c>
      <c r="C5087" s="12">
        <v>771.72303483199994</v>
      </c>
      <c r="D5087" s="15">
        <v>9.7250019500000011</v>
      </c>
    </row>
    <row r="5088" spans="1:4" x14ac:dyDescent="0.35">
      <c r="A5088" s="10" t="s">
        <v>5175</v>
      </c>
      <c r="B5088" s="12">
        <v>1066.97417</v>
      </c>
      <c r="C5088" s="12">
        <v>799.75433495999994</v>
      </c>
      <c r="D5088" s="15">
        <v>9.7250019500000011</v>
      </c>
    </row>
    <row r="5089" spans="1:4" x14ac:dyDescent="0.35">
      <c r="A5089" s="10" t="s">
        <v>5176</v>
      </c>
      <c r="B5089" s="12">
        <v>1068.98982</v>
      </c>
      <c r="C5089" s="12">
        <v>655.56653412800006</v>
      </c>
      <c r="D5089" s="15">
        <v>10.14508195</v>
      </c>
    </row>
    <row r="5090" spans="1:4" x14ac:dyDescent="0.35">
      <c r="A5090" s="10" t="s">
        <v>5177</v>
      </c>
      <c r="B5090" s="12">
        <v>1068.98982</v>
      </c>
      <c r="C5090" s="12">
        <v>657.582184192</v>
      </c>
      <c r="D5090" s="15">
        <v>10.14508195</v>
      </c>
    </row>
    <row r="5091" spans="1:4" x14ac:dyDescent="0.35">
      <c r="A5091" s="10" t="s">
        <v>5178</v>
      </c>
      <c r="B5091" s="12">
        <v>1068.98982</v>
      </c>
      <c r="C5091" s="12">
        <v>683.59783425599994</v>
      </c>
      <c r="D5091" s="15">
        <v>10.14508195</v>
      </c>
    </row>
    <row r="5092" spans="1:4" x14ac:dyDescent="0.35">
      <c r="A5092" s="10" t="s">
        <v>5179</v>
      </c>
      <c r="B5092" s="12">
        <v>1068.98982</v>
      </c>
      <c r="C5092" s="12">
        <v>685.61348432</v>
      </c>
      <c r="D5092" s="15">
        <v>10.14508195</v>
      </c>
    </row>
    <row r="5093" spans="1:4" x14ac:dyDescent="0.35">
      <c r="A5093" s="10" t="s">
        <v>5180</v>
      </c>
      <c r="B5093" s="12">
        <v>1068.98982</v>
      </c>
      <c r="C5093" s="12">
        <v>711.62913438400005</v>
      </c>
      <c r="D5093" s="15">
        <v>10.14508195</v>
      </c>
    </row>
    <row r="5094" spans="1:4" x14ac:dyDescent="0.35">
      <c r="A5094" s="10" t="s">
        <v>5181</v>
      </c>
      <c r="B5094" s="12">
        <v>1068.98982</v>
      </c>
      <c r="C5094" s="12">
        <v>713.644784448</v>
      </c>
      <c r="D5094" s="15">
        <v>10.14508195</v>
      </c>
    </row>
    <row r="5095" spans="1:4" x14ac:dyDescent="0.35">
      <c r="A5095" s="10" t="s">
        <v>5182</v>
      </c>
      <c r="B5095" s="12">
        <v>1068.98982</v>
      </c>
      <c r="C5095" s="12">
        <v>741.67608457599999</v>
      </c>
      <c r="D5095" s="15">
        <v>10.14508195</v>
      </c>
    </row>
    <row r="5096" spans="1:4" x14ac:dyDescent="0.35">
      <c r="A5096" s="10" t="s">
        <v>5183</v>
      </c>
      <c r="B5096" s="12">
        <v>1068.98982</v>
      </c>
      <c r="C5096" s="12">
        <v>743.69173464000005</v>
      </c>
      <c r="D5096" s="15">
        <v>10.14508195</v>
      </c>
    </row>
    <row r="5097" spans="1:4" x14ac:dyDescent="0.35">
      <c r="A5097" s="10" t="s">
        <v>5184</v>
      </c>
      <c r="B5097" s="12">
        <v>1068.98982</v>
      </c>
      <c r="C5097" s="12">
        <v>771.72303476799993</v>
      </c>
      <c r="D5097" s="15">
        <v>10.14508195</v>
      </c>
    </row>
    <row r="5098" spans="1:4" x14ac:dyDescent="0.35">
      <c r="A5098" s="10" t="s">
        <v>5185</v>
      </c>
      <c r="B5098" s="12">
        <v>1068.98982</v>
      </c>
      <c r="C5098" s="12">
        <v>773.73868483199999</v>
      </c>
      <c r="D5098" s="15">
        <v>10.14508195</v>
      </c>
    </row>
    <row r="5099" spans="1:4" x14ac:dyDescent="0.35">
      <c r="A5099" s="10" t="s">
        <v>5186</v>
      </c>
      <c r="B5099" s="12">
        <v>1068.98982</v>
      </c>
      <c r="C5099" s="12">
        <v>799.75433489600005</v>
      </c>
      <c r="D5099" s="15">
        <v>10.14508195</v>
      </c>
    </row>
    <row r="5100" spans="1:4" x14ac:dyDescent="0.35">
      <c r="A5100" s="10" t="s">
        <v>5187</v>
      </c>
      <c r="B5100" s="12">
        <v>1068.98982</v>
      </c>
      <c r="C5100" s="12">
        <v>801.76998495999999</v>
      </c>
      <c r="D5100" s="15">
        <v>10.14508195</v>
      </c>
    </row>
    <row r="5101" spans="1:4" x14ac:dyDescent="0.35">
      <c r="A5101" s="10" t="s">
        <v>5188</v>
      </c>
      <c r="B5101" s="12">
        <v>1071.0054700000001</v>
      </c>
      <c r="C5101" s="12">
        <v>657.58218412800011</v>
      </c>
      <c r="D5101" s="15">
        <v>10.56516195</v>
      </c>
    </row>
    <row r="5102" spans="1:4" x14ac:dyDescent="0.35">
      <c r="A5102" s="10" t="s">
        <v>5189</v>
      </c>
      <c r="B5102" s="12">
        <v>1071.0054700000001</v>
      </c>
      <c r="C5102" s="12">
        <v>659.59783419200005</v>
      </c>
      <c r="D5102" s="15">
        <v>10.56516195</v>
      </c>
    </row>
    <row r="5103" spans="1:4" x14ac:dyDescent="0.35">
      <c r="A5103" s="10" t="s">
        <v>5190</v>
      </c>
      <c r="B5103" s="12">
        <v>1071.0054700000001</v>
      </c>
      <c r="C5103" s="12">
        <v>685.61348425599999</v>
      </c>
      <c r="D5103" s="15">
        <v>10.56516195</v>
      </c>
    </row>
    <row r="5104" spans="1:4" x14ac:dyDescent="0.35">
      <c r="A5104" s="10" t="s">
        <v>5191</v>
      </c>
      <c r="B5104" s="12">
        <v>1071.0054700000001</v>
      </c>
      <c r="C5104" s="12">
        <v>687.62913432000005</v>
      </c>
      <c r="D5104" s="15">
        <v>10.56516195</v>
      </c>
    </row>
    <row r="5105" spans="1:4" x14ac:dyDescent="0.35">
      <c r="A5105" s="10" t="s">
        <v>5192</v>
      </c>
      <c r="B5105" s="12">
        <v>1071.0054700000001</v>
      </c>
      <c r="C5105" s="12">
        <v>713.6447843840001</v>
      </c>
      <c r="D5105" s="15">
        <v>10.56516195</v>
      </c>
    </row>
    <row r="5106" spans="1:4" x14ac:dyDescent="0.35">
      <c r="A5106" s="10" t="s">
        <v>5193</v>
      </c>
      <c r="B5106" s="12">
        <v>1071.0054700000001</v>
      </c>
      <c r="C5106" s="12">
        <v>715.66043444800005</v>
      </c>
      <c r="D5106" s="15">
        <v>10.56516195</v>
      </c>
    </row>
    <row r="5107" spans="1:4" x14ac:dyDescent="0.35">
      <c r="A5107" s="10" t="s">
        <v>5194</v>
      </c>
      <c r="B5107" s="12">
        <v>1071.0054700000001</v>
      </c>
      <c r="C5107" s="12">
        <v>741.67608451199999</v>
      </c>
      <c r="D5107" s="15">
        <v>10.56516195</v>
      </c>
    </row>
    <row r="5108" spans="1:4" x14ac:dyDescent="0.35">
      <c r="A5108" s="10" t="s">
        <v>5195</v>
      </c>
      <c r="B5108" s="12">
        <v>1071.0054700000001</v>
      </c>
      <c r="C5108" s="12">
        <v>743.69173457600004</v>
      </c>
      <c r="D5108" s="15">
        <v>10.56516195</v>
      </c>
    </row>
    <row r="5109" spans="1:4" x14ac:dyDescent="0.35">
      <c r="A5109" s="10" t="s">
        <v>5196</v>
      </c>
      <c r="B5109" s="12">
        <v>1071.0054700000001</v>
      </c>
      <c r="C5109" s="12">
        <v>745.7073846400001</v>
      </c>
      <c r="D5109" s="15">
        <v>10.56516195</v>
      </c>
    </row>
    <row r="5110" spans="1:4" x14ac:dyDescent="0.35">
      <c r="A5110" s="10" t="s">
        <v>5197</v>
      </c>
      <c r="B5110" s="12">
        <v>1071.0054700000001</v>
      </c>
      <c r="C5110" s="12">
        <v>771.72303470400004</v>
      </c>
      <c r="D5110" s="15">
        <v>10.56516195</v>
      </c>
    </row>
    <row r="5111" spans="1:4" x14ac:dyDescent="0.35">
      <c r="A5111" s="10" t="s">
        <v>5198</v>
      </c>
      <c r="B5111" s="12">
        <v>1071.0054700000001</v>
      </c>
      <c r="C5111" s="12">
        <v>773.73868476799998</v>
      </c>
      <c r="D5111" s="15">
        <v>10.56516195</v>
      </c>
    </row>
    <row r="5112" spans="1:4" x14ac:dyDescent="0.35">
      <c r="A5112" s="10" t="s">
        <v>5199</v>
      </c>
      <c r="B5112" s="12">
        <v>1071.0054700000001</v>
      </c>
      <c r="C5112" s="12">
        <v>775.75433483200004</v>
      </c>
      <c r="D5112" s="15">
        <v>10.56516195</v>
      </c>
    </row>
    <row r="5113" spans="1:4" x14ac:dyDescent="0.35">
      <c r="A5113" s="10" t="s">
        <v>5200</v>
      </c>
      <c r="B5113" s="12">
        <v>1071.0054700000001</v>
      </c>
      <c r="C5113" s="12">
        <v>799.75433483200004</v>
      </c>
      <c r="D5113" s="15">
        <v>10.56516195</v>
      </c>
    </row>
    <row r="5114" spans="1:4" x14ac:dyDescent="0.35">
      <c r="A5114" s="10" t="s">
        <v>5201</v>
      </c>
      <c r="B5114" s="12">
        <v>1071.0054700000001</v>
      </c>
      <c r="C5114" s="12">
        <v>801.7699848960001</v>
      </c>
      <c r="D5114" s="15">
        <v>10.56516195</v>
      </c>
    </row>
    <row r="5115" spans="1:4" x14ac:dyDescent="0.35">
      <c r="A5115" s="10" t="s">
        <v>5202</v>
      </c>
      <c r="B5115" s="12">
        <v>1071.0054700000001</v>
      </c>
      <c r="C5115" s="12">
        <v>803.78563496000004</v>
      </c>
      <c r="D5115" s="15">
        <v>10.56516195</v>
      </c>
    </row>
    <row r="5116" spans="1:4" x14ac:dyDescent="0.35">
      <c r="A5116" s="10" t="s">
        <v>5203</v>
      </c>
      <c r="B5116" s="12">
        <v>1073.0211200000001</v>
      </c>
      <c r="C5116" s="12">
        <v>659.59783412800016</v>
      </c>
      <c r="D5116" s="15">
        <v>10.985241949999999</v>
      </c>
    </row>
    <row r="5117" spans="1:4" x14ac:dyDescent="0.35">
      <c r="A5117" s="10" t="s">
        <v>5204</v>
      </c>
      <c r="B5117" s="12">
        <v>1073.0211200000001</v>
      </c>
      <c r="C5117" s="12">
        <v>661.6134841920001</v>
      </c>
      <c r="D5117" s="15">
        <v>10.985241949999999</v>
      </c>
    </row>
    <row r="5118" spans="1:4" x14ac:dyDescent="0.35">
      <c r="A5118" s="10" t="s">
        <v>5205</v>
      </c>
      <c r="B5118" s="12">
        <v>1073.0211200000001</v>
      </c>
      <c r="C5118" s="12">
        <v>687.62913425600004</v>
      </c>
      <c r="D5118" s="15">
        <v>10.985241949999999</v>
      </c>
    </row>
    <row r="5119" spans="1:4" x14ac:dyDescent="0.35">
      <c r="A5119" s="10" t="s">
        <v>5206</v>
      </c>
      <c r="B5119" s="12">
        <v>1073.0211200000001</v>
      </c>
      <c r="C5119" s="12">
        <v>689.6447843200001</v>
      </c>
      <c r="D5119" s="15">
        <v>10.985241949999999</v>
      </c>
    </row>
    <row r="5120" spans="1:4" x14ac:dyDescent="0.35">
      <c r="A5120" s="10" t="s">
        <v>5207</v>
      </c>
      <c r="B5120" s="12">
        <v>1073.0211200000001</v>
      </c>
      <c r="C5120" s="12">
        <v>715.66043438400015</v>
      </c>
      <c r="D5120" s="15">
        <v>10.985241949999999</v>
      </c>
    </row>
    <row r="5121" spans="1:4" x14ac:dyDescent="0.35">
      <c r="A5121" s="10" t="s">
        <v>5208</v>
      </c>
      <c r="B5121" s="12">
        <v>1073.0211200000001</v>
      </c>
      <c r="C5121" s="12">
        <v>717.6760844480001</v>
      </c>
      <c r="D5121" s="15">
        <v>10.985241949999999</v>
      </c>
    </row>
    <row r="5122" spans="1:4" x14ac:dyDescent="0.35">
      <c r="A5122" s="10" t="s">
        <v>5209</v>
      </c>
      <c r="B5122" s="12">
        <v>1073.0211200000001</v>
      </c>
      <c r="C5122" s="12">
        <v>743.69173451200004</v>
      </c>
      <c r="D5122" s="15">
        <v>10.985241949999999</v>
      </c>
    </row>
    <row r="5123" spans="1:4" x14ac:dyDescent="0.35">
      <c r="A5123" s="10" t="s">
        <v>5210</v>
      </c>
      <c r="B5123" s="12">
        <v>1073.0211200000001</v>
      </c>
      <c r="C5123" s="12">
        <v>745.70738457600009</v>
      </c>
      <c r="D5123" s="15">
        <v>10.985241949999999</v>
      </c>
    </row>
    <row r="5124" spans="1:4" x14ac:dyDescent="0.35">
      <c r="A5124" s="10" t="s">
        <v>5211</v>
      </c>
      <c r="B5124" s="12">
        <v>1073.0211200000001</v>
      </c>
      <c r="C5124" s="12">
        <v>747.72303464000015</v>
      </c>
      <c r="D5124" s="15">
        <v>10.985241949999999</v>
      </c>
    </row>
    <row r="5125" spans="1:4" x14ac:dyDescent="0.35">
      <c r="A5125" s="10" t="s">
        <v>5212</v>
      </c>
      <c r="B5125" s="12">
        <v>1073.0211200000001</v>
      </c>
      <c r="C5125" s="12">
        <v>771.72303464000015</v>
      </c>
      <c r="D5125" s="15">
        <v>10.985241949999999</v>
      </c>
    </row>
    <row r="5126" spans="1:4" x14ac:dyDescent="0.35">
      <c r="A5126" s="10" t="s">
        <v>5213</v>
      </c>
      <c r="B5126" s="12">
        <v>1073.0211200000001</v>
      </c>
      <c r="C5126" s="12">
        <v>773.73868470400009</v>
      </c>
      <c r="D5126" s="15">
        <v>10.985241949999999</v>
      </c>
    </row>
    <row r="5127" spans="1:4" x14ac:dyDescent="0.35">
      <c r="A5127" s="10" t="s">
        <v>5214</v>
      </c>
      <c r="B5127" s="12">
        <v>1073.0211200000001</v>
      </c>
      <c r="C5127" s="12">
        <v>775.75433476800004</v>
      </c>
      <c r="D5127" s="15">
        <v>10.985241949999999</v>
      </c>
    </row>
    <row r="5128" spans="1:4" x14ac:dyDescent="0.35">
      <c r="A5128" s="10" t="s">
        <v>5215</v>
      </c>
      <c r="B5128" s="12">
        <v>1073.0211200000001</v>
      </c>
      <c r="C5128" s="12">
        <v>799.75433476800004</v>
      </c>
      <c r="D5128" s="15">
        <v>10.985241949999999</v>
      </c>
    </row>
    <row r="5129" spans="1:4" x14ac:dyDescent="0.35">
      <c r="A5129" s="10" t="s">
        <v>5216</v>
      </c>
      <c r="B5129" s="12">
        <v>1073.0211200000001</v>
      </c>
      <c r="C5129" s="12">
        <v>801.76998483200009</v>
      </c>
      <c r="D5129" s="15">
        <v>10.985241949999999</v>
      </c>
    </row>
    <row r="5130" spans="1:4" x14ac:dyDescent="0.35">
      <c r="A5130" s="10" t="s">
        <v>5217</v>
      </c>
      <c r="B5130" s="12">
        <v>1073.0211200000001</v>
      </c>
      <c r="C5130" s="12">
        <v>803.78563489600015</v>
      </c>
      <c r="D5130" s="15">
        <v>10.985241949999999</v>
      </c>
    </row>
    <row r="5131" spans="1:4" x14ac:dyDescent="0.35">
      <c r="A5131" s="10" t="s">
        <v>5218</v>
      </c>
      <c r="B5131" s="12">
        <v>1075.0367699999999</v>
      </c>
      <c r="C5131" s="12">
        <v>661.61348412800021</v>
      </c>
      <c r="D5131" s="15">
        <v>11.405321949999999</v>
      </c>
    </row>
    <row r="5132" spans="1:4" x14ac:dyDescent="0.35">
      <c r="A5132" s="10" t="s">
        <v>5219</v>
      </c>
      <c r="B5132" s="12">
        <v>1075.0367699999999</v>
      </c>
      <c r="C5132" s="12">
        <v>663.62913419200015</v>
      </c>
      <c r="D5132" s="15">
        <v>11.405321949999999</v>
      </c>
    </row>
    <row r="5133" spans="1:4" x14ac:dyDescent="0.35">
      <c r="A5133" s="10" t="s">
        <v>5220</v>
      </c>
      <c r="B5133" s="12">
        <v>1075.0367699999999</v>
      </c>
      <c r="C5133" s="12">
        <v>689.64478425600009</v>
      </c>
      <c r="D5133" s="15">
        <v>11.405321949999999</v>
      </c>
    </row>
    <row r="5134" spans="1:4" x14ac:dyDescent="0.35">
      <c r="A5134" s="10" t="s">
        <v>5221</v>
      </c>
      <c r="B5134" s="12">
        <v>1075.0367699999999</v>
      </c>
      <c r="C5134" s="12">
        <v>691.66043432000015</v>
      </c>
      <c r="D5134" s="15">
        <v>11.405321949999999</v>
      </c>
    </row>
    <row r="5135" spans="1:4" x14ac:dyDescent="0.35">
      <c r="A5135" s="10" t="s">
        <v>5222</v>
      </c>
      <c r="B5135" s="12">
        <v>1075.0367699999999</v>
      </c>
      <c r="C5135" s="12">
        <v>717.67608438400021</v>
      </c>
      <c r="D5135" s="15">
        <v>11.405321949999999</v>
      </c>
    </row>
    <row r="5136" spans="1:4" x14ac:dyDescent="0.35">
      <c r="A5136" s="10" t="s">
        <v>5223</v>
      </c>
      <c r="B5136" s="12">
        <v>1075.0367699999999</v>
      </c>
      <c r="C5136" s="12">
        <v>719.69173444800015</v>
      </c>
      <c r="D5136" s="15">
        <v>11.405321949999999</v>
      </c>
    </row>
    <row r="5137" spans="1:4" x14ac:dyDescent="0.35">
      <c r="A5137" s="10" t="s">
        <v>5224</v>
      </c>
      <c r="B5137" s="12">
        <v>1075.0367699999999</v>
      </c>
      <c r="C5137" s="12">
        <v>745.70738451200009</v>
      </c>
      <c r="D5137" s="15">
        <v>11.405321949999999</v>
      </c>
    </row>
    <row r="5138" spans="1:4" x14ac:dyDescent="0.35">
      <c r="A5138" s="10" t="s">
        <v>5225</v>
      </c>
      <c r="B5138" s="12">
        <v>1075.0367699999999</v>
      </c>
      <c r="C5138" s="12">
        <v>747.72303457600015</v>
      </c>
      <c r="D5138" s="15">
        <v>11.405321949999999</v>
      </c>
    </row>
    <row r="5139" spans="1:4" x14ac:dyDescent="0.35">
      <c r="A5139" s="10" t="s">
        <v>5226</v>
      </c>
      <c r="B5139" s="12">
        <v>1075.0367699999999</v>
      </c>
      <c r="C5139" s="12">
        <v>773.7386846400002</v>
      </c>
      <c r="D5139" s="15">
        <v>11.405321949999999</v>
      </c>
    </row>
    <row r="5140" spans="1:4" x14ac:dyDescent="0.35">
      <c r="A5140" s="10" t="s">
        <v>5227</v>
      </c>
      <c r="B5140" s="12">
        <v>1075.0367699999999</v>
      </c>
      <c r="C5140" s="12">
        <v>775.75433470400014</v>
      </c>
      <c r="D5140" s="15">
        <v>11.405321949999999</v>
      </c>
    </row>
    <row r="5141" spans="1:4" x14ac:dyDescent="0.35">
      <c r="A5141" s="10" t="s">
        <v>5228</v>
      </c>
      <c r="B5141" s="12">
        <v>1075.0367699999999</v>
      </c>
      <c r="C5141" s="12">
        <v>801.76998476800009</v>
      </c>
      <c r="D5141" s="15">
        <v>11.405321949999999</v>
      </c>
    </row>
    <row r="5142" spans="1:4" x14ac:dyDescent="0.35">
      <c r="A5142" s="10" t="s">
        <v>5229</v>
      </c>
      <c r="B5142" s="12">
        <v>1075.0367699999999</v>
      </c>
      <c r="C5142" s="12">
        <v>803.78563483200014</v>
      </c>
      <c r="D5142" s="15">
        <v>11.405321949999999</v>
      </c>
    </row>
    <row r="5143" spans="1:4" x14ac:dyDescent="0.35">
      <c r="A5143" s="10" t="s">
        <v>5230</v>
      </c>
      <c r="B5143" s="12">
        <v>1077.05242</v>
      </c>
      <c r="C5143" s="12">
        <v>663.62913412800003</v>
      </c>
      <c r="D5143" s="15">
        <v>11.82540195</v>
      </c>
    </row>
    <row r="5144" spans="1:4" x14ac:dyDescent="0.35">
      <c r="A5144" s="10" t="s">
        <v>5231</v>
      </c>
      <c r="B5144" s="12">
        <v>1077.05242</v>
      </c>
      <c r="C5144" s="12">
        <v>691.66043425599992</v>
      </c>
      <c r="D5144" s="15">
        <v>11.82540195</v>
      </c>
    </row>
    <row r="5145" spans="1:4" x14ac:dyDescent="0.35">
      <c r="A5145" s="10" t="s">
        <v>5232</v>
      </c>
      <c r="B5145" s="12">
        <v>1077.05242</v>
      </c>
      <c r="C5145" s="12">
        <v>719.69173438400003</v>
      </c>
      <c r="D5145" s="15">
        <v>11.82540195</v>
      </c>
    </row>
    <row r="5146" spans="1:4" x14ac:dyDescent="0.35">
      <c r="A5146" s="10" t="s">
        <v>5233</v>
      </c>
      <c r="B5146" s="12">
        <v>1077.05242</v>
      </c>
      <c r="C5146" s="12">
        <v>747.72303451199991</v>
      </c>
      <c r="D5146" s="15">
        <v>11.82540195</v>
      </c>
    </row>
    <row r="5147" spans="1:4" x14ac:dyDescent="0.35">
      <c r="A5147" s="10" t="s">
        <v>5234</v>
      </c>
      <c r="B5147" s="12">
        <v>1077.05242</v>
      </c>
      <c r="C5147" s="12">
        <v>775.75433464000002</v>
      </c>
      <c r="D5147" s="15">
        <v>11.82540195</v>
      </c>
    </row>
    <row r="5148" spans="1:4" x14ac:dyDescent="0.35">
      <c r="A5148" s="10" t="s">
        <v>5235</v>
      </c>
      <c r="B5148" s="12">
        <v>1077.05242</v>
      </c>
      <c r="C5148" s="12">
        <v>803.78563476799991</v>
      </c>
      <c r="D5148" s="15">
        <v>11.82540195</v>
      </c>
    </row>
    <row r="5149" spans="1:4" x14ac:dyDescent="0.35">
      <c r="A5149" s="10" t="s">
        <v>5236</v>
      </c>
      <c r="B5149" s="12">
        <v>1095.0054700000001</v>
      </c>
      <c r="C5149" s="12">
        <v>683.59783419200005</v>
      </c>
      <c r="D5149" s="15">
        <v>10.24117525</v>
      </c>
    </row>
    <row r="5150" spans="1:4" x14ac:dyDescent="0.35">
      <c r="A5150" s="10" t="s">
        <v>5237</v>
      </c>
      <c r="B5150" s="12">
        <v>1095.0054700000001</v>
      </c>
      <c r="C5150" s="12">
        <v>711.62913432000005</v>
      </c>
      <c r="D5150" s="15">
        <v>10.24117525</v>
      </c>
    </row>
    <row r="5151" spans="1:4" x14ac:dyDescent="0.35">
      <c r="A5151" s="10" t="s">
        <v>5238</v>
      </c>
      <c r="B5151" s="12">
        <v>1095.0054700000001</v>
      </c>
      <c r="C5151" s="12">
        <v>799.75433483200004</v>
      </c>
      <c r="D5151" s="15">
        <v>10.24117525</v>
      </c>
    </row>
    <row r="5152" spans="1:4" x14ac:dyDescent="0.35">
      <c r="A5152" s="10" t="s">
        <v>5239</v>
      </c>
      <c r="B5152" s="12">
        <v>1095.0054700000001</v>
      </c>
      <c r="C5152" s="12">
        <v>827.78563496000004</v>
      </c>
      <c r="D5152" s="15">
        <v>10.24117525</v>
      </c>
    </row>
    <row r="5153" spans="1:4" x14ac:dyDescent="0.35">
      <c r="A5153" s="10" t="s">
        <v>5240</v>
      </c>
      <c r="B5153" s="12">
        <v>1097.0211200000001</v>
      </c>
      <c r="C5153" s="12">
        <v>683.59783412800016</v>
      </c>
      <c r="D5153" s="15">
        <v>10.661255249999998</v>
      </c>
    </row>
    <row r="5154" spans="1:4" x14ac:dyDescent="0.35">
      <c r="A5154" s="10" t="s">
        <v>5241</v>
      </c>
      <c r="B5154" s="12">
        <v>1097.0211200000001</v>
      </c>
      <c r="C5154" s="12">
        <v>685.6134841920001</v>
      </c>
      <c r="D5154" s="15">
        <v>10.661255249999998</v>
      </c>
    </row>
    <row r="5155" spans="1:4" x14ac:dyDescent="0.35">
      <c r="A5155" s="10" t="s">
        <v>5242</v>
      </c>
      <c r="B5155" s="12">
        <v>1097.0211200000001</v>
      </c>
      <c r="C5155" s="12">
        <v>711.62913425600004</v>
      </c>
      <c r="D5155" s="15">
        <v>10.661255249999998</v>
      </c>
    </row>
    <row r="5156" spans="1:4" x14ac:dyDescent="0.35">
      <c r="A5156" s="10" t="s">
        <v>5243</v>
      </c>
      <c r="B5156" s="12">
        <v>1097.0211200000001</v>
      </c>
      <c r="C5156" s="12">
        <v>713.6447843200001</v>
      </c>
      <c r="D5156" s="15">
        <v>10.661255249999998</v>
      </c>
    </row>
    <row r="5157" spans="1:4" x14ac:dyDescent="0.35">
      <c r="A5157" s="10" t="s">
        <v>5244</v>
      </c>
      <c r="B5157" s="12">
        <v>1097.0211200000001</v>
      </c>
      <c r="C5157" s="12">
        <v>741.6760844480001</v>
      </c>
      <c r="D5157" s="15">
        <v>10.661255249999998</v>
      </c>
    </row>
    <row r="5158" spans="1:4" x14ac:dyDescent="0.35">
      <c r="A5158" s="10" t="s">
        <v>5245</v>
      </c>
      <c r="B5158" s="12">
        <v>1097.0211200000001</v>
      </c>
      <c r="C5158" s="12">
        <v>771.72303464000015</v>
      </c>
      <c r="D5158" s="15">
        <v>10.661255249999998</v>
      </c>
    </row>
    <row r="5159" spans="1:4" x14ac:dyDescent="0.35">
      <c r="A5159" s="10" t="s">
        <v>5246</v>
      </c>
      <c r="B5159" s="12">
        <v>1097.0211200000001</v>
      </c>
      <c r="C5159" s="12">
        <v>799.75433476800004</v>
      </c>
      <c r="D5159" s="15">
        <v>10.661255249999998</v>
      </c>
    </row>
    <row r="5160" spans="1:4" x14ac:dyDescent="0.35">
      <c r="A5160" s="10" t="s">
        <v>5247</v>
      </c>
      <c r="B5160" s="12">
        <v>1097.0211200000001</v>
      </c>
      <c r="C5160" s="12">
        <v>801.76998483200009</v>
      </c>
      <c r="D5160" s="15">
        <v>10.661255249999998</v>
      </c>
    </row>
    <row r="5161" spans="1:4" x14ac:dyDescent="0.35">
      <c r="A5161" s="10" t="s">
        <v>5248</v>
      </c>
      <c r="B5161" s="12">
        <v>1097.0211200000001</v>
      </c>
      <c r="C5161" s="12">
        <v>827.78563489600015</v>
      </c>
      <c r="D5161" s="15">
        <v>10.661255249999998</v>
      </c>
    </row>
    <row r="5162" spans="1:4" x14ac:dyDescent="0.35">
      <c r="A5162" s="10" t="s">
        <v>5249</v>
      </c>
      <c r="B5162" s="12">
        <v>1097.0211200000001</v>
      </c>
      <c r="C5162" s="12">
        <v>829.80128496000009</v>
      </c>
      <c r="D5162" s="15">
        <v>10.661255249999998</v>
      </c>
    </row>
    <row r="5163" spans="1:4" x14ac:dyDescent="0.35">
      <c r="A5163" s="10" t="s">
        <v>5250</v>
      </c>
      <c r="B5163" s="12">
        <v>1099.0367699999999</v>
      </c>
      <c r="C5163" s="12">
        <v>685.61348412800021</v>
      </c>
      <c r="D5163" s="15">
        <v>11.081335249999999</v>
      </c>
    </row>
    <row r="5164" spans="1:4" x14ac:dyDescent="0.35">
      <c r="A5164" s="10" t="s">
        <v>5251</v>
      </c>
      <c r="B5164" s="12">
        <v>1099.0367699999999</v>
      </c>
      <c r="C5164" s="12">
        <v>687.62913419200015</v>
      </c>
      <c r="D5164" s="15">
        <v>11.081335249999999</v>
      </c>
    </row>
    <row r="5165" spans="1:4" x14ac:dyDescent="0.35">
      <c r="A5165" s="10" t="s">
        <v>5252</v>
      </c>
      <c r="B5165" s="12">
        <v>1099.0367699999999</v>
      </c>
      <c r="C5165" s="12">
        <v>713.64478425600009</v>
      </c>
      <c r="D5165" s="15">
        <v>11.081335249999999</v>
      </c>
    </row>
    <row r="5166" spans="1:4" x14ac:dyDescent="0.35">
      <c r="A5166" s="10" t="s">
        <v>5253</v>
      </c>
      <c r="B5166" s="12">
        <v>1099.0367699999999</v>
      </c>
      <c r="C5166" s="12">
        <v>715.66043432000015</v>
      </c>
      <c r="D5166" s="15">
        <v>11.081335249999999</v>
      </c>
    </row>
    <row r="5167" spans="1:4" x14ac:dyDescent="0.35">
      <c r="A5167" s="10" t="s">
        <v>5254</v>
      </c>
      <c r="B5167" s="12">
        <v>1099.0367699999999</v>
      </c>
      <c r="C5167" s="12">
        <v>741.67608438400021</v>
      </c>
      <c r="D5167" s="15">
        <v>11.081335249999999</v>
      </c>
    </row>
    <row r="5168" spans="1:4" x14ac:dyDescent="0.35">
      <c r="A5168" s="10" t="s">
        <v>5255</v>
      </c>
      <c r="B5168" s="12">
        <v>1099.0367699999999</v>
      </c>
      <c r="C5168" s="12">
        <v>743.69173444800015</v>
      </c>
      <c r="D5168" s="15">
        <v>11.081335249999999</v>
      </c>
    </row>
    <row r="5169" spans="1:4" x14ac:dyDescent="0.35">
      <c r="A5169" s="10" t="s">
        <v>5256</v>
      </c>
      <c r="B5169" s="12">
        <v>1099.0367699999999</v>
      </c>
      <c r="C5169" s="12">
        <v>771.72303457600015</v>
      </c>
      <c r="D5169" s="15">
        <v>11.081335249999999</v>
      </c>
    </row>
    <row r="5170" spans="1:4" x14ac:dyDescent="0.35">
      <c r="A5170" s="10" t="s">
        <v>5257</v>
      </c>
      <c r="B5170" s="12">
        <v>1099.0367699999999</v>
      </c>
      <c r="C5170" s="12">
        <v>773.7386846400002</v>
      </c>
      <c r="D5170" s="15">
        <v>11.081335249999999</v>
      </c>
    </row>
    <row r="5171" spans="1:4" x14ac:dyDescent="0.35">
      <c r="A5171" s="10" t="s">
        <v>5258</v>
      </c>
      <c r="B5171" s="12">
        <v>1099.0367699999999</v>
      </c>
      <c r="C5171" s="12">
        <v>799.75433470400014</v>
      </c>
      <c r="D5171" s="15">
        <v>11.081335249999999</v>
      </c>
    </row>
    <row r="5172" spans="1:4" x14ac:dyDescent="0.35">
      <c r="A5172" s="10" t="s">
        <v>5259</v>
      </c>
      <c r="B5172" s="12">
        <v>1099.0367699999999</v>
      </c>
      <c r="C5172" s="12">
        <v>801.76998476800009</v>
      </c>
      <c r="D5172" s="15">
        <v>11.081335249999999</v>
      </c>
    </row>
    <row r="5173" spans="1:4" x14ac:dyDescent="0.35">
      <c r="A5173" s="10" t="s">
        <v>5260</v>
      </c>
      <c r="B5173" s="12">
        <v>1099.0367699999999</v>
      </c>
      <c r="C5173" s="12">
        <v>803.78563483200014</v>
      </c>
      <c r="D5173" s="15">
        <v>11.081335249999999</v>
      </c>
    </row>
    <row r="5174" spans="1:4" x14ac:dyDescent="0.35">
      <c r="A5174" s="10" t="s">
        <v>5261</v>
      </c>
      <c r="B5174" s="12">
        <v>1099.0367699999999</v>
      </c>
      <c r="C5174" s="12">
        <v>827.78563483200014</v>
      </c>
      <c r="D5174" s="15">
        <v>11.081335249999999</v>
      </c>
    </row>
    <row r="5175" spans="1:4" x14ac:dyDescent="0.35">
      <c r="A5175" s="10" t="s">
        <v>5262</v>
      </c>
      <c r="B5175" s="12">
        <v>1099.0367699999999</v>
      </c>
      <c r="C5175" s="12">
        <v>829.8012848960002</v>
      </c>
      <c r="D5175" s="15">
        <v>11.081335249999999</v>
      </c>
    </row>
    <row r="5176" spans="1:4" x14ac:dyDescent="0.35">
      <c r="A5176" s="10" t="s">
        <v>5263</v>
      </c>
      <c r="B5176" s="12">
        <v>1099.0367699999999</v>
      </c>
      <c r="C5176" s="12">
        <v>831.81693496000014</v>
      </c>
      <c r="D5176" s="15">
        <v>11.081335249999999</v>
      </c>
    </row>
    <row r="5177" spans="1:4" x14ac:dyDescent="0.35">
      <c r="A5177" s="10" t="s">
        <v>5264</v>
      </c>
      <c r="B5177" s="12">
        <v>1101.05242</v>
      </c>
      <c r="C5177" s="12">
        <v>687.62913412800003</v>
      </c>
      <c r="D5177" s="15">
        <v>11.501415249999999</v>
      </c>
    </row>
    <row r="5178" spans="1:4" x14ac:dyDescent="0.35">
      <c r="A5178" s="10" t="s">
        <v>5265</v>
      </c>
      <c r="B5178" s="12">
        <v>1101.05242</v>
      </c>
      <c r="C5178" s="12">
        <v>689.64478419199997</v>
      </c>
      <c r="D5178" s="15">
        <v>11.501415249999999</v>
      </c>
    </row>
    <row r="5179" spans="1:4" x14ac:dyDescent="0.35">
      <c r="A5179" s="10" t="s">
        <v>5266</v>
      </c>
      <c r="B5179" s="12">
        <v>1101.05242</v>
      </c>
      <c r="C5179" s="12">
        <v>715.66043425599992</v>
      </c>
      <c r="D5179" s="15">
        <v>11.501415249999999</v>
      </c>
    </row>
    <row r="5180" spans="1:4" x14ac:dyDescent="0.35">
      <c r="A5180" s="10" t="s">
        <v>5267</v>
      </c>
      <c r="B5180" s="12">
        <v>1101.05242</v>
      </c>
      <c r="C5180" s="12">
        <v>717.67608431999997</v>
      </c>
      <c r="D5180" s="15">
        <v>11.501415249999999</v>
      </c>
    </row>
    <row r="5181" spans="1:4" x14ac:dyDescent="0.35">
      <c r="A5181" s="10" t="s">
        <v>5268</v>
      </c>
      <c r="B5181" s="12">
        <v>1101.05242</v>
      </c>
      <c r="C5181" s="12">
        <v>743.69173438400003</v>
      </c>
      <c r="D5181" s="15">
        <v>11.501415249999999</v>
      </c>
    </row>
    <row r="5182" spans="1:4" x14ac:dyDescent="0.35">
      <c r="A5182" s="10" t="s">
        <v>5269</v>
      </c>
      <c r="B5182" s="12">
        <v>1101.05242</v>
      </c>
      <c r="C5182" s="12">
        <v>745.70738444799997</v>
      </c>
      <c r="D5182" s="15">
        <v>11.501415249999999</v>
      </c>
    </row>
    <row r="5183" spans="1:4" x14ac:dyDescent="0.35">
      <c r="A5183" s="10" t="s">
        <v>5270</v>
      </c>
      <c r="B5183" s="12">
        <v>1101.05242</v>
      </c>
      <c r="C5183" s="12">
        <v>771.72303451199991</v>
      </c>
      <c r="D5183" s="15">
        <v>11.501415249999999</v>
      </c>
    </row>
    <row r="5184" spans="1:4" x14ac:dyDescent="0.35">
      <c r="A5184" s="10" t="s">
        <v>5271</v>
      </c>
      <c r="B5184" s="12">
        <v>1101.05242</v>
      </c>
      <c r="C5184" s="12">
        <v>773.73868457599997</v>
      </c>
      <c r="D5184" s="15">
        <v>11.501415249999999</v>
      </c>
    </row>
    <row r="5185" spans="1:4" x14ac:dyDescent="0.35">
      <c r="A5185" s="10" t="s">
        <v>5272</v>
      </c>
      <c r="B5185" s="12">
        <v>1101.05242</v>
      </c>
      <c r="C5185" s="12">
        <v>775.75433464000002</v>
      </c>
      <c r="D5185" s="15">
        <v>11.501415249999999</v>
      </c>
    </row>
    <row r="5186" spans="1:4" x14ac:dyDescent="0.35">
      <c r="A5186" s="10" t="s">
        <v>5273</v>
      </c>
      <c r="B5186" s="12">
        <v>1101.05242</v>
      </c>
      <c r="C5186" s="12">
        <v>799.75433464000002</v>
      </c>
      <c r="D5186" s="15">
        <v>11.501415249999999</v>
      </c>
    </row>
    <row r="5187" spans="1:4" x14ac:dyDescent="0.35">
      <c r="A5187" s="10" t="s">
        <v>5274</v>
      </c>
      <c r="B5187" s="12">
        <v>1101.05242</v>
      </c>
      <c r="C5187" s="12">
        <v>801.76998470399997</v>
      </c>
      <c r="D5187" s="15">
        <v>11.501415249999999</v>
      </c>
    </row>
    <row r="5188" spans="1:4" x14ac:dyDescent="0.35">
      <c r="A5188" s="10" t="s">
        <v>5275</v>
      </c>
      <c r="B5188" s="12">
        <v>1101.05242</v>
      </c>
      <c r="C5188" s="12">
        <v>803.78563476799991</v>
      </c>
      <c r="D5188" s="15">
        <v>11.501415249999999</v>
      </c>
    </row>
    <row r="5189" spans="1:4" x14ac:dyDescent="0.35">
      <c r="A5189" s="10" t="s">
        <v>5276</v>
      </c>
      <c r="B5189" s="12">
        <v>1101.05242</v>
      </c>
      <c r="C5189" s="12">
        <v>827.78563476799991</v>
      </c>
      <c r="D5189" s="15">
        <v>11.501415249999999</v>
      </c>
    </row>
    <row r="5190" spans="1:4" x14ac:dyDescent="0.35">
      <c r="A5190" s="10" t="s">
        <v>5277</v>
      </c>
      <c r="B5190" s="12">
        <v>1101.05242</v>
      </c>
      <c r="C5190" s="12">
        <v>829.80128483199996</v>
      </c>
      <c r="D5190" s="15">
        <v>11.501415249999999</v>
      </c>
    </row>
    <row r="5191" spans="1:4" x14ac:dyDescent="0.35">
      <c r="A5191" s="10" t="s">
        <v>5278</v>
      </c>
      <c r="B5191" s="12">
        <v>1101.05242</v>
      </c>
      <c r="C5191" s="12">
        <v>831.81693489600002</v>
      </c>
      <c r="D5191" s="15">
        <v>11.501415249999999</v>
      </c>
    </row>
    <row r="5192" spans="1:4" x14ac:dyDescent="0.35">
      <c r="A5192" s="10" t="s">
        <v>5279</v>
      </c>
      <c r="B5192" s="12">
        <v>1103.06807</v>
      </c>
      <c r="C5192" s="12">
        <v>689.64478412800008</v>
      </c>
      <c r="D5192" s="15">
        <v>11.92149525</v>
      </c>
    </row>
    <row r="5193" spans="1:4" x14ac:dyDescent="0.35">
      <c r="A5193" s="10" t="s">
        <v>5280</v>
      </c>
      <c r="B5193" s="12">
        <v>1103.06807</v>
      </c>
      <c r="C5193" s="12">
        <v>691.66043419200003</v>
      </c>
      <c r="D5193" s="15">
        <v>11.92149525</v>
      </c>
    </row>
    <row r="5194" spans="1:4" x14ac:dyDescent="0.35">
      <c r="A5194" s="10" t="s">
        <v>5281</v>
      </c>
      <c r="B5194" s="12">
        <v>1103.06807</v>
      </c>
      <c r="C5194" s="12">
        <v>717.67608425599997</v>
      </c>
      <c r="D5194" s="15">
        <v>11.92149525</v>
      </c>
    </row>
    <row r="5195" spans="1:4" x14ac:dyDescent="0.35">
      <c r="A5195" s="10" t="s">
        <v>5282</v>
      </c>
      <c r="B5195" s="12">
        <v>1103.06807</v>
      </c>
      <c r="C5195" s="12">
        <v>719.69173432000002</v>
      </c>
      <c r="D5195" s="15">
        <v>11.92149525</v>
      </c>
    </row>
    <row r="5196" spans="1:4" x14ac:dyDescent="0.35">
      <c r="A5196" s="10" t="s">
        <v>5283</v>
      </c>
      <c r="B5196" s="12">
        <v>1103.06807</v>
      </c>
      <c r="C5196" s="12">
        <v>745.70738438400008</v>
      </c>
      <c r="D5196" s="15">
        <v>11.92149525</v>
      </c>
    </row>
    <row r="5197" spans="1:4" x14ac:dyDescent="0.35">
      <c r="A5197" s="10" t="s">
        <v>5284</v>
      </c>
      <c r="B5197" s="12">
        <v>1103.06807</v>
      </c>
      <c r="C5197" s="12">
        <v>747.72303444800002</v>
      </c>
      <c r="D5197" s="15">
        <v>11.92149525</v>
      </c>
    </row>
    <row r="5198" spans="1:4" x14ac:dyDescent="0.35">
      <c r="A5198" s="10" t="s">
        <v>5285</v>
      </c>
      <c r="B5198" s="12">
        <v>1103.06807</v>
      </c>
      <c r="C5198" s="12">
        <v>773.73868451199996</v>
      </c>
      <c r="D5198" s="15">
        <v>11.92149525</v>
      </c>
    </row>
    <row r="5199" spans="1:4" x14ac:dyDescent="0.35">
      <c r="A5199" s="10" t="s">
        <v>5286</v>
      </c>
      <c r="B5199" s="12">
        <v>1103.06807</v>
      </c>
      <c r="C5199" s="12">
        <v>775.75433457600002</v>
      </c>
      <c r="D5199" s="15">
        <v>11.92149525</v>
      </c>
    </row>
    <row r="5200" spans="1:4" x14ac:dyDescent="0.35">
      <c r="A5200" s="10" t="s">
        <v>5287</v>
      </c>
      <c r="B5200" s="12">
        <v>1103.06807</v>
      </c>
      <c r="C5200" s="12">
        <v>801.76998464000008</v>
      </c>
      <c r="D5200" s="15">
        <v>11.92149525</v>
      </c>
    </row>
    <row r="5201" spans="1:4" x14ac:dyDescent="0.35">
      <c r="A5201" s="10" t="s">
        <v>5288</v>
      </c>
      <c r="B5201" s="12">
        <v>1103.06807</v>
      </c>
      <c r="C5201" s="12">
        <v>803.78563470400002</v>
      </c>
      <c r="D5201" s="15">
        <v>11.92149525</v>
      </c>
    </row>
    <row r="5202" spans="1:4" x14ac:dyDescent="0.35">
      <c r="A5202" s="10" t="s">
        <v>5289</v>
      </c>
      <c r="B5202" s="12">
        <v>1103.06807</v>
      </c>
      <c r="C5202" s="12">
        <v>829.80128476799996</v>
      </c>
      <c r="D5202" s="15">
        <v>11.92149525</v>
      </c>
    </row>
    <row r="5203" spans="1:4" x14ac:dyDescent="0.35">
      <c r="A5203" s="10" t="s">
        <v>5290</v>
      </c>
      <c r="B5203" s="12">
        <v>1103.06807</v>
      </c>
      <c r="C5203" s="12">
        <v>831.81693483200002</v>
      </c>
      <c r="D5203" s="15">
        <v>11.92149525</v>
      </c>
    </row>
    <row r="5204" spans="1:4" x14ac:dyDescent="0.35">
      <c r="A5204" s="10" t="s">
        <v>5291</v>
      </c>
      <c r="B5204" s="12">
        <v>1105.0837200000001</v>
      </c>
      <c r="C5204" s="12">
        <v>691.66043412800013</v>
      </c>
      <c r="D5204" s="15">
        <v>12.34157525</v>
      </c>
    </row>
    <row r="5205" spans="1:4" x14ac:dyDescent="0.35">
      <c r="A5205" s="10" t="s">
        <v>5292</v>
      </c>
      <c r="B5205" s="12">
        <v>1105.0837200000001</v>
      </c>
      <c r="C5205" s="12">
        <v>719.69173425600002</v>
      </c>
      <c r="D5205" s="15">
        <v>12.34157525</v>
      </c>
    </row>
    <row r="5206" spans="1:4" x14ac:dyDescent="0.35">
      <c r="A5206" s="10" t="s">
        <v>5293</v>
      </c>
      <c r="B5206" s="12">
        <v>1105.0837200000001</v>
      </c>
      <c r="C5206" s="12">
        <v>747.72303438400013</v>
      </c>
      <c r="D5206" s="15">
        <v>12.34157525</v>
      </c>
    </row>
    <row r="5207" spans="1:4" x14ac:dyDescent="0.35">
      <c r="A5207" s="10" t="s">
        <v>5294</v>
      </c>
      <c r="B5207" s="12">
        <v>1105.0837200000001</v>
      </c>
      <c r="C5207" s="12">
        <v>775.75433451200001</v>
      </c>
      <c r="D5207" s="15">
        <v>12.34157525</v>
      </c>
    </row>
    <row r="5208" spans="1:4" x14ac:dyDescent="0.35">
      <c r="A5208" s="10" t="s">
        <v>5295</v>
      </c>
      <c r="B5208" s="12">
        <v>1105.0837200000001</v>
      </c>
      <c r="C5208" s="12">
        <v>803.78563464000013</v>
      </c>
      <c r="D5208" s="15">
        <v>12.34157525</v>
      </c>
    </row>
    <row r="5209" spans="1:4" x14ac:dyDescent="0.35">
      <c r="A5209" s="10" t="s">
        <v>5296</v>
      </c>
      <c r="B5209" s="12">
        <v>1105.0837200000001</v>
      </c>
      <c r="C5209" s="12">
        <v>831.81693476800001</v>
      </c>
      <c r="D5209" s="15">
        <v>12.34157525</v>
      </c>
    </row>
    <row r="5210" spans="1:4" x14ac:dyDescent="0.35">
      <c r="A5210" s="10" t="s">
        <v>5297</v>
      </c>
      <c r="B5210" s="12">
        <v>1123.0367699999999</v>
      </c>
      <c r="C5210" s="12">
        <v>711.62913419200015</v>
      </c>
      <c r="D5210" s="15">
        <v>10.75734855</v>
      </c>
    </row>
    <row r="5211" spans="1:4" x14ac:dyDescent="0.35">
      <c r="A5211" s="10" t="s">
        <v>5298</v>
      </c>
      <c r="B5211" s="12">
        <v>1123.0367699999999</v>
      </c>
      <c r="C5211" s="12">
        <v>827.78563483200014</v>
      </c>
      <c r="D5211" s="15">
        <v>10.75734855</v>
      </c>
    </row>
    <row r="5212" spans="1:4" x14ac:dyDescent="0.35">
      <c r="A5212" s="10" t="s">
        <v>5299</v>
      </c>
      <c r="B5212" s="12">
        <v>1125.05242</v>
      </c>
      <c r="C5212" s="12">
        <v>711.62913412800003</v>
      </c>
      <c r="D5212" s="15">
        <v>11.177428549999998</v>
      </c>
    </row>
    <row r="5213" spans="1:4" x14ac:dyDescent="0.35">
      <c r="A5213" s="10" t="s">
        <v>5300</v>
      </c>
      <c r="B5213" s="12">
        <v>1125.05242</v>
      </c>
      <c r="C5213" s="12">
        <v>713.64478419199997</v>
      </c>
      <c r="D5213" s="15">
        <v>11.177428549999998</v>
      </c>
    </row>
    <row r="5214" spans="1:4" x14ac:dyDescent="0.35">
      <c r="A5214" s="10" t="s">
        <v>5301</v>
      </c>
      <c r="B5214" s="12">
        <v>1125.05242</v>
      </c>
      <c r="C5214" s="12">
        <v>741.67608431999997</v>
      </c>
      <c r="D5214" s="15">
        <v>11.177428549999998</v>
      </c>
    </row>
    <row r="5215" spans="1:4" x14ac:dyDescent="0.35">
      <c r="A5215" s="10" t="s">
        <v>5302</v>
      </c>
      <c r="B5215" s="12">
        <v>1125.05242</v>
      </c>
      <c r="C5215" s="12">
        <v>799.75433464000002</v>
      </c>
      <c r="D5215" s="15">
        <v>11.177428549999998</v>
      </c>
    </row>
    <row r="5216" spans="1:4" x14ac:dyDescent="0.35">
      <c r="A5216" s="10" t="s">
        <v>5303</v>
      </c>
      <c r="B5216" s="12">
        <v>1125.05242</v>
      </c>
      <c r="C5216" s="12">
        <v>827.78563476799991</v>
      </c>
      <c r="D5216" s="15">
        <v>11.177428549999998</v>
      </c>
    </row>
    <row r="5217" spans="1:4" x14ac:dyDescent="0.35">
      <c r="A5217" s="10" t="s">
        <v>5304</v>
      </c>
      <c r="B5217" s="12">
        <v>1125.05242</v>
      </c>
      <c r="C5217" s="12">
        <v>829.80128483199996</v>
      </c>
      <c r="D5217" s="15">
        <v>11.177428549999998</v>
      </c>
    </row>
    <row r="5218" spans="1:4" x14ac:dyDescent="0.35">
      <c r="A5218" s="10" t="s">
        <v>5305</v>
      </c>
      <c r="B5218" s="12">
        <v>1127.06807</v>
      </c>
      <c r="C5218" s="12">
        <v>713.64478412800008</v>
      </c>
      <c r="D5218" s="15">
        <v>11.597508549999999</v>
      </c>
    </row>
    <row r="5219" spans="1:4" x14ac:dyDescent="0.35">
      <c r="A5219" s="10" t="s">
        <v>5306</v>
      </c>
      <c r="B5219" s="12">
        <v>1127.06807</v>
      </c>
      <c r="C5219" s="12">
        <v>715.66043419200003</v>
      </c>
      <c r="D5219" s="15">
        <v>11.597508549999999</v>
      </c>
    </row>
    <row r="5220" spans="1:4" x14ac:dyDescent="0.35">
      <c r="A5220" s="10" t="s">
        <v>5307</v>
      </c>
      <c r="B5220" s="12">
        <v>1127.06807</v>
      </c>
      <c r="C5220" s="12">
        <v>741.67608425599997</v>
      </c>
      <c r="D5220" s="15">
        <v>11.597508549999999</v>
      </c>
    </row>
    <row r="5221" spans="1:4" x14ac:dyDescent="0.35">
      <c r="A5221" s="10" t="s">
        <v>5308</v>
      </c>
      <c r="B5221" s="12">
        <v>1127.06807</v>
      </c>
      <c r="C5221" s="12">
        <v>743.69173432000002</v>
      </c>
      <c r="D5221" s="15">
        <v>11.597508549999999</v>
      </c>
    </row>
    <row r="5222" spans="1:4" x14ac:dyDescent="0.35">
      <c r="A5222" s="10" t="s">
        <v>5309</v>
      </c>
      <c r="B5222" s="12">
        <v>1127.06807</v>
      </c>
      <c r="C5222" s="12">
        <v>771.72303444800002</v>
      </c>
      <c r="D5222" s="15">
        <v>11.597508549999999</v>
      </c>
    </row>
    <row r="5223" spans="1:4" x14ac:dyDescent="0.35">
      <c r="A5223" s="10" t="s">
        <v>5310</v>
      </c>
      <c r="B5223" s="12">
        <v>1127.06807</v>
      </c>
      <c r="C5223" s="12">
        <v>799.75433457600002</v>
      </c>
      <c r="D5223" s="15">
        <v>11.597508549999999</v>
      </c>
    </row>
    <row r="5224" spans="1:4" x14ac:dyDescent="0.35">
      <c r="A5224" s="10" t="s">
        <v>5311</v>
      </c>
      <c r="B5224" s="12">
        <v>1127.06807</v>
      </c>
      <c r="C5224" s="12">
        <v>801.76998464000008</v>
      </c>
      <c r="D5224" s="15">
        <v>11.597508549999999</v>
      </c>
    </row>
    <row r="5225" spans="1:4" x14ac:dyDescent="0.35">
      <c r="A5225" s="10" t="s">
        <v>5312</v>
      </c>
      <c r="B5225" s="12">
        <v>1127.06807</v>
      </c>
      <c r="C5225" s="12">
        <v>827.78563470400002</v>
      </c>
      <c r="D5225" s="15">
        <v>11.597508549999999</v>
      </c>
    </row>
    <row r="5226" spans="1:4" x14ac:dyDescent="0.35">
      <c r="A5226" s="10" t="s">
        <v>5313</v>
      </c>
      <c r="B5226" s="12">
        <v>1127.06807</v>
      </c>
      <c r="C5226" s="12">
        <v>829.80128476799996</v>
      </c>
      <c r="D5226" s="15">
        <v>11.597508549999999</v>
      </c>
    </row>
    <row r="5227" spans="1:4" x14ac:dyDescent="0.35">
      <c r="A5227" s="10" t="s">
        <v>5314</v>
      </c>
      <c r="B5227" s="12">
        <v>1127.06807</v>
      </c>
      <c r="C5227" s="12">
        <v>831.81693483200002</v>
      </c>
      <c r="D5227" s="15">
        <v>11.597508549999999</v>
      </c>
    </row>
    <row r="5228" spans="1:4" x14ac:dyDescent="0.35">
      <c r="A5228" s="10" t="s">
        <v>5315</v>
      </c>
      <c r="B5228" s="12">
        <v>1129.0837200000001</v>
      </c>
      <c r="C5228" s="12">
        <v>715.66043412800013</v>
      </c>
      <c r="D5228" s="15">
        <v>12.017588549999999</v>
      </c>
    </row>
    <row r="5229" spans="1:4" x14ac:dyDescent="0.35">
      <c r="A5229" s="10" t="s">
        <v>5316</v>
      </c>
      <c r="B5229" s="12">
        <v>1129.0837200000001</v>
      </c>
      <c r="C5229" s="12">
        <v>717.67608419200008</v>
      </c>
      <c r="D5229" s="15">
        <v>12.017588549999999</v>
      </c>
    </row>
    <row r="5230" spans="1:4" x14ac:dyDescent="0.35">
      <c r="A5230" s="10" t="s">
        <v>5317</v>
      </c>
      <c r="B5230" s="12">
        <v>1129.0837200000001</v>
      </c>
      <c r="C5230" s="12">
        <v>743.69173425600002</v>
      </c>
      <c r="D5230" s="15">
        <v>12.017588549999999</v>
      </c>
    </row>
    <row r="5231" spans="1:4" x14ac:dyDescent="0.35">
      <c r="A5231" s="10" t="s">
        <v>5318</v>
      </c>
      <c r="B5231" s="12">
        <v>1129.0837200000001</v>
      </c>
      <c r="C5231" s="12">
        <v>745.70738432000007</v>
      </c>
      <c r="D5231" s="15">
        <v>12.017588549999999</v>
      </c>
    </row>
    <row r="5232" spans="1:4" x14ac:dyDescent="0.35">
      <c r="A5232" s="10" t="s">
        <v>5319</v>
      </c>
      <c r="B5232" s="12">
        <v>1129.0837200000001</v>
      </c>
      <c r="C5232" s="12">
        <v>771.72303438400013</v>
      </c>
      <c r="D5232" s="15">
        <v>12.017588549999999</v>
      </c>
    </row>
    <row r="5233" spans="1:4" x14ac:dyDescent="0.35">
      <c r="A5233" s="10" t="s">
        <v>5320</v>
      </c>
      <c r="B5233" s="12">
        <v>1129.0837200000001</v>
      </c>
      <c r="C5233" s="12">
        <v>773.73868444800007</v>
      </c>
      <c r="D5233" s="15">
        <v>12.017588549999999</v>
      </c>
    </row>
    <row r="5234" spans="1:4" x14ac:dyDescent="0.35">
      <c r="A5234" s="10" t="s">
        <v>5321</v>
      </c>
      <c r="B5234" s="12">
        <v>1129.0837200000001</v>
      </c>
      <c r="C5234" s="12">
        <v>799.75433451200001</v>
      </c>
      <c r="D5234" s="15">
        <v>12.017588549999999</v>
      </c>
    </row>
    <row r="5235" spans="1:4" x14ac:dyDescent="0.35">
      <c r="A5235" s="10" t="s">
        <v>5322</v>
      </c>
      <c r="B5235" s="12">
        <v>1129.0837200000001</v>
      </c>
      <c r="C5235" s="12">
        <v>801.76998457600007</v>
      </c>
      <c r="D5235" s="15">
        <v>12.017588549999999</v>
      </c>
    </row>
    <row r="5236" spans="1:4" x14ac:dyDescent="0.35">
      <c r="A5236" s="10" t="s">
        <v>5323</v>
      </c>
      <c r="B5236" s="12">
        <v>1129.0837200000001</v>
      </c>
      <c r="C5236" s="12">
        <v>803.78563464000013</v>
      </c>
      <c r="D5236" s="15">
        <v>12.017588549999999</v>
      </c>
    </row>
    <row r="5237" spans="1:4" x14ac:dyDescent="0.35">
      <c r="A5237" s="10" t="s">
        <v>5324</v>
      </c>
      <c r="B5237" s="12">
        <v>1129.0837200000001</v>
      </c>
      <c r="C5237" s="12">
        <v>827.78563464000013</v>
      </c>
      <c r="D5237" s="15">
        <v>12.017588549999999</v>
      </c>
    </row>
    <row r="5238" spans="1:4" x14ac:dyDescent="0.35">
      <c r="A5238" s="10" t="s">
        <v>5325</v>
      </c>
      <c r="B5238" s="12">
        <v>1129.0837200000001</v>
      </c>
      <c r="C5238" s="12">
        <v>829.80128470400007</v>
      </c>
      <c r="D5238" s="15">
        <v>12.017588549999999</v>
      </c>
    </row>
    <row r="5239" spans="1:4" x14ac:dyDescent="0.35">
      <c r="A5239" s="10" t="s">
        <v>5326</v>
      </c>
      <c r="B5239" s="12">
        <v>1129.0837200000001</v>
      </c>
      <c r="C5239" s="12">
        <v>831.81693476800001</v>
      </c>
      <c r="D5239" s="15">
        <v>12.017588549999999</v>
      </c>
    </row>
    <row r="5240" spans="1:4" x14ac:dyDescent="0.35">
      <c r="A5240" s="10" t="s">
        <v>5327</v>
      </c>
      <c r="B5240" s="12">
        <v>1131.0993699999999</v>
      </c>
      <c r="C5240" s="12">
        <v>717.67608412800018</v>
      </c>
      <c r="D5240" s="15">
        <v>12.43766855</v>
      </c>
    </row>
    <row r="5241" spans="1:4" x14ac:dyDescent="0.35">
      <c r="A5241" s="10" t="s">
        <v>5328</v>
      </c>
      <c r="B5241" s="12">
        <v>1131.0993699999999</v>
      </c>
      <c r="C5241" s="12">
        <v>719.69173419200013</v>
      </c>
      <c r="D5241" s="15">
        <v>12.43766855</v>
      </c>
    </row>
    <row r="5242" spans="1:4" x14ac:dyDescent="0.35">
      <c r="A5242" s="10" t="s">
        <v>5329</v>
      </c>
      <c r="B5242" s="12">
        <v>1131.0993699999999</v>
      </c>
      <c r="C5242" s="12">
        <v>745.70738425600007</v>
      </c>
      <c r="D5242" s="15">
        <v>12.43766855</v>
      </c>
    </row>
    <row r="5243" spans="1:4" x14ac:dyDescent="0.35">
      <c r="A5243" s="10" t="s">
        <v>5330</v>
      </c>
      <c r="B5243" s="12">
        <v>1131.0993699999999</v>
      </c>
      <c r="C5243" s="12">
        <v>747.72303432000012</v>
      </c>
      <c r="D5243" s="15">
        <v>12.43766855</v>
      </c>
    </row>
    <row r="5244" spans="1:4" x14ac:dyDescent="0.35">
      <c r="A5244" s="10" t="s">
        <v>5331</v>
      </c>
      <c r="B5244" s="12">
        <v>1131.0993699999999</v>
      </c>
      <c r="C5244" s="12">
        <v>773.73868438400018</v>
      </c>
      <c r="D5244" s="15">
        <v>12.43766855</v>
      </c>
    </row>
    <row r="5245" spans="1:4" x14ac:dyDescent="0.35">
      <c r="A5245" s="10" t="s">
        <v>5332</v>
      </c>
      <c r="B5245" s="12">
        <v>1131.0993699999999</v>
      </c>
      <c r="C5245" s="12">
        <v>775.75433444800012</v>
      </c>
      <c r="D5245" s="15">
        <v>12.43766855</v>
      </c>
    </row>
    <row r="5246" spans="1:4" x14ac:dyDescent="0.35">
      <c r="A5246" s="10" t="s">
        <v>5333</v>
      </c>
      <c r="B5246" s="12">
        <v>1131.0993699999999</v>
      </c>
      <c r="C5246" s="12">
        <v>801.76998451200006</v>
      </c>
      <c r="D5246" s="15">
        <v>12.43766855</v>
      </c>
    </row>
    <row r="5247" spans="1:4" x14ac:dyDescent="0.35">
      <c r="A5247" s="10" t="s">
        <v>5334</v>
      </c>
      <c r="B5247" s="12">
        <v>1131.0993699999999</v>
      </c>
      <c r="C5247" s="12">
        <v>803.78563457600012</v>
      </c>
      <c r="D5247" s="15">
        <v>12.43766855</v>
      </c>
    </row>
    <row r="5248" spans="1:4" x14ac:dyDescent="0.35">
      <c r="A5248" s="10" t="s">
        <v>5335</v>
      </c>
      <c r="B5248" s="12">
        <v>1131.0993699999999</v>
      </c>
      <c r="C5248" s="12">
        <v>829.80128464000018</v>
      </c>
      <c r="D5248" s="15">
        <v>12.43766855</v>
      </c>
    </row>
    <row r="5249" spans="1:4" x14ac:dyDescent="0.35">
      <c r="A5249" s="10" t="s">
        <v>5336</v>
      </c>
      <c r="B5249" s="12">
        <v>1131.0993699999999</v>
      </c>
      <c r="C5249" s="12">
        <v>831.81693470400012</v>
      </c>
      <c r="D5249" s="15">
        <v>12.43766855</v>
      </c>
    </row>
    <row r="5250" spans="1:4" x14ac:dyDescent="0.35">
      <c r="A5250" s="10" t="s">
        <v>5337</v>
      </c>
      <c r="B5250" s="12">
        <v>1133.11502</v>
      </c>
      <c r="C5250" s="12">
        <v>719.69173412800001</v>
      </c>
      <c r="D5250" s="15">
        <v>12.85774855</v>
      </c>
    </row>
    <row r="5251" spans="1:4" x14ac:dyDescent="0.35">
      <c r="A5251" s="10" t="s">
        <v>5338</v>
      </c>
      <c r="B5251" s="12">
        <v>1133.11502</v>
      </c>
      <c r="C5251" s="12">
        <v>747.72303425599989</v>
      </c>
      <c r="D5251" s="15">
        <v>12.85774855</v>
      </c>
    </row>
    <row r="5252" spans="1:4" x14ac:dyDescent="0.35">
      <c r="A5252" s="10" t="s">
        <v>5339</v>
      </c>
      <c r="B5252" s="12">
        <v>1133.11502</v>
      </c>
      <c r="C5252" s="12">
        <v>775.754334384</v>
      </c>
      <c r="D5252" s="15">
        <v>12.85774855</v>
      </c>
    </row>
    <row r="5253" spans="1:4" x14ac:dyDescent="0.35">
      <c r="A5253" s="10" t="s">
        <v>5340</v>
      </c>
      <c r="B5253" s="12">
        <v>1133.11502</v>
      </c>
      <c r="C5253" s="12">
        <v>803.78563451199989</v>
      </c>
      <c r="D5253" s="15">
        <v>12.85774855</v>
      </c>
    </row>
    <row r="5254" spans="1:4" x14ac:dyDescent="0.35">
      <c r="A5254" s="10" t="s">
        <v>5341</v>
      </c>
      <c r="B5254" s="12">
        <v>1133.11502</v>
      </c>
      <c r="C5254" s="12">
        <v>831.81693464</v>
      </c>
      <c r="D5254" s="15">
        <v>12.85774855</v>
      </c>
    </row>
    <row r="5255" spans="1:4" x14ac:dyDescent="0.35">
      <c r="A5255" s="10" t="s">
        <v>5342</v>
      </c>
      <c r="B5255" s="12">
        <v>1153.0837200000001</v>
      </c>
      <c r="C5255" s="12">
        <v>741.67608419200008</v>
      </c>
      <c r="D5255" s="15">
        <v>11.693601849999999</v>
      </c>
    </row>
    <row r="5256" spans="1:4" x14ac:dyDescent="0.35">
      <c r="A5256" s="10" t="s">
        <v>5343</v>
      </c>
      <c r="B5256" s="12">
        <v>1153.0837200000001</v>
      </c>
      <c r="C5256" s="12">
        <v>827.78563464000013</v>
      </c>
      <c r="D5256" s="15">
        <v>11.693601849999999</v>
      </c>
    </row>
    <row r="5257" spans="1:4" x14ac:dyDescent="0.35">
      <c r="A5257" s="10" t="s">
        <v>5344</v>
      </c>
      <c r="B5257" s="12">
        <v>1155.0993699999999</v>
      </c>
      <c r="C5257" s="12">
        <v>741.67608412800018</v>
      </c>
      <c r="D5257" s="15">
        <v>12.113681849999999</v>
      </c>
    </row>
    <row r="5258" spans="1:4" x14ac:dyDescent="0.35">
      <c r="A5258" s="10" t="s">
        <v>5345</v>
      </c>
      <c r="B5258" s="12">
        <v>1155.0993699999999</v>
      </c>
      <c r="C5258" s="12">
        <v>743.69173419200013</v>
      </c>
      <c r="D5258" s="15">
        <v>12.113681849999999</v>
      </c>
    </row>
    <row r="5259" spans="1:4" x14ac:dyDescent="0.35">
      <c r="A5259" s="10" t="s">
        <v>5346</v>
      </c>
      <c r="B5259" s="12">
        <v>1155.0993699999999</v>
      </c>
      <c r="C5259" s="12">
        <v>771.72303432000012</v>
      </c>
      <c r="D5259" s="15">
        <v>12.113681849999999</v>
      </c>
    </row>
    <row r="5260" spans="1:4" x14ac:dyDescent="0.35">
      <c r="A5260" s="10" t="s">
        <v>5347</v>
      </c>
      <c r="B5260" s="12">
        <v>1155.0993699999999</v>
      </c>
      <c r="C5260" s="12">
        <v>799.75433444800012</v>
      </c>
      <c r="D5260" s="15">
        <v>12.113681849999999</v>
      </c>
    </row>
    <row r="5261" spans="1:4" x14ac:dyDescent="0.35">
      <c r="A5261" s="10" t="s">
        <v>5348</v>
      </c>
      <c r="B5261" s="12">
        <v>1155.0993699999999</v>
      </c>
      <c r="C5261" s="12">
        <v>827.78563457600012</v>
      </c>
      <c r="D5261" s="15">
        <v>12.113681849999999</v>
      </c>
    </row>
    <row r="5262" spans="1:4" x14ac:dyDescent="0.35">
      <c r="A5262" s="10" t="s">
        <v>5349</v>
      </c>
      <c r="B5262" s="12">
        <v>1155.0993699999999</v>
      </c>
      <c r="C5262" s="12">
        <v>829.80128464000018</v>
      </c>
      <c r="D5262" s="15">
        <v>12.113681849999999</v>
      </c>
    </row>
    <row r="5263" spans="1:4" x14ac:dyDescent="0.35">
      <c r="A5263" s="10" t="s">
        <v>5350</v>
      </c>
      <c r="B5263" s="12">
        <v>1157.11502</v>
      </c>
      <c r="C5263" s="12">
        <v>743.69173412800001</v>
      </c>
      <c r="D5263" s="15">
        <v>12.533761849999999</v>
      </c>
    </row>
    <row r="5264" spans="1:4" x14ac:dyDescent="0.35">
      <c r="A5264" s="10" t="s">
        <v>5351</v>
      </c>
      <c r="B5264" s="12">
        <v>1157.11502</v>
      </c>
      <c r="C5264" s="12">
        <v>745.70738419199995</v>
      </c>
      <c r="D5264" s="15">
        <v>12.533761849999999</v>
      </c>
    </row>
    <row r="5265" spans="1:4" x14ac:dyDescent="0.35">
      <c r="A5265" s="10" t="s">
        <v>5352</v>
      </c>
      <c r="B5265" s="12">
        <v>1157.11502</v>
      </c>
      <c r="C5265" s="12">
        <v>771.72303425599989</v>
      </c>
      <c r="D5265" s="15">
        <v>12.533761849999999</v>
      </c>
    </row>
    <row r="5266" spans="1:4" x14ac:dyDescent="0.35">
      <c r="A5266" s="10" t="s">
        <v>5353</v>
      </c>
      <c r="B5266" s="12">
        <v>1157.11502</v>
      </c>
      <c r="C5266" s="12">
        <v>773.73868431999995</v>
      </c>
      <c r="D5266" s="15">
        <v>12.533761849999999</v>
      </c>
    </row>
    <row r="5267" spans="1:4" x14ac:dyDescent="0.35">
      <c r="A5267" s="10" t="s">
        <v>5354</v>
      </c>
      <c r="B5267" s="12">
        <v>1157.11502</v>
      </c>
      <c r="C5267" s="12">
        <v>799.754334384</v>
      </c>
      <c r="D5267" s="15">
        <v>12.533761849999999</v>
      </c>
    </row>
    <row r="5268" spans="1:4" x14ac:dyDescent="0.35">
      <c r="A5268" s="10" t="s">
        <v>5355</v>
      </c>
      <c r="B5268" s="12">
        <v>1157.11502</v>
      </c>
      <c r="C5268" s="12">
        <v>801.76998444799995</v>
      </c>
      <c r="D5268" s="15">
        <v>12.533761849999999</v>
      </c>
    </row>
    <row r="5269" spans="1:4" x14ac:dyDescent="0.35">
      <c r="A5269" s="10" t="s">
        <v>5356</v>
      </c>
      <c r="B5269" s="12">
        <v>1157.11502</v>
      </c>
      <c r="C5269" s="12">
        <v>827.78563451199989</v>
      </c>
      <c r="D5269" s="15">
        <v>12.533761849999999</v>
      </c>
    </row>
    <row r="5270" spans="1:4" x14ac:dyDescent="0.35">
      <c r="A5270" s="10" t="s">
        <v>5357</v>
      </c>
      <c r="B5270" s="12">
        <v>1157.11502</v>
      </c>
      <c r="C5270" s="12">
        <v>829.80128457599994</v>
      </c>
      <c r="D5270" s="15">
        <v>12.533761849999999</v>
      </c>
    </row>
    <row r="5271" spans="1:4" x14ac:dyDescent="0.35">
      <c r="A5271" s="10" t="s">
        <v>5358</v>
      </c>
      <c r="B5271" s="12">
        <v>1157.11502</v>
      </c>
      <c r="C5271" s="12">
        <v>831.81693464</v>
      </c>
      <c r="D5271" s="15">
        <v>12.533761849999999</v>
      </c>
    </row>
    <row r="5272" spans="1:4" x14ac:dyDescent="0.35">
      <c r="A5272" s="10" t="s">
        <v>5359</v>
      </c>
      <c r="B5272" s="12">
        <v>1159.13067</v>
      </c>
      <c r="C5272" s="12">
        <v>745.70738412800006</v>
      </c>
      <c r="D5272" s="15">
        <v>12.95384185</v>
      </c>
    </row>
    <row r="5273" spans="1:4" x14ac:dyDescent="0.35">
      <c r="A5273" s="10" t="s">
        <v>5360</v>
      </c>
      <c r="B5273" s="12">
        <v>1159.13067</v>
      </c>
      <c r="C5273" s="12">
        <v>747.723034192</v>
      </c>
      <c r="D5273" s="15">
        <v>12.95384185</v>
      </c>
    </row>
    <row r="5274" spans="1:4" x14ac:dyDescent="0.35">
      <c r="A5274" s="10" t="s">
        <v>5361</v>
      </c>
      <c r="B5274" s="12">
        <v>1159.13067</v>
      </c>
      <c r="C5274" s="12">
        <v>773.73868425599994</v>
      </c>
      <c r="D5274" s="15">
        <v>12.95384185</v>
      </c>
    </row>
    <row r="5275" spans="1:4" x14ac:dyDescent="0.35">
      <c r="A5275" s="10" t="s">
        <v>5362</v>
      </c>
      <c r="B5275" s="12">
        <v>1159.13067</v>
      </c>
      <c r="C5275" s="12">
        <v>775.75433432</v>
      </c>
      <c r="D5275" s="15">
        <v>12.95384185</v>
      </c>
    </row>
    <row r="5276" spans="1:4" x14ac:dyDescent="0.35">
      <c r="A5276" s="10" t="s">
        <v>5363</v>
      </c>
      <c r="B5276" s="12">
        <v>1159.13067</v>
      </c>
      <c r="C5276" s="12">
        <v>801.76998438400005</v>
      </c>
      <c r="D5276" s="15">
        <v>12.95384185</v>
      </c>
    </row>
    <row r="5277" spans="1:4" x14ac:dyDescent="0.35">
      <c r="A5277" s="10" t="s">
        <v>5364</v>
      </c>
      <c r="B5277" s="12">
        <v>1159.13067</v>
      </c>
      <c r="C5277" s="12">
        <v>803.785634448</v>
      </c>
      <c r="D5277" s="15">
        <v>12.95384185</v>
      </c>
    </row>
    <row r="5278" spans="1:4" x14ac:dyDescent="0.35">
      <c r="A5278" s="10" t="s">
        <v>5365</v>
      </c>
      <c r="B5278" s="12">
        <v>1159.13067</v>
      </c>
      <c r="C5278" s="12">
        <v>829.80128451199994</v>
      </c>
      <c r="D5278" s="15">
        <v>12.95384185</v>
      </c>
    </row>
    <row r="5279" spans="1:4" x14ac:dyDescent="0.35">
      <c r="A5279" s="10" t="s">
        <v>5366</v>
      </c>
      <c r="B5279" s="12">
        <v>1159.13067</v>
      </c>
      <c r="C5279" s="12">
        <v>831.81693457599999</v>
      </c>
      <c r="D5279" s="15">
        <v>12.95384185</v>
      </c>
    </row>
    <row r="5280" spans="1:4" x14ac:dyDescent="0.35">
      <c r="A5280" s="10" t="s">
        <v>5367</v>
      </c>
      <c r="B5280" s="12">
        <v>1161.1463200000001</v>
      </c>
      <c r="C5280" s="12">
        <v>747.72303412800011</v>
      </c>
      <c r="D5280" s="15">
        <v>13.37392185</v>
      </c>
    </row>
    <row r="5281" spans="1:4" x14ac:dyDescent="0.35">
      <c r="A5281" s="10" t="s">
        <v>5368</v>
      </c>
      <c r="B5281" s="12">
        <v>1161.1463200000001</v>
      </c>
      <c r="C5281" s="12">
        <v>775.75433425599999</v>
      </c>
      <c r="D5281" s="15">
        <v>13.37392185</v>
      </c>
    </row>
    <row r="5282" spans="1:4" x14ac:dyDescent="0.35">
      <c r="A5282" s="10" t="s">
        <v>5369</v>
      </c>
      <c r="B5282" s="12">
        <v>1161.1463200000001</v>
      </c>
      <c r="C5282" s="12">
        <v>803.7856343840001</v>
      </c>
      <c r="D5282" s="15">
        <v>13.37392185</v>
      </c>
    </row>
    <row r="5283" spans="1:4" x14ac:dyDescent="0.35">
      <c r="A5283" s="10" t="s">
        <v>5370</v>
      </c>
      <c r="B5283" s="12">
        <v>1161.1463200000001</v>
      </c>
      <c r="C5283" s="12">
        <v>831.81693451199999</v>
      </c>
      <c r="D5283" s="15">
        <v>13.37392185</v>
      </c>
    </row>
    <row r="5284" spans="1:4" x14ac:dyDescent="0.35">
      <c r="A5284" s="10" t="s">
        <v>5371</v>
      </c>
      <c r="B5284" s="12">
        <v>1183.13067</v>
      </c>
      <c r="C5284" s="12">
        <v>771.723034192</v>
      </c>
      <c r="D5284" s="15">
        <v>12.629855150000001</v>
      </c>
    </row>
    <row r="5285" spans="1:4" x14ac:dyDescent="0.35">
      <c r="A5285" s="10" t="s">
        <v>5372</v>
      </c>
      <c r="B5285" s="12">
        <v>1183.13067</v>
      </c>
      <c r="C5285" s="12">
        <v>799.75433432</v>
      </c>
      <c r="D5285" s="15">
        <v>12.629855150000001</v>
      </c>
    </row>
    <row r="5286" spans="1:4" x14ac:dyDescent="0.35">
      <c r="A5286" s="10" t="s">
        <v>5373</v>
      </c>
      <c r="B5286" s="12">
        <v>1183.13067</v>
      </c>
      <c r="C5286" s="12">
        <v>827.785634448</v>
      </c>
      <c r="D5286" s="15">
        <v>12.629855150000001</v>
      </c>
    </row>
    <row r="5287" spans="1:4" x14ac:dyDescent="0.35">
      <c r="A5287" s="10" t="s">
        <v>5374</v>
      </c>
      <c r="B5287" s="12">
        <v>1185.1463200000001</v>
      </c>
      <c r="C5287" s="12">
        <v>771.72303412800011</v>
      </c>
      <c r="D5287" s="15">
        <v>13.04993515</v>
      </c>
    </row>
    <row r="5288" spans="1:4" x14ac:dyDescent="0.35">
      <c r="A5288" s="10" t="s">
        <v>5375</v>
      </c>
      <c r="B5288" s="12">
        <v>1185.1463200000001</v>
      </c>
      <c r="C5288" s="12">
        <v>773.73868419200005</v>
      </c>
      <c r="D5288" s="15">
        <v>13.04993515</v>
      </c>
    </row>
    <row r="5289" spans="1:4" x14ac:dyDescent="0.35">
      <c r="A5289" s="10" t="s">
        <v>5376</v>
      </c>
      <c r="B5289" s="12">
        <v>1185.1463200000001</v>
      </c>
      <c r="C5289" s="12">
        <v>799.75433425599999</v>
      </c>
      <c r="D5289" s="15">
        <v>13.04993515</v>
      </c>
    </row>
    <row r="5290" spans="1:4" x14ac:dyDescent="0.35">
      <c r="A5290" s="10" t="s">
        <v>5377</v>
      </c>
      <c r="B5290" s="12">
        <v>1185.1463200000001</v>
      </c>
      <c r="C5290" s="12">
        <v>801.76998432000005</v>
      </c>
      <c r="D5290" s="15">
        <v>13.04993515</v>
      </c>
    </row>
    <row r="5291" spans="1:4" x14ac:dyDescent="0.35">
      <c r="A5291" s="10" t="s">
        <v>5378</v>
      </c>
      <c r="B5291" s="12">
        <v>1185.1463200000001</v>
      </c>
      <c r="C5291" s="12">
        <v>827.7856343840001</v>
      </c>
      <c r="D5291" s="15">
        <v>13.04993515</v>
      </c>
    </row>
    <row r="5292" spans="1:4" x14ac:dyDescent="0.35">
      <c r="A5292" s="10" t="s">
        <v>5379</v>
      </c>
      <c r="B5292" s="12">
        <v>1185.1463200000001</v>
      </c>
      <c r="C5292" s="12">
        <v>829.80128444800005</v>
      </c>
      <c r="D5292" s="15">
        <v>13.04993515</v>
      </c>
    </row>
    <row r="5293" spans="1:4" x14ac:dyDescent="0.35">
      <c r="A5293" s="10" t="s">
        <v>5380</v>
      </c>
      <c r="B5293" s="12">
        <v>1187.1619700000001</v>
      </c>
      <c r="C5293" s="12">
        <v>773.73868412800016</v>
      </c>
      <c r="D5293" s="15">
        <v>13.47001515</v>
      </c>
    </row>
    <row r="5294" spans="1:4" x14ac:dyDescent="0.35">
      <c r="A5294" s="10" t="s">
        <v>5381</v>
      </c>
      <c r="B5294" s="12">
        <v>1187.1619700000001</v>
      </c>
      <c r="C5294" s="12">
        <v>775.7543341920001</v>
      </c>
      <c r="D5294" s="15">
        <v>13.47001515</v>
      </c>
    </row>
    <row r="5295" spans="1:4" x14ac:dyDescent="0.35">
      <c r="A5295" s="10" t="s">
        <v>5382</v>
      </c>
      <c r="B5295" s="12">
        <v>1187.1619700000001</v>
      </c>
      <c r="C5295" s="12">
        <v>801.76998425600004</v>
      </c>
      <c r="D5295" s="15">
        <v>13.47001515</v>
      </c>
    </row>
    <row r="5296" spans="1:4" x14ac:dyDescent="0.35">
      <c r="A5296" s="10" t="s">
        <v>5383</v>
      </c>
      <c r="B5296" s="12">
        <v>1187.1619700000001</v>
      </c>
      <c r="C5296" s="12">
        <v>803.7856343200001</v>
      </c>
      <c r="D5296" s="15">
        <v>13.47001515</v>
      </c>
    </row>
    <row r="5297" spans="1:4" x14ac:dyDescent="0.35">
      <c r="A5297" s="10" t="s">
        <v>5384</v>
      </c>
      <c r="B5297" s="12">
        <v>1187.1619700000001</v>
      </c>
      <c r="C5297" s="12">
        <v>829.80128438400016</v>
      </c>
      <c r="D5297" s="15">
        <v>13.47001515</v>
      </c>
    </row>
    <row r="5298" spans="1:4" x14ac:dyDescent="0.35">
      <c r="A5298" s="10" t="s">
        <v>5385</v>
      </c>
      <c r="B5298" s="12">
        <v>1187.1619700000001</v>
      </c>
      <c r="C5298" s="12">
        <v>831.8169344480001</v>
      </c>
      <c r="D5298" s="15">
        <v>13.47001515</v>
      </c>
    </row>
    <row r="5299" spans="1:4" x14ac:dyDescent="0.35">
      <c r="A5299" s="10" t="s">
        <v>5386</v>
      </c>
      <c r="B5299" s="12">
        <v>1189.1776199999999</v>
      </c>
      <c r="C5299" s="12">
        <v>775.75433412800021</v>
      </c>
      <c r="D5299" s="15">
        <v>13.890095150000001</v>
      </c>
    </row>
    <row r="5300" spans="1:4" x14ac:dyDescent="0.35">
      <c r="A5300" s="10" t="s">
        <v>5387</v>
      </c>
      <c r="B5300" s="12">
        <v>1189.1776199999999</v>
      </c>
      <c r="C5300" s="12">
        <v>803.78563425600009</v>
      </c>
      <c r="D5300" s="15">
        <v>13.890095150000001</v>
      </c>
    </row>
    <row r="5301" spans="1:4" x14ac:dyDescent="0.35">
      <c r="A5301" s="10" t="s">
        <v>5388</v>
      </c>
      <c r="B5301" s="12">
        <v>1189.1776199999999</v>
      </c>
      <c r="C5301" s="12">
        <v>831.81693438400021</v>
      </c>
      <c r="D5301" s="15">
        <v>13.890095150000001</v>
      </c>
    </row>
    <row r="5302" spans="1:4" x14ac:dyDescent="0.35">
      <c r="A5302" s="10" t="s">
        <v>5389</v>
      </c>
      <c r="B5302" s="12">
        <v>1211.1619700000001</v>
      </c>
      <c r="C5302" s="12">
        <v>799.7543341920001</v>
      </c>
      <c r="D5302" s="15">
        <v>13.146028450000001</v>
      </c>
    </row>
    <row r="5303" spans="1:4" x14ac:dyDescent="0.35">
      <c r="A5303" s="10" t="s">
        <v>5390</v>
      </c>
      <c r="B5303" s="12">
        <v>1211.1619700000001</v>
      </c>
      <c r="C5303" s="12">
        <v>827.7856343200001</v>
      </c>
      <c r="D5303" s="15">
        <v>13.146028450000001</v>
      </c>
    </row>
    <row r="5304" spans="1:4" x14ac:dyDescent="0.35">
      <c r="A5304" s="10" t="s">
        <v>5391</v>
      </c>
      <c r="B5304" s="12">
        <v>1213.1776199999999</v>
      </c>
      <c r="C5304" s="12">
        <v>799.75433412800021</v>
      </c>
      <c r="D5304" s="15">
        <v>13.566108450000002</v>
      </c>
    </row>
    <row r="5305" spans="1:4" x14ac:dyDescent="0.35">
      <c r="A5305" s="10" t="s">
        <v>5392</v>
      </c>
      <c r="B5305" s="12">
        <v>1213.1776199999999</v>
      </c>
      <c r="C5305" s="12">
        <v>801.76998419200015</v>
      </c>
      <c r="D5305" s="15">
        <v>13.566108450000002</v>
      </c>
    </row>
    <row r="5306" spans="1:4" x14ac:dyDescent="0.35">
      <c r="A5306" s="10" t="s">
        <v>5393</v>
      </c>
      <c r="B5306" s="12">
        <v>1213.1776199999999</v>
      </c>
      <c r="C5306" s="12">
        <v>827.78563425600009</v>
      </c>
      <c r="D5306" s="15">
        <v>13.566108450000002</v>
      </c>
    </row>
    <row r="5307" spans="1:4" x14ac:dyDescent="0.35">
      <c r="A5307" s="10" t="s">
        <v>5394</v>
      </c>
      <c r="B5307" s="12">
        <v>1213.1776199999999</v>
      </c>
      <c r="C5307" s="12">
        <v>829.80128432000015</v>
      </c>
      <c r="D5307" s="15">
        <v>13.566108450000002</v>
      </c>
    </row>
    <row r="5308" spans="1:4" x14ac:dyDescent="0.35">
      <c r="A5308" s="10" t="s">
        <v>5395</v>
      </c>
      <c r="B5308" s="12">
        <v>1215.19327</v>
      </c>
      <c r="C5308" s="12">
        <v>801.76998412800003</v>
      </c>
      <c r="D5308" s="15">
        <v>13.986188450000002</v>
      </c>
    </row>
    <row r="5309" spans="1:4" x14ac:dyDescent="0.35">
      <c r="A5309" s="10" t="s">
        <v>5396</v>
      </c>
      <c r="B5309" s="12">
        <v>1215.19327</v>
      </c>
      <c r="C5309" s="12">
        <v>803.78563419199997</v>
      </c>
      <c r="D5309" s="15">
        <v>13.986188450000002</v>
      </c>
    </row>
    <row r="5310" spans="1:4" x14ac:dyDescent="0.35">
      <c r="A5310" s="10" t="s">
        <v>5397</v>
      </c>
      <c r="B5310" s="12">
        <v>1215.19327</v>
      </c>
      <c r="C5310" s="12">
        <v>829.80128425599992</v>
      </c>
      <c r="D5310" s="15">
        <v>13.986188450000002</v>
      </c>
    </row>
    <row r="5311" spans="1:4" x14ac:dyDescent="0.35">
      <c r="A5311" s="10" t="s">
        <v>5398</v>
      </c>
      <c r="B5311" s="12">
        <v>1215.19327</v>
      </c>
      <c r="C5311" s="12">
        <v>831.81693431999997</v>
      </c>
      <c r="D5311" s="15">
        <v>13.986188450000002</v>
      </c>
    </row>
    <row r="5312" spans="1:4" x14ac:dyDescent="0.35">
      <c r="A5312" s="10" t="s">
        <v>5399</v>
      </c>
      <c r="B5312" s="12">
        <v>1217.20892</v>
      </c>
      <c r="C5312" s="12">
        <v>803.78563412800008</v>
      </c>
      <c r="D5312" s="15">
        <v>14.406268450000001</v>
      </c>
    </row>
    <row r="5313" spans="1:4" x14ac:dyDescent="0.35">
      <c r="A5313" s="10" t="s">
        <v>5400</v>
      </c>
      <c r="B5313" s="12">
        <v>1217.20892</v>
      </c>
      <c r="C5313" s="12">
        <v>831.81693425599997</v>
      </c>
      <c r="D5313" s="15">
        <v>14.406268450000001</v>
      </c>
    </row>
    <row r="5314" spans="1:4" x14ac:dyDescent="0.35">
      <c r="A5314" s="10" t="s">
        <v>5401</v>
      </c>
      <c r="B5314" s="12">
        <v>1239.19327</v>
      </c>
      <c r="C5314" s="12">
        <v>827.78563419199997</v>
      </c>
      <c r="D5314" s="15">
        <v>13.662201750000001</v>
      </c>
    </row>
    <row r="5315" spans="1:4" x14ac:dyDescent="0.35">
      <c r="A5315" s="10" t="s">
        <v>5402</v>
      </c>
      <c r="B5315" s="12">
        <v>1241.20892</v>
      </c>
      <c r="C5315" s="12">
        <v>827.78563412800008</v>
      </c>
      <c r="D5315" s="15">
        <v>14.082281750000002</v>
      </c>
    </row>
    <row r="5316" spans="1:4" x14ac:dyDescent="0.35">
      <c r="A5316" s="10" t="s">
        <v>5403</v>
      </c>
      <c r="B5316" s="12">
        <v>1241.20892</v>
      </c>
      <c r="C5316" s="12">
        <v>829.80128419200003</v>
      </c>
      <c r="D5316" s="15">
        <v>14.082281750000002</v>
      </c>
    </row>
    <row r="5317" spans="1:4" x14ac:dyDescent="0.35">
      <c r="A5317" s="10" t="s">
        <v>5404</v>
      </c>
      <c r="B5317" s="12">
        <v>1243.2245700000001</v>
      </c>
      <c r="C5317" s="12">
        <v>829.80128412800013</v>
      </c>
      <c r="D5317" s="15">
        <v>14.502361750000002</v>
      </c>
    </row>
    <row r="5318" spans="1:4" x14ac:dyDescent="0.35">
      <c r="A5318" s="10" t="s">
        <v>5405</v>
      </c>
      <c r="B5318" s="12">
        <v>1243.2245700000001</v>
      </c>
      <c r="C5318" s="12">
        <v>831.81693419200008</v>
      </c>
      <c r="D5318" s="15">
        <v>14.502361750000002</v>
      </c>
    </row>
    <row r="5319" spans="1:4" x14ac:dyDescent="0.35">
      <c r="A5319" s="10" t="s">
        <v>5406</v>
      </c>
      <c r="B5319" s="12">
        <v>1245.2402199999999</v>
      </c>
      <c r="C5319" s="12">
        <v>831.81693412800018</v>
      </c>
      <c r="D5319" s="15">
        <v>14.922441750000003</v>
      </c>
    </row>
  </sheetData>
  <mergeCells count="1">
    <mergeCell ref="A1:H1"/>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2"/>
  <sheetViews>
    <sheetView zoomScale="85" zoomScaleNormal="85" workbookViewId="0">
      <pane xSplit="1" ySplit="3" topLeftCell="F339" activePane="bottomRight" state="frozen"/>
      <selection pane="topRight" activeCell="B1" sqref="B1"/>
      <selection pane="bottomLeft" activeCell="A3" sqref="A3"/>
      <selection pane="bottomRight" activeCell="Q592" sqref="Q345:Q592"/>
    </sheetView>
  </sheetViews>
  <sheetFormatPr baseColWidth="10" defaultColWidth="11.453125" defaultRowHeight="14.5" x14ac:dyDescent="0.35"/>
  <cols>
    <col min="1" max="1" width="33.1796875" customWidth="1"/>
    <col min="32" max="32" width="11.453125" customWidth="1"/>
  </cols>
  <sheetData>
    <row r="1" spans="1:56" ht="80.25" customHeight="1" x14ac:dyDescent="0.35">
      <c r="A1" s="24" t="s">
        <v>5429</v>
      </c>
      <c r="B1" s="24"/>
      <c r="C1" s="24"/>
      <c r="D1" s="24"/>
      <c r="E1" s="24"/>
      <c r="F1" s="24"/>
      <c r="G1" s="24"/>
      <c r="H1" s="24"/>
      <c r="I1" s="24"/>
    </row>
    <row r="2" spans="1:56" x14ac:dyDescent="0.35">
      <c r="F2" s="25" t="s">
        <v>5422</v>
      </c>
      <c r="G2" s="25"/>
      <c r="H2" s="25"/>
      <c r="I2" s="25"/>
      <c r="J2" s="25"/>
      <c r="K2" s="25"/>
      <c r="L2" s="25"/>
      <c r="M2" s="25"/>
      <c r="N2" s="25"/>
      <c r="O2" s="25"/>
      <c r="P2" s="25"/>
      <c r="Q2" s="25"/>
      <c r="R2" s="25"/>
      <c r="S2" s="25"/>
      <c r="T2" s="25"/>
      <c r="U2" s="25"/>
      <c r="V2" s="25"/>
      <c r="W2" s="25"/>
      <c r="X2" s="25"/>
      <c r="Y2" s="25"/>
      <c r="Z2" s="25"/>
      <c r="AA2" s="25"/>
      <c r="AB2" s="25"/>
      <c r="AC2" s="25"/>
      <c r="AD2" s="25"/>
      <c r="AF2" s="25" t="s">
        <v>5423</v>
      </c>
      <c r="AG2" s="25"/>
      <c r="AH2" s="25"/>
      <c r="AI2" s="25"/>
      <c r="AJ2" s="25"/>
      <c r="AK2" s="25"/>
      <c r="AL2" s="25"/>
      <c r="AM2" s="25"/>
      <c r="AN2" s="25"/>
      <c r="AO2" s="25"/>
      <c r="AP2" s="25"/>
      <c r="AQ2" s="25"/>
      <c r="AR2" s="25"/>
      <c r="AS2" s="25"/>
      <c r="AT2" s="25"/>
      <c r="AU2" s="25"/>
      <c r="AV2" s="25"/>
      <c r="AW2" s="25"/>
      <c r="AX2" s="25"/>
      <c r="AY2" s="25"/>
      <c r="AZ2" s="25"/>
      <c r="BA2" s="25"/>
      <c r="BB2" s="25"/>
      <c r="BC2" s="25"/>
      <c r="BD2" s="25"/>
    </row>
    <row r="3" spans="1:56" x14ac:dyDescent="0.35">
      <c r="A3" t="s">
        <v>0</v>
      </c>
      <c r="B3" t="s">
        <v>1</v>
      </c>
      <c r="C3" t="s">
        <v>2</v>
      </c>
      <c r="D3" t="s">
        <v>3</v>
      </c>
      <c r="E3" t="s">
        <v>4</v>
      </c>
      <c r="F3" t="s">
        <v>15</v>
      </c>
      <c r="G3" t="s">
        <v>21</v>
      </c>
      <c r="H3" t="s">
        <v>22</v>
      </c>
      <c r="I3" t="s">
        <v>23</v>
      </c>
      <c r="J3" t="s">
        <v>24</v>
      </c>
      <c r="K3" t="s">
        <v>16</v>
      </c>
      <c r="L3" t="s">
        <v>17</v>
      </c>
      <c r="M3" t="s">
        <v>18</v>
      </c>
      <c r="N3" t="s">
        <v>19</v>
      </c>
      <c r="O3" t="s">
        <v>20</v>
      </c>
      <c r="P3" t="s">
        <v>5407</v>
      </c>
      <c r="Q3" t="s">
        <v>5408</v>
      </c>
      <c r="R3" t="s">
        <v>5409</v>
      </c>
      <c r="S3" t="s">
        <v>5410</v>
      </c>
      <c r="T3" t="s">
        <v>5411</v>
      </c>
      <c r="U3" t="s">
        <v>5417</v>
      </c>
      <c r="V3" t="s">
        <v>5418</v>
      </c>
      <c r="W3" t="s">
        <v>5419</v>
      </c>
      <c r="X3" t="s">
        <v>5420</v>
      </c>
      <c r="Y3" t="s">
        <v>5421</v>
      </c>
      <c r="Z3" t="s">
        <v>5412</v>
      </c>
      <c r="AA3" t="s">
        <v>5413</v>
      </c>
      <c r="AB3" t="s">
        <v>5414</v>
      </c>
      <c r="AC3" t="s">
        <v>5415</v>
      </c>
      <c r="AD3" t="s">
        <v>5416</v>
      </c>
      <c r="AF3" t="s">
        <v>15</v>
      </c>
      <c r="AG3" t="s">
        <v>21</v>
      </c>
      <c r="AH3" t="s">
        <v>22</v>
      </c>
      <c r="AI3" t="s">
        <v>23</v>
      </c>
      <c r="AJ3" t="s">
        <v>24</v>
      </c>
      <c r="AK3" t="s">
        <v>16</v>
      </c>
      <c r="AL3" t="s">
        <v>17</v>
      </c>
      <c r="AM3" t="s">
        <v>18</v>
      </c>
      <c r="AN3" t="s">
        <v>19</v>
      </c>
      <c r="AO3" t="s">
        <v>20</v>
      </c>
      <c r="AP3" t="s">
        <v>5407</v>
      </c>
      <c r="AQ3" t="s">
        <v>5408</v>
      </c>
      <c r="AR3" t="s">
        <v>5409</v>
      </c>
      <c r="AS3" t="s">
        <v>5410</v>
      </c>
      <c r="AT3" t="s">
        <v>5411</v>
      </c>
      <c r="AU3" t="s">
        <v>5417</v>
      </c>
      <c r="AV3" t="s">
        <v>5418</v>
      </c>
      <c r="AW3" t="s">
        <v>5419</v>
      </c>
      <c r="AX3" t="s">
        <v>5420</v>
      </c>
      <c r="AY3" t="s">
        <v>5421</v>
      </c>
      <c r="AZ3" t="s">
        <v>5412</v>
      </c>
      <c r="BA3" t="s">
        <v>5413</v>
      </c>
      <c r="BB3" t="s">
        <v>5414</v>
      </c>
      <c r="BC3" t="s">
        <v>5415</v>
      </c>
      <c r="BD3" t="s">
        <v>5416</v>
      </c>
    </row>
    <row r="4" spans="1:56" x14ac:dyDescent="0.35">
      <c r="A4" t="s">
        <v>156</v>
      </c>
      <c r="B4">
        <v>789.57280303199991</v>
      </c>
      <c r="C4">
        <v>255.23240523200002</v>
      </c>
      <c r="D4">
        <v>41</v>
      </c>
      <c r="E4">
        <v>1.5502200000000002</v>
      </c>
      <c r="F4">
        <v>9.2100000000000009</v>
      </c>
      <c r="G4">
        <v>9.18</v>
      </c>
      <c r="H4">
        <v>9.2899999999999991</v>
      </c>
      <c r="I4">
        <v>9.2799999999999994</v>
      </c>
      <c r="J4">
        <v>9.18</v>
      </c>
      <c r="K4">
        <v>9.2100000000000009</v>
      </c>
      <c r="L4">
        <v>9.1999999999999993</v>
      </c>
      <c r="M4">
        <v>9.19</v>
      </c>
      <c r="N4">
        <v>9.2100000000000009</v>
      </c>
      <c r="O4">
        <v>9.2100000000000009</v>
      </c>
      <c r="P4">
        <v>9.19</v>
      </c>
      <c r="Q4">
        <v>9.19</v>
      </c>
      <c r="R4">
        <v>9.2200000000000006</v>
      </c>
      <c r="S4">
        <v>9.19</v>
      </c>
      <c r="T4">
        <v>9.1999999999999993</v>
      </c>
      <c r="U4">
        <v>9.2200000000000006</v>
      </c>
      <c r="V4">
        <v>9.1999999999999993</v>
      </c>
      <c r="W4">
        <v>9.19</v>
      </c>
      <c r="X4">
        <v>9.19</v>
      </c>
      <c r="Y4">
        <v>9.1999999999999993</v>
      </c>
      <c r="Z4">
        <v>9.1999999999999993</v>
      </c>
      <c r="AA4">
        <v>9.2100000000000009</v>
      </c>
      <c r="AB4">
        <v>9.2100000000000009</v>
      </c>
      <c r="AC4">
        <v>9.1999999999999993</v>
      </c>
      <c r="AD4">
        <v>9.2100000000000009</v>
      </c>
      <c r="AE4" s="10"/>
      <c r="AF4" s="19">
        <v>1860</v>
      </c>
      <c r="AG4" s="19">
        <v>1850</v>
      </c>
      <c r="AH4" s="19">
        <v>1560</v>
      </c>
      <c r="AI4" s="19">
        <v>1710</v>
      </c>
      <c r="AJ4" s="19">
        <v>553</v>
      </c>
      <c r="AK4" s="19">
        <v>5800</v>
      </c>
      <c r="AL4" s="19">
        <v>6360</v>
      </c>
      <c r="AM4" s="19">
        <v>8290</v>
      </c>
      <c r="AN4" s="19">
        <v>13000</v>
      </c>
      <c r="AO4" s="19">
        <v>15800</v>
      </c>
      <c r="AP4" s="19">
        <v>37900</v>
      </c>
      <c r="AQ4" s="19">
        <v>27900</v>
      </c>
      <c r="AR4" s="19">
        <v>44700</v>
      </c>
      <c r="AS4" s="19">
        <v>44000</v>
      </c>
      <c r="AT4" s="19">
        <v>49900</v>
      </c>
      <c r="AU4" s="19">
        <v>79100</v>
      </c>
      <c r="AV4" s="19">
        <v>66600</v>
      </c>
      <c r="AW4" s="19">
        <v>82500</v>
      </c>
      <c r="AX4" s="19">
        <v>75700</v>
      </c>
      <c r="AY4" s="19">
        <v>82700</v>
      </c>
      <c r="AZ4" s="19">
        <v>92800</v>
      </c>
      <c r="BA4" s="19">
        <v>114000</v>
      </c>
      <c r="BB4" s="19">
        <v>95900</v>
      </c>
      <c r="BC4" s="19">
        <v>101000</v>
      </c>
      <c r="BD4" s="19">
        <v>93200</v>
      </c>
    </row>
    <row r="5" spans="1:56" x14ac:dyDescent="0.35">
      <c r="AE5" s="10"/>
      <c r="AF5" s="17"/>
      <c r="AG5" s="17"/>
      <c r="AH5" s="17"/>
      <c r="AI5" s="17"/>
      <c r="AJ5" s="17"/>
      <c r="AK5" s="17"/>
      <c r="AL5" s="17"/>
      <c r="AM5" s="17"/>
      <c r="AN5" s="17"/>
      <c r="AO5" s="17"/>
      <c r="AP5" s="17"/>
      <c r="AQ5" s="17"/>
      <c r="AR5" s="17"/>
      <c r="AS5" s="17"/>
      <c r="AT5" s="17"/>
      <c r="AU5" s="17"/>
      <c r="AV5" s="17"/>
      <c r="AW5" s="17"/>
      <c r="AX5" s="17"/>
      <c r="AY5" s="17"/>
      <c r="AZ5" s="17"/>
      <c r="BA5" s="17"/>
      <c r="BB5" s="17"/>
      <c r="BC5" s="17"/>
      <c r="BD5" s="17"/>
    </row>
    <row r="6" spans="1:56" x14ac:dyDescent="0.35">
      <c r="A6" t="s">
        <v>210</v>
      </c>
      <c r="B6">
        <v>811.55715296799985</v>
      </c>
      <c r="C6">
        <v>255.23240523200002</v>
      </c>
      <c r="D6">
        <v>43</v>
      </c>
      <c r="E6">
        <v>1.5822629999999998</v>
      </c>
      <c r="F6">
        <v>8.52</v>
      </c>
      <c r="G6">
        <v>8.51</v>
      </c>
      <c r="H6">
        <v>8.5399999999999991</v>
      </c>
      <c r="I6">
        <v>8.52</v>
      </c>
      <c r="J6">
        <v>8.5</v>
      </c>
      <c r="K6">
        <v>8.51</v>
      </c>
      <c r="L6">
        <v>8.5299999999999994</v>
      </c>
      <c r="M6">
        <v>8.52</v>
      </c>
      <c r="N6">
        <v>8.5299999999999994</v>
      </c>
      <c r="O6">
        <v>8.52</v>
      </c>
      <c r="P6">
        <v>8.51</v>
      </c>
      <c r="Q6">
        <v>8.51</v>
      </c>
      <c r="R6">
        <v>8.51</v>
      </c>
      <c r="S6">
        <v>8.5299999999999994</v>
      </c>
      <c r="T6">
        <v>8.52</v>
      </c>
      <c r="U6">
        <v>8.52</v>
      </c>
      <c r="V6">
        <v>8.5299999999999994</v>
      </c>
      <c r="W6">
        <v>8.51</v>
      </c>
      <c r="X6">
        <v>8.52</v>
      </c>
      <c r="Y6">
        <v>8.5299999999999994</v>
      </c>
      <c r="Z6">
        <v>8.51</v>
      </c>
      <c r="AA6">
        <v>8.52</v>
      </c>
      <c r="AB6">
        <v>8.52</v>
      </c>
      <c r="AC6">
        <v>8.51</v>
      </c>
      <c r="AD6">
        <v>8.5299999999999994</v>
      </c>
      <c r="AE6" s="10"/>
      <c r="AF6" s="19">
        <v>41800</v>
      </c>
      <c r="AG6" s="19">
        <v>47300</v>
      </c>
      <c r="AH6" s="19">
        <v>44200</v>
      </c>
      <c r="AI6" s="19">
        <v>43400</v>
      </c>
      <c r="AJ6" s="19">
        <v>42900</v>
      </c>
      <c r="AK6" s="19">
        <v>66100</v>
      </c>
      <c r="AL6" s="19">
        <v>62200</v>
      </c>
      <c r="AM6" s="19">
        <v>65000</v>
      </c>
      <c r="AN6" s="19">
        <v>68800</v>
      </c>
      <c r="AO6" s="19">
        <v>57000</v>
      </c>
      <c r="AP6" s="19">
        <v>108000</v>
      </c>
      <c r="AQ6" s="19">
        <v>92900</v>
      </c>
      <c r="AR6" s="19">
        <v>110000</v>
      </c>
      <c r="AS6" s="19">
        <v>131000</v>
      </c>
      <c r="AT6" s="19">
        <v>118000</v>
      </c>
      <c r="AU6" s="19">
        <v>249000</v>
      </c>
      <c r="AV6" s="19">
        <v>230000</v>
      </c>
      <c r="AW6" s="19">
        <v>256000</v>
      </c>
      <c r="AX6" s="19">
        <v>241000</v>
      </c>
      <c r="AY6" s="19">
        <v>248000</v>
      </c>
      <c r="AZ6" s="19">
        <v>259000</v>
      </c>
      <c r="BA6" s="19">
        <v>288000</v>
      </c>
      <c r="BB6" s="19">
        <v>295000</v>
      </c>
      <c r="BC6" s="19">
        <v>314000</v>
      </c>
      <c r="BD6" s="19">
        <v>298000</v>
      </c>
    </row>
    <row r="7" spans="1:56" x14ac:dyDescent="0.35">
      <c r="A7" t="s">
        <v>215</v>
      </c>
      <c r="B7">
        <v>811.55715296799985</v>
      </c>
      <c r="C7">
        <v>277.21675516800002</v>
      </c>
      <c r="D7">
        <v>43</v>
      </c>
      <c r="E7">
        <v>1.5822629999999998</v>
      </c>
      <c r="F7">
        <v>8.51</v>
      </c>
      <c r="G7">
        <v>8.5299999999999994</v>
      </c>
      <c r="H7">
        <v>8.5299999999999994</v>
      </c>
      <c r="I7">
        <v>8.51</v>
      </c>
      <c r="J7">
        <v>8.51</v>
      </c>
      <c r="K7">
        <v>8.51</v>
      </c>
      <c r="L7">
        <v>8.52</v>
      </c>
      <c r="M7">
        <v>8.52</v>
      </c>
      <c r="N7">
        <v>8.52</v>
      </c>
      <c r="O7">
        <v>8.52</v>
      </c>
      <c r="P7">
        <v>8.51</v>
      </c>
      <c r="Q7">
        <v>8.52</v>
      </c>
      <c r="R7">
        <v>8.51</v>
      </c>
      <c r="S7">
        <v>8.51</v>
      </c>
      <c r="T7">
        <v>8.5299999999999994</v>
      </c>
      <c r="U7">
        <v>8.52</v>
      </c>
      <c r="V7">
        <v>8.51</v>
      </c>
      <c r="W7">
        <v>8.51</v>
      </c>
      <c r="X7">
        <v>8.52</v>
      </c>
      <c r="Y7">
        <v>8.52</v>
      </c>
      <c r="Z7">
        <v>8.51</v>
      </c>
      <c r="AA7">
        <v>8.52</v>
      </c>
      <c r="AB7">
        <v>8.51</v>
      </c>
      <c r="AC7">
        <v>8.51</v>
      </c>
      <c r="AD7">
        <v>8.5299999999999994</v>
      </c>
      <c r="AE7" s="10"/>
      <c r="AF7" s="19">
        <v>37100</v>
      </c>
      <c r="AG7" s="19">
        <v>33200</v>
      </c>
      <c r="AH7" s="19">
        <v>33500</v>
      </c>
      <c r="AI7" s="19">
        <v>28700</v>
      </c>
      <c r="AJ7" s="19">
        <v>31800</v>
      </c>
      <c r="AK7" s="19">
        <v>51200</v>
      </c>
      <c r="AL7" s="19">
        <v>51200</v>
      </c>
      <c r="AM7" s="19">
        <v>58900</v>
      </c>
      <c r="AN7" s="19">
        <v>56700</v>
      </c>
      <c r="AO7" s="19">
        <v>66600</v>
      </c>
      <c r="AP7" s="19">
        <v>85400</v>
      </c>
      <c r="AQ7" s="19">
        <v>82400</v>
      </c>
      <c r="AR7" s="19">
        <v>86500</v>
      </c>
      <c r="AS7" s="19">
        <v>87400</v>
      </c>
      <c r="AT7" s="19">
        <v>82700</v>
      </c>
      <c r="AU7" s="19">
        <v>185000</v>
      </c>
      <c r="AV7" s="19">
        <v>158000</v>
      </c>
      <c r="AW7" s="19">
        <v>195000</v>
      </c>
      <c r="AX7" s="19">
        <v>180000</v>
      </c>
      <c r="AY7" s="19">
        <v>203000</v>
      </c>
      <c r="AZ7" s="19">
        <v>193000</v>
      </c>
      <c r="BA7" s="19">
        <v>207000</v>
      </c>
      <c r="BB7" s="19">
        <v>234000</v>
      </c>
      <c r="BC7" s="19">
        <v>219000</v>
      </c>
      <c r="BD7" s="19">
        <v>235000</v>
      </c>
    </row>
    <row r="8" spans="1:56" x14ac:dyDescent="0.35">
      <c r="AE8" s="10"/>
      <c r="AF8" s="18"/>
      <c r="AG8" s="17"/>
      <c r="AH8" s="17"/>
      <c r="AI8" s="17"/>
      <c r="AJ8" s="17"/>
      <c r="AK8" s="17"/>
      <c r="AL8" s="17"/>
      <c r="AM8" s="17"/>
      <c r="AN8" s="17"/>
      <c r="AO8" s="17"/>
      <c r="AP8" s="17"/>
      <c r="AQ8" s="17"/>
      <c r="AR8" s="17"/>
      <c r="AS8" s="17"/>
      <c r="AT8" s="17"/>
      <c r="AU8" s="17"/>
      <c r="AV8" s="17"/>
      <c r="AW8" s="17"/>
      <c r="AX8" s="17"/>
      <c r="AY8" s="17"/>
      <c r="AZ8" s="17"/>
      <c r="BA8" s="17"/>
      <c r="BB8" s="17"/>
      <c r="BC8" s="17"/>
      <c r="BD8" s="17"/>
    </row>
    <row r="9" spans="1:56" x14ac:dyDescent="0.35">
      <c r="A9" t="s">
        <v>221</v>
      </c>
      <c r="B9">
        <v>813.57280303199991</v>
      </c>
      <c r="C9">
        <v>255.23240523200002</v>
      </c>
      <c r="D9">
        <v>43</v>
      </c>
      <c r="E9">
        <v>1.5822629999999998</v>
      </c>
      <c r="F9">
        <v>8.89</v>
      </c>
      <c r="G9">
        <v>8.9</v>
      </c>
      <c r="H9">
        <v>8.91</v>
      </c>
      <c r="I9">
        <v>8.92</v>
      </c>
      <c r="J9">
        <v>8.92</v>
      </c>
      <c r="K9">
        <v>8.9</v>
      </c>
      <c r="L9">
        <v>8.91</v>
      </c>
      <c r="M9">
        <v>8.91</v>
      </c>
      <c r="N9">
        <v>8.91</v>
      </c>
      <c r="O9">
        <v>8.91</v>
      </c>
      <c r="P9">
        <v>8.91</v>
      </c>
      <c r="Q9">
        <v>8.92</v>
      </c>
      <c r="R9">
        <v>8.91</v>
      </c>
      <c r="S9">
        <v>8.9</v>
      </c>
      <c r="T9">
        <v>8.91</v>
      </c>
      <c r="U9">
        <v>8.91</v>
      </c>
      <c r="V9">
        <v>8.91</v>
      </c>
      <c r="W9">
        <v>8.91</v>
      </c>
      <c r="X9">
        <v>8.91</v>
      </c>
      <c r="Y9">
        <v>8.91</v>
      </c>
      <c r="Z9">
        <v>8.91</v>
      </c>
      <c r="AA9">
        <v>8.91</v>
      </c>
      <c r="AB9">
        <v>8.91</v>
      </c>
      <c r="AC9">
        <v>8.91</v>
      </c>
      <c r="AD9">
        <v>8.92</v>
      </c>
      <c r="AE9" s="10"/>
      <c r="AF9" s="19">
        <v>60800</v>
      </c>
      <c r="AG9" s="19">
        <v>45900</v>
      </c>
      <c r="AH9" s="19">
        <v>51400</v>
      </c>
      <c r="AI9" s="19">
        <v>61900</v>
      </c>
      <c r="AJ9" s="19">
        <v>42900</v>
      </c>
      <c r="AK9" s="19">
        <v>99500</v>
      </c>
      <c r="AL9" s="19">
        <v>116000</v>
      </c>
      <c r="AM9" s="19">
        <v>110000</v>
      </c>
      <c r="AN9" s="19">
        <v>106000</v>
      </c>
      <c r="AO9" s="19">
        <v>107000</v>
      </c>
      <c r="AP9" s="19">
        <v>269000</v>
      </c>
      <c r="AQ9" s="19">
        <v>192000</v>
      </c>
      <c r="AR9" s="19">
        <v>220000</v>
      </c>
      <c r="AS9" s="19">
        <v>271000</v>
      </c>
      <c r="AT9" s="19">
        <v>274000</v>
      </c>
      <c r="AU9" s="19">
        <v>630000</v>
      </c>
      <c r="AV9" s="19">
        <v>624000</v>
      </c>
      <c r="AW9" s="19">
        <v>655000</v>
      </c>
      <c r="AX9" s="19">
        <v>688000</v>
      </c>
      <c r="AY9" s="19">
        <v>627000</v>
      </c>
      <c r="AZ9" s="19">
        <v>741000</v>
      </c>
      <c r="BA9" s="19">
        <v>687000</v>
      </c>
      <c r="BB9" s="19">
        <v>738000</v>
      </c>
      <c r="BC9" s="19">
        <v>810000</v>
      </c>
      <c r="BD9" s="19">
        <v>714000</v>
      </c>
    </row>
    <row r="10" spans="1:56" x14ac:dyDescent="0.35">
      <c r="A10" t="s">
        <v>225</v>
      </c>
      <c r="B10">
        <v>813.57280303199991</v>
      </c>
      <c r="C10">
        <v>279.23240523200002</v>
      </c>
      <c r="D10">
        <v>43</v>
      </c>
      <c r="E10">
        <v>1.5822629999999998</v>
      </c>
      <c r="F10">
        <v>8.9</v>
      </c>
      <c r="G10">
        <v>8.8800000000000008</v>
      </c>
      <c r="H10">
        <v>8.91</v>
      </c>
      <c r="I10">
        <v>8.92</v>
      </c>
      <c r="J10">
        <v>8.92</v>
      </c>
      <c r="K10">
        <v>8.92</v>
      </c>
      <c r="L10">
        <v>8.92</v>
      </c>
      <c r="M10">
        <v>8.9</v>
      </c>
      <c r="N10">
        <v>8.91</v>
      </c>
      <c r="O10">
        <v>8.91</v>
      </c>
      <c r="P10">
        <v>8.91</v>
      </c>
      <c r="Q10">
        <v>8.91</v>
      </c>
      <c r="R10">
        <v>8.91</v>
      </c>
      <c r="S10">
        <v>8.9</v>
      </c>
      <c r="T10">
        <v>8.91</v>
      </c>
      <c r="U10">
        <v>8.91</v>
      </c>
      <c r="V10">
        <v>8.91</v>
      </c>
      <c r="W10">
        <v>8.91</v>
      </c>
      <c r="X10">
        <v>8.91</v>
      </c>
      <c r="Y10">
        <v>8.91</v>
      </c>
      <c r="Z10">
        <v>8.9</v>
      </c>
      <c r="AA10">
        <v>8.91</v>
      </c>
      <c r="AB10">
        <v>8.91</v>
      </c>
      <c r="AC10">
        <v>8.91</v>
      </c>
      <c r="AD10">
        <v>8.92</v>
      </c>
      <c r="AE10" s="10"/>
      <c r="AF10" s="19">
        <v>44500</v>
      </c>
      <c r="AG10" s="19">
        <v>35400</v>
      </c>
      <c r="AH10" s="19">
        <v>30700</v>
      </c>
      <c r="AI10" s="19">
        <v>41200</v>
      </c>
      <c r="AJ10" s="19">
        <v>41500</v>
      </c>
      <c r="AK10" s="19">
        <v>88700</v>
      </c>
      <c r="AL10" s="19">
        <v>77600</v>
      </c>
      <c r="AM10" s="19">
        <v>97300</v>
      </c>
      <c r="AN10" s="19">
        <v>94300</v>
      </c>
      <c r="AO10" s="19">
        <v>91300</v>
      </c>
      <c r="AP10" s="19">
        <v>219000</v>
      </c>
      <c r="AQ10" s="19">
        <v>163000</v>
      </c>
      <c r="AR10" s="19">
        <v>185000</v>
      </c>
      <c r="AS10" s="19">
        <v>225000</v>
      </c>
      <c r="AT10" s="19">
        <v>244000</v>
      </c>
      <c r="AU10" s="19">
        <v>475000</v>
      </c>
      <c r="AV10" s="19">
        <v>518000</v>
      </c>
      <c r="AW10" s="19">
        <v>502000</v>
      </c>
      <c r="AX10" s="19">
        <v>582000</v>
      </c>
      <c r="AY10" s="19">
        <v>491000</v>
      </c>
      <c r="AZ10" s="19">
        <v>581000</v>
      </c>
      <c r="BA10" s="19">
        <v>559000</v>
      </c>
      <c r="BB10" s="19">
        <v>565000</v>
      </c>
      <c r="BC10" s="19">
        <v>683000</v>
      </c>
      <c r="BD10" s="19">
        <v>581000</v>
      </c>
    </row>
    <row r="11" spans="1:56" x14ac:dyDescent="0.35">
      <c r="AE11" s="10"/>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row>
    <row r="12" spans="1:56" x14ac:dyDescent="0.35">
      <c r="A12" t="s">
        <v>229</v>
      </c>
      <c r="B12">
        <v>815.58845309599985</v>
      </c>
      <c r="C12">
        <v>255.23240523200002</v>
      </c>
      <c r="D12">
        <v>43</v>
      </c>
      <c r="E12">
        <v>1.5822629999999998</v>
      </c>
      <c r="F12">
        <v>9.33</v>
      </c>
      <c r="G12">
        <v>9.32</v>
      </c>
      <c r="H12">
        <v>9.3699999999999992</v>
      </c>
      <c r="I12">
        <v>9.34</v>
      </c>
      <c r="J12">
        <v>9.31</v>
      </c>
      <c r="K12">
        <v>9.31</v>
      </c>
      <c r="L12">
        <v>9.33</v>
      </c>
      <c r="M12">
        <v>9.32</v>
      </c>
      <c r="N12">
        <v>9.33</v>
      </c>
      <c r="O12">
        <v>9.34</v>
      </c>
      <c r="P12">
        <v>9.33</v>
      </c>
      <c r="Q12">
        <v>9.33</v>
      </c>
      <c r="R12">
        <v>9.33</v>
      </c>
      <c r="S12">
        <v>9.32</v>
      </c>
      <c r="T12">
        <v>9.31</v>
      </c>
      <c r="U12">
        <v>9.33</v>
      </c>
      <c r="V12">
        <v>9.32</v>
      </c>
      <c r="W12">
        <v>9.31</v>
      </c>
      <c r="X12">
        <v>9.32</v>
      </c>
      <c r="Y12">
        <v>9.32</v>
      </c>
      <c r="Z12">
        <v>9.32</v>
      </c>
      <c r="AA12">
        <v>9.32</v>
      </c>
      <c r="AB12">
        <v>9.32</v>
      </c>
      <c r="AC12">
        <v>9.32</v>
      </c>
      <c r="AD12">
        <v>9.32</v>
      </c>
      <c r="AE12" s="10"/>
      <c r="AF12" s="19">
        <v>11000</v>
      </c>
      <c r="AG12" s="19">
        <v>7190</v>
      </c>
      <c r="AH12" s="19">
        <v>10500</v>
      </c>
      <c r="AI12" s="19">
        <v>13300</v>
      </c>
      <c r="AJ12" s="19">
        <v>10200</v>
      </c>
      <c r="AK12" s="19">
        <v>21200</v>
      </c>
      <c r="AL12" s="19">
        <v>26800</v>
      </c>
      <c r="AM12" s="19">
        <v>25000</v>
      </c>
      <c r="AN12" s="19">
        <v>30600</v>
      </c>
      <c r="AO12" s="19">
        <v>29300</v>
      </c>
      <c r="AP12" s="19">
        <v>61000</v>
      </c>
      <c r="AQ12" s="19">
        <v>41700</v>
      </c>
      <c r="AR12" s="19">
        <v>75800</v>
      </c>
      <c r="AS12" s="19">
        <v>75500</v>
      </c>
      <c r="AT12" s="19">
        <v>86200</v>
      </c>
      <c r="AU12" s="19">
        <v>145000</v>
      </c>
      <c r="AV12" s="19">
        <v>151000</v>
      </c>
      <c r="AW12" s="19">
        <v>161000</v>
      </c>
      <c r="AX12" s="19">
        <v>147000</v>
      </c>
      <c r="AY12" s="19">
        <v>147000</v>
      </c>
      <c r="AZ12" s="19">
        <v>147000</v>
      </c>
      <c r="BA12" s="19">
        <v>121000</v>
      </c>
      <c r="BB12" s="19">
        <v>142000</v>
      </c>
      <c r="BC12" s="19">
        <v>168000</v>
      </c>
      <c r="BD12" s="19">
        <v>151000</v>
      </c>
    </row>
    <row r="13" spans="1:56" x14ac:dyDescent="0.35">
      <c r="A13" t="s">
        <v>232</v>
      </c>
      <c r="B13">
        <v>815.58845309599985</v>
      </c>
      <c r="C13">
        <v>281.24805529600002</v>
      </c>
      <c r="D13">
        <v>43</v>
      </c>
      <c r="E13">
        <f>(1+0.011*D13+0.011*0.011*D13*(D13-1)/2)</f>
        <v>1.5822629999999998</v>
      </c>
      <c r="F13">
        <v>9.33</v>
      </c>
      <c r="G13">
        <v>9.33</v>
      </c>
      <c r="H13">
        <v>9.2799999999999994</v>
      </c>
      <c r="I13">
        <v>9.33</v>
      </c>
      <c r="J13">
        <v>9.3000000000000007</v>
      </c>
      <c r="K13">
        <v>9.3000000000000007</v>
      </c>
      <c r="L13">
        <v>9.33</v>
      </c>
      <c r="M13">
        <v>9.32</v>
      </c>
      <c r="N13">
        <v>9.3000000000000007</v>
      </c>
      <c r="O13">
        <v>9.33</v>
      </c>
      <c r="P13">
        <v>9.33</v>
      </c>
      <c r="Q13">
        <v>9.32</v>
      </c>
      <c r="R13">
        <v>9.34</v>
      </c>
      <c r="S13">
        <v>9.34</v>
      </c>
      <c r="T13">
        <v>9.31</v>
      </c>
      <c r="U13">
        <v>9.32</v>
      </c>
      <c r="V13">
        <v>9.31</v>
      </c>
      <c r="W13">
        <v>9.32</v>
      </c>
      <c r="X13">
        <v>9.32</v>
      </c>
      <c r="Y13">
        <v>9.32</v>
      </c>
      <c r="Z13">
        <v>9.31</v>
      </c>
      <c r="AA13">
        <v>9.33</v>
      </c>
      <c r="AB13">
        <v>9.32</v>
      </c>
      <c r="AC13">
        <v>9.32</v>
      </c>
      <c r="AD13">
        <v>9.32</v>
      </c>
      <c r="AE13" s="10"/>
      <c r="AF13" s="19">
        <v>9400</v>
      </c>
      <c r="AG13" s="19">
        <v>15200</v>
      </c>
      <c r="AH13" s="19">
        <v>10800</v>
      </c>
      <c r="AI13" s="19">
        <v>12400</v>
      </c>
      <c r="AJ13" s="19">
        <v>6640</v>
      </c>
      <c r="AK13" s="19">
        <v>19900</v>
      </c>
      <c r="AL13" s="19">
        <v>22100</v>
      </c>
      <c r="AM13" s="19">
        <v>18800</v>
      </c>
      <c r="AN13" s="19">
        <v>24900</v>
      </c>
      <c r="AO13" s="19">
        <v>23000</v>
      </c>
      <c r="AP13" s="19">
        <v>61100</v>
      </c>
      <c r="AQ13" s="19">
        <v>49200</v>
      </c>
      <c r="AR13" s="19">
        <v>55000</v>
      </c>
      <c r="AS13" s="19">
        <v>64700</v>
      </c>
      <c r="AT13" s="19">
        <v>70300</v>
      </c>
      <c r="AU13" s="19">
        <v>133000</v>
      </c>
      <c r="AV13" s="19">
        <v>127000</v>
      </c>
      <c r="AW13" s="19">
        <v>148000</v>
      </c>
      <c r="AX13" s="19">
        <v>132000</v>
      </c>
      <c r="AY13" s="19">
        <v>146000</v>
      </c>
      <c r="AZ13" s="19">
        <v>146000</v>
      </c>
      <c r="BA13" s="19">
        <v>120000</v>
      </c>
      <c r="BB13" s="19">
        <v>125000</v>
      </c>
      <c r="BC13" s="19">
        <v>150000</v>
      </c>
      <c r="BD13" s="19">
        <v>122000</v>
      </c>
    </row>
    <row r="14" spans="1:56" x14ac:dyDescent="0.35">
      <c r="AE14" s="10"/>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row>
    <row r="15" spans="1:56" x14ac:dyDescent="0.35">
      <c r="A15" t="s">
        <v>302</v>
      </c>
      <c r="B15">
        <v>833.54150290399991</v>
      </c>
      <c r="C15">
        <v>277.21675516800002</v>
      </c>
      <c r="D15">
        <v>45</v>
      </c>
      <c r="E15">
        <v>1.6147900000000002</v>
      </c>
      <c r="F15">
        <v>7.73</v>
      </c>
      <c r="G15">
        <v>7.73</v>
      </c>
      <c r="H15">
        <v>7.72</v>
      </c>
      <c r="I15">
        <v>7.73</v>
      </c>
      <c r="J15">
        <v>7.73</v>
      </c>
      <c r="K15">
        <v>7.72</v>
      </c>
      <c r="L15">
        <v>7.73</v>
      </c>
      <c r="M15">
        <v>7.73</v>
      </c>
      <c r="N15">
        <v>7.72</v>
      </c>
      <c r="O15">
        <v>7.72</v>
      </c>
      <c r="P15">
        <v>7.73</v>
      </c>
      <c r="Q15">
        <v>7.72</v>
      </c>
      <c r="R15">
        <v>7.73</v>
      </c>
      <c r="S15">
        <v>7.72</v>
      </c>
      <c r="T15">
        <v>7.72</v>
      </c>
      <c r="U15">
        <v>7.72</v>
      </c>
      <c r="V15">
        <v>7.72</v>
      </c>
      <c r="W15">
        <v>7.71</v>
      </c>
      <c r="X15">
        <v>7.72</v>
      </c>
      <c r="Y15">
        <v>7.72</v>
      </c>
      <c r="Z15">
        <v>7.71</v>
      </c>
      <c r="AA15">
        <v>7.72</v>
      </c>
      <c r="AB15">
        <v>7.71</v>
      </c>
      <c r="AC15">
        <v>7.71</v>
      </c>
      <c r="AD15">
        <v>7.72</v>
      </c>
      <c r="AE15" s="10"/>
      <c r="AF15" s="19">
        <v>556000</v>
      </c>
      <c r="AG15" s="19">
        <v>495000</v>
      </c>
      <c r="AH15" s="19">
        <v>521000</v>
      </c>
      <c r="AI15" s="19">
        <v>500000</v>
      </c>
      <c r="AJ15" s="19">
        <v>509000</v>
      </c>
      <c r="AK15" s="19">
        <v>673000</v>
      </c>
      <c r="AL15" s="19">
        <v>622000</v>
      </c>
      <c r="AM15" s="19">
        <v>679000</v>
      </c>
      <c r="AN15" s="19">
        <v>646000</v>
      </c>
      <c r="AO15" s="19">
        <v>710000</v>
      </c>
      <c r="AP15" s="19">
        <v>732000</v>
      </c>
      <c r="AQ15" s="19">
        <v>762000</v>
      </c>
      <c r="AR15" s="19">
        <v>703000</v>
      </c>
      <c r="AS15" s="19">
        <v>662000</v>
      </c>
      <c r="AT15" s="19">
        <v>683000</v>
      </c>
      <c r="AU15" s="19">
        <v>1680000</v>
      </c>
      <c r="AV15" s="19">
        <v>1470000</v>
      </c>
      <c r="AW15" s="19">
        <v>1590000</v>
      </c>
      <c r="AX15" s="19">
        <v>1540000</v>
      </c>
      <c r="AY15" s="19">
        <v>1690000</v>
      </c>
      <c r="AZ15" s="19">
        <v>1300000</v>
      </c>
      <c r="BA15" s="19">
        <v>1410000</v>
      </c>
      <c r="BB15" s="19">
        <v>1380000</v>
      </c>
      <c r="BC15" s="19">
        <v>1580000</v>
      </c>
      <c r="BD15" s="19">
        <v>1550000</v>
      </c>
    </row>
    <row r="16" spans="1:56" x14ac:dyDescent="0.35">
      <c r="AE16" s="10"/>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1:56" x14ac:dyDescent="0.35">
      <c r="A17" t="s">
        <v>307</v>
      </c>
      <c r="B17">
        <v>835.55715296799985</v>
      </c>
      <c r="C17">
        <v>277.21675516800002</v>
      </c>
      <c r="D17">
        <v>45</v>
      </c>
      <c r="E17">
        <v>1.6147900000000002</v>
      </c>
      <c r="F17">
        <v>8.1999999999999993</v>
      </c>
      <c r="G17">
        <v>8.1999999999999993</v>
      </c>
      <c r="H17">
        <v>8.19</v>
      </c>
      <c r="I17">
        <v>8.1999999999999993</v>
      </c>
      <c r="J17">
        <v>8.18</v>
      </c>
      <c r="K17">
        <v>8.2100000000000009</v>
      </c>
      <c r="L17">
        <v>8.1999999999999993</v>
      </c>
      <c r="M17">
        <v>8.19</v>
      </c>
      <c r="N17">
        <v>8.1999999999999993</v>
      </c>
      <c r="O17">
        <v>8.2100000000000009</v>
      </c>
      <c r="P17">
        <v>8.2100000000000009</v>
      </c>
      <c r="Q17">
        <v>8.1999999999999993</v>
      </c>
      <c r="R17">
        <v>8.2100000000000009</v>
      </c>
      <c r="S17">
        <v>8.1999999999999993</v>
      </c>
      <c r="T17">
        <v>8.1999999999999993</v>
      </c>
      <c r="U17">
        <v>8.2100000000000009</v>
      </c>
      <c r="V17">
        <v>8.2100000000000009</v>
      </c>
      <c r="W17">
        <v>8.2100000000000009</v>
      </c>
      <c r="X17">
        <v>8.2100000000000009</v>
      </c>
      <c r="Y17">
        <v>8.2100000000000009</v>
      </c>
      <c r="Z17">
        <v>8.1999999999999993</v>
      </c>
      <c r="AA17">
        <v>8.2100000000000009</v>
      </c>
      <c r="AB17">
        <v>8.2100000000000009</v>
      </c>
      <c r="AC17">
        <v>8.2100000000000009</v>
      </c>
      <c r="AD17">
        <v>8.2100000000000009</v>
      </c>
      <c r="AE17" s="10"/>
      <c r="AF17" s="19">
        <v>202000</v>
      </c>
      <c r="AG17" s="19">
        <v>212000</v>
      </c>
      <c r="AH17" s="19">
        <v>221000</v>
      </c>
      <c r="AI17" s="19">
        <v>204000</v>
      </c>
      <c r="AJ17" s="19">
        <v>230000</v>
      </c>
      <c r="AK17" s="19">
        <v>236000</v>
      </c>
      <c r="AL17" s="19">
        <v>244000</v>
      </c>
      <c r="AM17" s="19">
        <v>215000</v>
      </c>
      <c r="AN17" s="19">
        <v>224000</v>
      </c>
      <c r="AO17" s="19">
        <v>221000</v>
      </c>
      <c r="AP17" s="19">
        <v>182000</v>
      </c>
      <c r="AQ17" s="19">
        <v>192000</v>
      </c>
      <c r="AR17" s="19">
        <v>176000</v>
      </c>
      <c r="AS17" s="19">
        <v>169000</v>
      </c>
      <c r="AT17" s="19">
        <v>183000</v>
      </c>
      <c r="AU17" s="19">
        <v>276000</v>
      </c>
      <c r="AV17" s="19">
        <v>286000</v>
      </c>
      <c r="AW17" s="19">
        <v>281000</v>
      </c>
      <c r="AX17" s="19">
        <v>262000</v>
      </c>
      <c r="AY17" s="19">
        <v>297000</v>
      </c>
      <c r="AZ17" s="19">
        <v>221000</v>
      </c>
      <c r="BA17" s="19">
        <v>189000</v>
      </c>
      <c r="BB17" s="19">
        <v>201000</v>
      </c>
      <c r="BC17" s="19">
        <v>232000</v>
      </c>
      <c r="BD17" s="19">
        <v>240000</v>
      </c>
    </row>
    <row r="18" spans="1:56" x14ac:dyDescent="0.35">
      <c r="A18" t="s">
        <v>308</v>
      </c>
      <c r="B18">
        <v>835.55715296799985</v>
      </c>
      <c r="C18">
        <v>279.23240523200002</v>
      </c>
      <c r="D18">
        <v>45</v>
      </c>
      <c r="E18">
        <v>1.6147900000000002</v>
      </c>
      <c r="F18">
        <v>8.19</v>
      </c>
      <c r="G18">
        <v>8.1999999999999993</v>
      </c>
      <c r="H18">
        <v>8.1999999999999993</v>
      </c>
      <c r="I18">
        <v>8.1999999999999993</v>
      </c>
      <c r="J18">
        <v>8.19</v>
      </c>
      <c r="K18">
        <v>8.19</v>
      </c>
      <c r="L18">
        <v>8.2100000000000009</v>
      </c>
      <c r="M18">
        <v>8.1999999999999993</v>
      </c>
      <c r="N18">
        <v>8.1999999999999993</v>
      </c>
      <c r="O18">
        <v>8.1999999999999993</v>
      </c>
      <c r="P18">
        <v>8.1999999999999993</v>
      </c>
      <c r="Q18">
        <v>8.1999999999999993</v>
      </c>
      <c r="R18">
        <v>8.19</v>
      </c>
      <c r="S18">
        <v>8.19</v>
      </c>
      <c r="T18">
        <v>8.2100000000000009</v>
      </c>
      <c r="U18">
        <v>8.2100000000000009</v>
      </c>
      <c r="V18">
        <v>8.2100000000000009</v>
      </c>
      <c r="W18">
        <v>8.2100000000000009</v>
      </c>
      <c r="X18">
        <v>8.2200000000000006</v>
      </c>
      <c r="Y18">
        <v>8.1999999999999993</v>
      </c>
      <c r="Z18">
        <v>8.1999999999999993</v>
      </c>
      <c r="AA18">
        <v>8.2200000000000006</v>
      </c>
      <c r="AB18">
        <v>8.2100000000000009</v>
      </c>
      <c r="AC18">
        <v>8.1999999999999993</v>
      </c>
      <c r="AD18">
        <v>8.1999999999999993</v>
      </c>
      <c r="AE18" s="10"/>
      <c r="AF18" s="19">
        <v>264000</v>
      </c>
      <c r="AG18" s="19">
        <v>254000</v>
      </c>
      <c r="AH18" s="19">
        <v>246000</v>
      </c>
      <c r="AI18" s="19">
        <v>243000</v>
      </c>
      <c r="AJ18" s="19">
        <v>240000</v>
      </c>
      <c r="AK18" s="19">
        <v>287000</v>
      </c>
      <c r="AL18" s="19">
        <v>250000</v>
      </c>
      <c r="AM18" s="19">
        <v>258000</v>
      </c>
      <c r="AN18" s="19">
        <v>283000</v>
      </c>
      <c r="AO18" s="19">
        <v>267000</v>
      </c>
      <c r="AP18" s="19">
        <v>213000</v>
      </c>
      <c r="AQ18" s="19">
        <v>226000</v>
      </c>
      <c r="AR18" s="19">
        <v>193000</v>
      </c>
      <c r="AS18" s="19">
        <v>202000</v>
      </c>
      <c r="AT18" s="19">
        <v>208000</v>
      </c>
      <c r="AU18" s="19">
        <v>332000</v>
      </c>
      <c r="AV18" s="19">
        <v>294000</v>
      </c>
      <c r="AW18" s="19">
        <v>304000</v>
      </c>
      <c r="AX18" s="19">
        <v>319000</v>
      </c>
      <c r="AY18" s="19">
        <v>308000</v>
      </c>
      <c r="AZ18" s="19">
        <v>250000</v>
      </c>
      <c r="BA18" s="19">
        <v>217000</v>
      </c>
      <c r="BB18" s="19">
        <v>227000</v>
      </c>
      <c r="BC18" s="19">
        <v>252000</v>
      </c>
      <c r="BD18" s="19">
        <v>242000</v>
      </c>
    </row>
    <row r="19" spans="1:56" x14ac:dyDescent="0.35">
      <c r="AE19" s="10"/>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row>
    <row r="20" spans="1:56" x14ac:dyDescent="0.35">
      <c r="A20" t="s">
        <v>317</v>
      </c>
      <c r="B20">
        <v>837.57280303199991</v>
      </c>
      <c r="C20">
        <v>277.21675516800002</v>
      </c>
      <c r="D20">
        <v>45</v>
      </c>
      <c r="E20">
        <v>1.6147900000000002</v>
      </c>
      <c r="F20">
        <v>8.66</v>
      </c>
      <c r="G20">
        <v>8.66</v>
      </c>
      <c r="H20">
        <v>8.65</v>
      </c>
      <c r="I20">
        <v>8.64</v>
      </c>
      <c r="J20">
        <v>8.64</v>
      </c>
      <c r="K20">
        <v>8.65</v>
      </c>
      <c r="L20">
        <v>8.65</v>
      </c>
      <c r="M20">
        <v>8.65</v>
      </c>
      <c r="N20">
        <v>8.66</v>
      </c>
      <c r="O20">
        <v>8.65</v>
      </c>
      <c r="P20">
        <v>8.65</v>
      </c>
      <c r="Q20">
        <v>8.64</v>
      </c>
      <c r="R20">
        <v>8.66</v>
      </c>
      <c r="S20">
        <v>8.65</v>
      </c>
      <c r="T20">
        <v>8.66</v>
      </c>
      <c r="U20">
        <v>8.66</v>
      </c>
      <c r="V20">
        <v>8.66</v>
      </c>
      <c r="W20">
        <v>8.65</v>
      </c>
      <c r="X20">
        <v>8.65</v>
      </c>
      <c r="Y20">
        <v>8.65</v>
      </c>
      <c r="Z20">
        <v>8.65</v>
      </c>
      <c r="AA20">
        <v>8.65</v>
      </c>
      <c r="AB20">
        <v>8.65</v>
      </c>
      <c r="AC20">
        <v>8.66</v>
      </c>
      <c r="AD20">
        <v>8.65</v>
      </c>
      <c r="AE20" s="10"/>
      <c r="AF20" s="19">
        <v>90300</v>
      </c>
      <c r="AG20" s="19">
        <v>97400</v>
      </c>
      <c r="AH20" s="19">
        <v>113000</v>
      </c>
      <c r="AI20" s="19">
        <v>97800</v>
      </c>
      <c r="AJ20" s="19">
        <v>86500</v>
      </c>
      <c r="AK20" s="19">
        <v>189000</v>
      </c>
      <c r="AL20" s="19">
        <v>195000</v>
      </c>
      <c r="AM20" s="19">
        <v>232000</v>
      </c>
      <c r="AN20" s="19">
        <v>238000</v>
      </c>
      <c r="AO20" s="19">
        <v>238000</v>
      </c>
      <c r="AP20" s="19">
        <v>255000</v>
      </c>
      <c r="AQ20" s="19">
        <v>219000</v>
      </c>
      <c r="AR20" s="19">
        <v>234000</v>
      </c>
      <c r="AS20" s="19">
        <v>274000</v>
      </c>
      <c r="AT20" s="19">
        <v>277000</v>
      </c>
      <c r="AU20" s="19">
        <v>475000</v>
      </c>
      <c r="AV20" s="19">
        <v>438000</v>
      </c>
      <c r="AW20" s="19">
        <v>518000</v>
      </c>
      <c r="AX20" s="19">
        <v>477000</v>
      </c>
      <c r="AY20" s="19">
        <v>480000</v>
      </c>
      <c r="AZ20" s="19">
        <v>338000</v>
      </c>
      <c r="BA20" s="19">
        <v>287000</v>
      </c>
      <c r="BB20" s="19">
        <v>342000</v>
      </c>
      <c r="BC20" s="19">
        <v>373000</v>
      </c>
      <c r="BD20" s="19">
        <v>305000</v>
      </c>
    </row>
    <row r="21" spans="1:56" x14ac:dyDescent="0.35">
      <c r="A21" t="s">
        <v>319</v>
      </c>
      <c r="B21">
        <v>837.57280303199991</v>
      </c>
      <c r="C21">
        <v>281.24805529600002</v>
      </c>
      <c r="D21">
        <v>45</v>
      </c>
      <c r="E21">
        <v>1.6147900000000002</v>
      </c>
      <c r="F21">
        <v>8.65</v>
      </c>
      <c r="G21">
        <v>8.65</v>
      </c>
      <c r="H21">
        <v>8.65</v>
      </c>
      <c r="I21">
        <v>8.66</v>
      </c>
      <c r="J21">
        <v>8.65</v>
      </c>
      <c r="K21">
        <v>8.65</v>
      </c>
      <c r="L21">
        <v>8.65</v>
      </c>
      <c r="M21">
        <v>8.66</v>
      </c>
      <c r="N21">
        <v>8.66</v>
      </c>
      <c r="O21">
        <v>8.65</v>
      </c>
      <c r="P21">
        <v>8.66</v>
      </c>
      <c r="Q21">
        <v>8.65</v>
      </c>
      <c r="R21">
        <v>8.66</v>
      </c>
      <c r="S21">
        <v>8.66</v>
      </c>
      <c r="T21">
        <v>8.66</v>
      </c>
      <c r="U21">
        <v>8.66</v>
      </c>
      <c r="V21">
        <v>8.66</v>
      </c>
      <c r="W21">
        <v>8.65</v>
      </c>
      <c r="X21">
        <v>8.66</v>
      </c>
      <c r="Y21">
        <v>8.66</v>
      </c>
      <c r="Z21">
        <v>8.66</v>
      </c>
      <c r="AA21">
        <v>8.65</v>
      </c>
      <c r="AB21">
        <v>8.65</v>
      </c>
      <c r="AC21">
        <v>8.65</v>
      </c>
      <c r="AD21">
        <v>8.66</v>
      </c>
      <c r="AE21" s="10"/>
      <c r="AF21" s="19">
        <v>121000</v>
      </c>
      <c r="AG21" s="19">
        <v>133000</v>
      </c>
      <c r="AH21" s="19">
        <v>126000</v>
      </c>
      <c r="AI21" s="19">
        <v>121000</v>
      </c>
      <c r="AJ21" s="19">
        <v>98200</v>
      </c>
      <c r="AK21" s="19">
        <v>265000</v>
      </c>
      <c r="AL21" s="19">
        <v>233000</v>
      </c>
      <c r="AM21" s="19">
        <v>290000</v>
      </c>
      <c r="AN21" s="19">
        <v>285000</v>
      </c>
      <c r="AO21" s="19">
        <v>301000</v>
      </c>
      <c r="AP21" s="19">
        <v>315000</v>
      </c>
      <c r="AQ21" s="19">
        <v>237000</v>
      </c>
      <c r="AR21" s="19">
        <v>272000</v>
      </c>
      <c r="AS21" s="19">
        <v>285000</v>
      </c>
      <c r="AT21" s="19">
        <v>326000</v>
      </c>
      <c r="AU21" s="19">
        <v>604000</v>
      </c>
      <c r="AV21" s="19">
        <v>536000</v>
      </c>
      <c r="AW21" s="19">
        <v>599000</v>
      </c>
      <c r="AX21" s="19">
        <v>557000</v>
      </c>
      <c r="AY21" s="19">
        <v>559000</v>
      </c>
      <c r="AZ21" s="19">
        <v>358000</v>
      </c>
      <c r="BA21" s="19">
        <v>373000</v>
      </c>
      <c r="BB21" s="19">
        <v>410000</v>
      </c>
      <c r="BC21" s="19">
        <v>450000</v>
      </c>
      <c r="BD21" s="19">
        <v>369000</v>
      </c>
    </row>
    <row r="22" spans="1:56" x14ac:dyDescent="0.35">
      <c r="AE22" s="10"/>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row>
    <row r="23" spans="1:56" x14ac:dyDescent="0.35">
      <c r="A23" t="s">
        <v>318</v>
      </c>
      <c r="B23">
        <v>837.57280303199991</v>
      </c>
      <c r="C23">
        <v>279.23240523200002</v>
      </c>
      <c r="D23">
        <v>45</v>
      </c>
      <c r="E23">
        <v>1.6147900000000002</v>
      </c>
      <c r="F23">
        <v>8.6</v>
      </c>
      <c r="G23">
        <v>8.6</v>
      </c>
      <c r="H23">
        <v>8.6</v>
      </c>
      <c r="I23">
        <v>8.59</v>
      </c>
      <c r="J23">
        <v>8.6</v>
      </c>
      <c r="K23">
        <v>8.61</v>
      </c>
      <c r="L23">
        <v>8.61</v>
      </c>
      <c r="M23">
        <v>8.6</v>
      </c>
      <c r="N23">
        <v>8.61</v>
      </c>
      <c r="O23">
        <v>8.6</v>
      </c>
      <c r="P23">
        <v>8.61</v>
      </c>
      <c r="Q23">
        <v>8.61</v>
      </c>
      <c r="R23">
        <v>8.6199999999999992</v>
      </c>
      <c r="S23">
        <v>8.61</v>
      </c>
      <c r="T23">
        <v>8.6199999999999992</v>
      </c>
      <c r="U23">
        <v>8.61</v>
      </c>
      <c r="V23">
        <v>8.6199999999999992</v>
      </c>
      <c r="W23">
        <v>8.61</v>
      </c>
      <c r="X23">
        <v>8.6199999999999992</v>
      </c>
      <c r="Y23">
        <v>8.6199999999999992</v>
      </c>
      <c r="Z23">
        <v>8.6199999999999992</v>
      </c>
      <c r="AA23">
        <v>8.61</v>
      </c>
      <c r="AB23">
        <v>8.61</v>
      </c>
      <c r="AC23">
        <v>8.61</v>
      </c>
      <c r="AD23">
        <v>8.61</v>
      </c>
      <c r="AE23" s="10"/>
      <c r="AF23" s="19">
        <v>316000</v>
      </c>
      <c r="AG23" s="19">
        <v>328000</v>
      </c>
      <c r="AH23" s="19">
        <v>268000</v>
      </c>
      <c r="AI23" s="19">
        <v>299000</v>
      </c>
      <c r="AJ23" s="19">
        <v>274000</v>
      </c>
      <c r="AK23" s="19">
        <v>363000</v>
      </c>
      <c r="AL23" s="19">
        <v>428000</v>
      </c>
      <c r="AM23" s="19">
        <v>374000</v>
      </c>
      <c r="AN23" s="19">
        <v>421000</v>
      </c>
      <c r="AO23" s="19">
        <v>388000</v>
      </c>
      <c r="AP23" s="19">
        <v>384000</v>
      </c>
      <c r="AQ23" s="19">
        <v>373000</v>
      </c>
      <c r="AR23" s="19">
        <v>382000</v>
      </c>
      <c r="AS23" s="19">
        <v>488000</v>
      </c>
      <c r="AT23" s="19">
        <v>482000</v>
      </c>
      <c r="AU23" s="19">
        <v>820000</v>
      </c>
      <c r="AV23" s="19">
        <v>895000</v>
      </c>
      <c r="AW23" s="19">
        <v>808000</v>
      </c>
      <c r="AX23" s="19">
        <v>789000</v>
      </c>
      <c r="AY23" s="19">
        <v>843000</v>
      </c>
      <c r="AZ23" s="19">
        <v>742000</v>
      </c>
      <c r="BA23" s="19">
        <v>769000</v>
      </c>
      <c r="BB23" s="19">
        <v>706000</v>
      </c>
      <c r="BC23" s="19">
        <v>836000</v>
      </c>
      <c r="BD23" s="19">
        <v>833000</v>
      </c>
    </row>
    <row r="24" spans="1:56" x14ac:dyDescent="0.35">
      <c r="AE24" s="10"/>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row>
    <row r="25" spans="1:56" x14ac:dyDescent="0.35">
      <c r="A25" t="s">
        <v>332</v>
      </c>
      <c r="B25">
        <v>839.58845309599985</v>
      </c>
      <c r="C25">
        <v>277.21675516800002</v>
      </c>
      <c r="D25">
        <v>45</v>
      </c>
      <c r="E25">
        <v>1.6147900000000002</v>
      </c>
      <c r="F25">
        <v>9.1</v>
      </c>
      <c r="G25">
        <v>9.11</v>
      </c>
      <c r="H25">
        <v>9.1199999999999992</v>
      </c>
      <c r="I25">
        <v>9.18</v>
      </c>
      <c r="J25">
        <v>9.2100000000000009</v>
      </c>
      <c r="K25">
        <v>9.18</v>
      </c>
      <c r="L25">
        <v>9.17</v>
      </c>
      <c r="M25">
        <v>9.18</v>
      </c>
      <c r="N25">
        <v>9.16</v>
      </c>
      <c r="O25">
        <v>9.1999999999999993</v>
      </c>
      <c r="P25">
        <v>9.2200000000000006</v>
      </c>
      <c r="Q25">
        <v>9.1999999999999993</v>
      </c>
      <c r="R25">
        <v>9.18</v>
      </c>
      <c r="S25">
        <v>9.19</v>
      </c>
      <c r="T25">
        <v>9.14</v>
      </c>
      <c r="U25">
        <v>9.18</v>
      </c>
      <c r="V25">
        <v>9.17</v>
      </c>
      <c r="W25">
        <v>9.17</v>
      </c>
      <c r="X25">
        <v>9.17</v>
      </c>
      <c r="Y25">
        <v>9.17</v>
      </c>
      <c r="Z25">
        <v>9.15</v>
      </c>
      <c r="AA25">
        <v>9.18</v>
      </c>
      <c r="AB25">
        <v>9.18</v>
      </c>
      <c r="AC25">
        <v>9.17</v>
      </c>
      <c r="AD25">
        <v>9.17</v>
      </c>
      <c r="AE25" s="10"/>
      <c r="AF25" s="19">
        <v>3690</v>
      </c>
      <c r="AG25" s="19">
        <v>866</v>
      </c>
      <c r="AH25" s="19">
        <v>2970</v>
      </c>
      <c r="AI25" s="19">
        <v>4940</v>
      </c>
      <c r="AJ25" s="19">
        <v>1660</v>
      </c>
      <c r="AK25" s="19">
        <v>3490</v>
      </c>
      <c r="AL25" s="19">
        <v>5710</v>
      </c>
      <c r="AM25" s="19">
        <v>9790</v>
      </c>
      <c r="AN25" s="19">
        <v>8260</v>
      </c>
      <c r="AO25" s="19">
        <v>8260</v>
      </c>
      <c r="AP25" s="19">
        <v>17400</v>
      </c>
      <c r="AQ25" s="19">
        <v>11200</v>
      </c>
      <c r="AR25" s="19">
        <v>11500</v>
      </c>
      <c r="AS25" s="19">
        <v>13500</v>
      </c>
      <c r="AT25" s="19">
        <v>17700</v>
      </c>
      <c r="AU25" s="19">
        <v>35600</v>
      </c>
      <c r="AV25" s="19">
        <v>28300</v>
      </c>
      <c r="AW25" s="19">
        <v>34000</v>
      </c>
      <c r="AX25" s="19">
        <v>34400</v>
      </c>
      <c r="AY25" s="19">
        <v>37600</v>
      </c>
      <c r="AZ25" s="19">
        <v>34600</v>
      </c>
      <c r="BA25" s="19">
        <v>30200</v>
      </c>
      <c r="BB25" s="19">
        <v>30900</v>
      </c>
      <c r="BC25" s="19">
        <v>32200</v>
      </c>
      <c r="BD25" s="19">
        <v>35200</v>
      </c>
    </row>
    <row r="26" spans="1:56" x14ac:dyDescent="0.35">
      <c r="A26" t="s">
        <v>335</v>
      </c>
      <c r="B26">
        <v>839.58845309599985</v>
      </c>
      <c r="C26">
        <v>283.26370536000002</v>
      </c>
      <c r="D26">
        <v>45</v>
      </c>
      <c r="E26">
        <v>1.6147900000000002</v>
      </c>
      <c r="F26">
        <v>9.1300000000000008</v>
      </c>
      <c r="G26">
        <v>9.1</v>
      </c>
      <c r="H26">
        <v>9.1300000000000008</v>
      </c>
      <c r="I26">
        <v>9.17</v>
      </c>
      <c r="J26">
        <v>9.16</v>
      </c>
      <c r="K26">
        <v>9.17</v>
      </c>
      <c r="L26">
        <v>9.17</v>
      </c>
      <c r="M26">
        <v>9.16</v>
      </c>
      <c r="N26">
        <v>9.14</v>
      </c>
      <c r="O26">
        <v>9.18</v>
      </c>
      <c r="P26">
        <v>9.17</v>
      </c>
      <c r="Q26">
        <v>9.15</v>
      </c>
      <c r="R26">
        <v>9.1199999999999992</v>
      </c>
      <c r="S26">
        <v>9.16</v>
      </c>
      <c r="T26">
        <v>9.17</v>
      </c>
      <c r="U26">
        <v>9.16</v>
      </c>
      <c r="V26">
        <v>9.17</v>
      </c>
      <c r="W26">
        <v>9.15</v>
      </c>
      <c r="X26">
        <v>9.18</v>
      </c>
      <c r="Y26">
        <v>9.16</v>
      </c>
      <c r="Z26">
        <v>9.17</v>
      </c>
      <c r="AA26">
        <v>9.18</v>
      </c>
      <c r="AB26">
        <v>9.17</v>
      </c>
      <c r="AC26">
        <v>9.17</v>
      </c>
      <c r="AD26">
        <v>9.17</v>
      </c>
      <c r="AE26" s="10"/>
      <c r="AF26" s="19">
        <v>6080</v>
      </c>
      <c r="AG26" s="19">
        <v>3340</v>
      </c>
      <c r="AH26" s="19">
        <v>3590</v>
      </c>
      <c r="AI26" s="19">
        <v>3320</v>
      </c>
      <c r="AJ26" s="19">
        <v>3040</v>
      </c>
      <c r="AK26" s="19">
        <v>5810</v>
      </c>
      <c r="AL26" s="19">
        <v>13600</v>
      </c>
      <c r="AM26" s="19">
        <v>8590</v>
      </c>
      <c r="AN26" s="19">
        <v>8290</v>
      </c>
      <c r="AO26" s="19">
        <v>12700</v>
      </c>
      <c r="AP26" s="19">
        <v>16000</v>
      </c>
      <c r="AQ26" s="19">
        <v>14900</v>
      </c>
      <c r="AR26" s="19">
        <v>14400</v>
      </c>
      <c r="AS26" s="19">
        <v>27100</v>
      </c>
      <c r="AT26" s="19">
        <v>27900</v>
      </c>
      <c r="AU26" s="19">
        <v>57500</v>
      </c>
      <c r="AV26" s="19">
        <v>49500</v>
      </c>
      <c r="AW26" s="19">
        <v>54500</v>
      </c>
      <c r="AX26" s="19">
        <v>55000</v>
      </c>
      <c r="AY26" s="19">
        <v>57000</v>
      </c>
      <c r="AZ26" s="19">
        <v>52500</v>
      </c>
      <c r="BA26" s="19">
        <v>45300</v>
      </c>
      <c r="BB26" s="19">
        <v>47600</v>
      </c>
      <c r="BC26" s="19">
        <v>53100</v>
      </c>
      <c r="BD26" s="19">
        <v>57800</v>
      </c>
    </row>
    <row r="27" spans="1:56" x14ac:dyDescent="0.35">
      <c r="AE27" s="10"/>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row>
    <row r="28" spans="1:56" x14ac:dyDescent="0.35">
      <c r="A28" t="s">
        <v>333</v>
      </c>
      <c r="B28">
        <v>839.58845309599985</v>
      </c>
      <c r="C28">
        <v>279.23240523200002</v>
      </c>
      <c r="D28">
        <v>45</v>
      </c>
      <c r="E28">
        <v>1.6147900000000002</v>
      </c>
      <c r="F28">
        <v>9.0399999999999991</v>
      </c>
      <c r="G28">
        <v>9.0399999999999991</v>
      </c>
      <c r="H28">
        <v>9.0399999999999991</v>
      </c>
      <c r="I28">
        <v>9.0399999999999991</v>
      </c>
      <c r="J28">
        <v>9.02</v>
      </c>
      <c r="K28">
        <v>9.0399999999999991</v>
      </c>
      <c r="L28">
        <v>9.0299999999999994</v>
      </c>
      <c r="M28">
        <v>9.0299999999999994</v>
      </c>
      <c r="N28">
        <v>9.0299999999999994</v>
      </c>
      <c r="O28">
        <v>9.02</v>
      </c>
      <c r="P28">
        <v>9.0500000000000007</v>
      </c>
      <c r="Q28">
        <v>9.0399999999999991</v>
      </c>
      <c r="R28">
        <v>9.0399999999999991</v>
      </c>
      <c r="S28">
        <v>9.02</v>
      </c>
      <c r="T28">
        <v>9.0299999999999994</v>
      </c>
      <c r="U28">
        <v>9.02</v>
      </c>
      <c r="V28">
        <v>9.0299999999999994</v>
      </c>
      <c r="W28">
        <v>9.0299999999999994</v>
      </c>
      <c r="X28">
        <v>9.0299999999999994</v>
      </c>
      <c r="Y28">
        <v>9.0299999999999994</v>
      </c>
      <c r="Z28">
        <v>9.02</v>
      </c>
      <c r="AA28">
        <v>9.0299999999999994</v>
      </c>
      <c r="AB28">
        <v>9.01</v>
      </c>
      <c r="AC28">
        <v>9.01</v>
      </c>
      <c r="AD28">
        <v>9.0299999999999994</v>
      </c>
      <c r="AE28" s="10"/>
      <c r="AF28" s="19">
        <v>89600</v>
      </c>
      <c r="AG28" s="19">
        <v>107000</v>
      </c>
      <c r="AH28" s="19">
        <v>96200</v>
      </c>
      <c r="AI28" s="19">
        <v>97000</v>
      </c>
      <c r="AJ28" s="19">
        <v>90100</v>
      </c>
      <c r="AK28" s="19">
        <v>102000</v>
      </c>
      <c r="AL28" s="19">
        <v>115000</v>
      </c>
      <c r="AM28" s="19">
        <v>117000</v>
      </c>
      <c r="AN28" s="19">
        <v>115000</v>
      </c>
      <c r="AO28" s="19">
        <v>139000</v>
      </c>
      <c r="AP28" s="19">
        <v>148000</v>
      </c>
      <c r="AQ28" s="19">
        <v>99300</v>
      </c>
      <c r="AR28" s="19">
        <v>139000</v>
      </c>
      <c r="AS28" s="19">
        <v>178000</v>
      </c>
      <c r="AT28" s="19">
        <v>192000</v>
      </c>
      <c r="AU28" s="19">
        <v>257000</v>
      </c>
      <c r="AV28" s="19">
        <v>259000</v>
      </c>
      <c r="AW28" s="19">
        <v>269000</v>
      </c>
      <c r="AX28" s="19">
        <v>243000</v>
      </c>
      <c r="AY28" s="19">
        <v>262000</v>
      </c>
      <c r="AZ28" s="19">
        <v>211000</v>
      </c>
      <c r="BA28" s="19">
        <v>200000</v>
      </c>
      <c r="BB28" s="19">
        <v>201000</v>
      </c>
      <c r="BC28" s="19">
        <v>223000</v>
      </c>
      <c r="BD28" s="19">
        <v>159000</v>
      </c>
    </row>
    <row r="29" spans="1:56" x14ac:dyDescent="0.35">
      <c r="A29" t="s">
        <v>334</v>
      </c>
      <c r="B29">
        <v>839.58845309599985</v>
      </c>
      <c r="C29">
        <v>281.24805529600002</v>
      </c>
      <c r="D29">
        <v>45</v>
      </c>
      <c r="E29">
        <v>1.6147900000000002</v>
      </c>
      <c r="F29">
        <v>9.0399999999999991</v>
      </c>
      <c r="G29">
        <v>9.0399999999999991</v>
      </c>
      <c r="H29">
        <v>9.0299999999999994</v>
      </c>
      <c r="I29">
        <v>9.0399999999999991</v>
      </c>
      <c r="J29">
        <v>9.02</v>
      </c>
      <c r="K29">
        <v>9.0299999999999994</v>
      </c>
      <c r="L29">
        <v>9.0299999999999994</v>
      </c>
      <c r="M29">
        <v>9.02</v>
      </c>
      <c r="N29">
        <v>9.0299999999999994</v>
      </c>
      <c r="O29">
        <v>9.0399999999999991</v>
      </c>
      <c r="P29">
        <v>9.0399999999999991</v>
      </c>
      <c r="Q29">
        <v>9.02</v>
      </c>
      <c r="R29">
        <v>9.0500000000000007</v>
      </c>
      <c r="S29">
        <v>9.0299999999999994</v>
      </c>
      <c r="T29">
        <v>9.0299999999999994</v>
      </c>
      <c r="U29">
        <v>9.0399999999999991</v>
      </c>
      <c r="V29">
        <v>9.0299999999999994</v>
      </c>
      <c r="W29">
        <v>9.0299999999999994</v>
      </c>
      <c r="X29">
        <v>9.0299999999999994</v>
      </c>
      <c r="Y29">
        <v>9.0299999999999994</v>
      </c>
      <c r="Z29">
        <v>9.0299999999999994</v>
      </c>
      <c r="AA29">
        <v>9.02</v>
      </c>
      <c r="AB29">
        <v>9.0299999999999994</v>
      </c>
      <c r="AC29">
        <v>9.02</v>
      </c>
      <c r="AD29">
        <v>9.0299999999999994</v>
      </c>
      <c r="AE29" s="10"/>
      <c r="AF29" s="19">
        <v>97500</v>
      </c>
      <c r="AG29" s="19">
        <v>94300</v>
      </c>
      <c r="AH29" s="19">
        <v>109000</v>
      </c>
      <c r="AI29" s="19">
        <v>112000</v>
      </c>
      <c r="AJ29" s="19">
        <v>98200</v>
      </c>
      <c r="AK29" s="19">
        <v>133000</v>
      </c>
      <c r="AL29" s="19">
        <v>132000</v>
      </c>
      <c r="AM29" s="19">
        <v>139000</v>
      </c>
      <c r="AN29" s="19">
        <v>126000</v>
      </c>
      <c r="AO29" s="19">
        <v>132000</v>
      </c>
      <c r="AP29" s="19">
        <v>157000</v>
      </c>
      <c r="AQ29" s="19">
        <v>116000</v>
      </c>
      <c r="AR29" s="19">
        <v>142000</v>
      </c>
      <c r="AS29" s="19">
        <v>185000</v>
      </c>
      <c r="AT29" s="19">
        <v>185000</v>
      </c>
      <c r="AU29" s="19">
        <v>279000</v>
      </c>
      <c r="AV29" s="19">
        <v>294000</v>
      </c>
      <c r="AW29" s="19">
        <v>321000</v>
      </c>
      <c r="AX29" s="19">
        <v>275000</v>
      </c>
      <c r="AY29" s="19">
        <v>297000</v>
      </c>
      <c r="AZ29" s="19">
        <v>224000</v>
      </c>
      <c r="BA29" s="19">
        <v>207000</v>
      </c>
      <c r="BB29" s="19">
        <v>224000</v>
      </c>
      <c r="BC29" s="19">
        <v>239000</v>
      </c>
      <c r="BD29" s="19">
        <v>189000</v>
      </c>
    </row>
    <row r="30" spans="1:56" x14ac:dyDescent="0.35">
      <c r="AE30" s="10"/>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row>
    <row r="31" spans="1:56" x14ac:dyDescent="0.35">
      <c r="A31" t="s">
        <v>350</v>
      </c>
      <c r="B31">
        <v>841.60410315999991</v>
      </c>
      <c r="C31">
        <v>281.24805529600002</v>
      </c>
      <c r="D31">
        <v>45</v>
      </c>
      <c r="E31">
        <v>1.6147900000000002</v>
      </c>
      <c r="F31">
        <v>9.43</v>
      </c>
      <c r="G31">
        <v>9.43</v>
      </c>
      <c r="H31">
        <v>9.42</v>
      </c>
      <c r="I31">
        <v>9.44</v>
      </c>
      <c r="J31">
        <v>9.42</v>
      </c>
      <c r="K31">
        <v>9.42</v>
      </c>
      <c r="L31">
        <v>9.43</v>
      </c>
      <c r="M31">
        <v>9.43</v>
      </c>
      <c r="N31">
        <v>9.43</v>
      </c>
      <c r="O31">
        <v>9.4499999999999993</v>
      </c>
      <c r="P31">
        <v>9.42</v>
      </c>
      <c r="Q31">
        <v>9.44</v>
      </c>
      <c r="R31">
        <v>9.42</v>
      </c>
      <c r="S31">
        <v>9.42</v>
      </c>
      <c r="T31">
        <v>9.43</v>
      </c>
      <c r="U31">
        <v>9.42</v>
      </c>
      <c r="V31">
        <v>9.41</v>
      </c>
      <c r="W31">
        <v>9.42</v>
      </c>
      <c r="X31">
        <v>9.42</v>
      </c>
      <c r="Y31">
        <v>9.42</v>
      </c>
      <c r="Z31">
        <v>9.42</v>
      </c>
      <c r="AA31">
        <v>9.4</v>
      </c>
      <c r="AB31">
        <v>9.4</v>
      </c>
      <c r="AC31">
        <v>9.41</v>
      </c>
      <c r="AD31">
        <v>9.41</v>
      </c>
      <c r="AE31" s="10"/>
      <c r="AF31" s="19">
        <v>71500</v>
      </c>
      <c r="AG31" s="19">
        <v>70900</v>
      </c>
      <c r="AH31" s="19">
        <v>80700</v>
      </c>
      <c r="AI31" s="19">
        <v>69900</v>
      </c>
      <c r="AJ31" s="19">
        <v>58600</v>
      </c>
      <c r="AK31" s="19">
        <v>127000</v>
      </c>
      <c r="AL31" s="19">
        <v>102000</v>
      </c>
      <c r="AM31" s="19">
        <v>138000</v>
      </c>
      <c r="AN31" s="19">
        <v>108000</v>
      </c>
      <c r="AO31" s="19">
        <v>120000</v>
      </c>
      <c r="AP31" s="19">
        <v>108000</v>
      </c>
      <c r="AQ31" s="19">
        <v>84800</v>
      </c>
      <c r="AR31" s="19">
        <v>121000</v>
      </c>
      <c r="AS31" s="19">
        <v>146000</v>
      </c>
      <c r="AT31" s="19">
        <v>134000</v>
      </c>
      <c r="AU31" s="19">
        <v>197000</v>
      </c>
      <c r="AV31" s="19">
        <v>181000</v>
      </c>
      <c r="AW31" s="19">
        <v>243000</v>
      </c>
      <c r="AX31" s="19">
        <v>229000</v>
      </c>
      <c r="AY31" s="19">
        <v>233000</v>
      </c>
      <c r="AZ31" s="19">
        <v>130000</v>
      </c>
      <c r="BA31" s="19">
        <v>125000</v>
      </c>
      <c r="BB31" s="19">
        <v>132000</v>
      </c>
      <c r="BC31" s="19">
        <v>155000</v>
      </c>
      <c r="BD31" s="19">
        <v>116000</v>
      </c>
    </row>
    <row r="32" spans="1:56" x14ac:dyDescent="0.35">
      <c r="AE32" s="10"/>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row>
    <row r="33" spans="1:56" x14ac:dyDescent="0.35">
      <c r="A33" t="s">
        <v>835</v>
      </c>
      <c r="B33">
        <v>756.48155910699995</v>
      </c>
      <c r="C33">
        <v>255.23240523200002</v>
      </c>
      <c r="D33">
        <v>40</v>
      </c>
      <c r="E33">
        <f>(1+0.011*D33+0.011*0.011*D33*(D33-1)/2)</f>
        <v>1.5343799999999999</v>
      </c>
      <c r="F33">
        <v>5.73</v>
      </c>
      <c r="G33">
        <v>5.76</v>
      </c>
      <c r="H33">
        <v>5.8</v>
      </c>
      <c r="I33">
        <v>5.78</v>
      </c>
      <c r="J33">
        <v>5.78</v>
      </c>
      <c r="K33">
        <v>5.76</v>
      </c>
      <c r="L33">
        <v>5.75</v>
      </c>
      <c r="M33">
        <v>5.71</v>
      </c>
      <c r="N33">
        <v>5.75</v>
      </c>
      <c r="O33">
        <v>5.78</v>
      </c>
      <c r="P33">
        <v>5.75</v>
      </c>
      <c r="Q33">
        <v>5.74</v>
      </c>
      <c r="R33">
        <v>5.76</v>
      </c>
      <c r="S33">
        <v>5.73</v>
      </c>
      <c r="T33">
        <v>5.74</v>
      </c>
      <c r="U33">
        <v>5.73</v>
      </c>
      <c r="V33">
        <v>5.77</v>
      </c>
      <c r="W33">
        <v>5.74</v>
      </c>
      <c r="X33">
        <v>5.77</v>
      </c>
      <c r="Y33">
        <v>5.75</v>
      </c>
      <c r="Z33">
        <v>5.74</v>
      </c>
      <c r="AA33">
        <v>5.77</v>
      </c>
      <c r="AB33">
        <v>5.75</v>
      </c>
      <c r="AC33">
        <v>5.78</v>
      </c>
      <c r="AD33">
        <v>5.78</v>
      </c>
      <c r="AE33" s="10"/>
      <c r="AF33" s="19">
        <v>15700</v>
      </c>
      <c r="AG33" s="19">
        <v>22000</v>
      </c>
      <c r="AH33" s="19">
        <v>20700</v>
      </c>
      <c r="AI33" s="19">
        <v>15800</v>
      </c>
      <c r="AJ33" s="19">
        <v>23700</v>
      </c>
      <c r="AK33" s="19">
        <v>33400</v>
      </c>
      <c r="AL33" s="19">
        <v>32300</v>
      </c>
      <c r="AM33" s="19">
        <v>23300</v>
      </c>
      <c r="AN33" s="19">
        <v>38700</v>
      </c>
      <c r="AO33" s="19">
        <v>33200</v>
      </c>
      <c r="AP33" s="19">
        <v>59400</v>
      </c>
      <c r="AQ33" s="19">
        <v>66400</v>
      </c>
      <c r="AR33" s="19">
        <v>63300</v>
      </c>
      <c r="AS33" s="19">
        <v>65500</v>
      </c>
      <c r="AT33" s="19">
        <v>69900</v>
      </c>
      <c r="AU33" s="19">
        <v>56900</v>
      </c>
      <c r="AV33" s="19">
        <v>62400</v>
      </c>
      <c r="AW33" s="19">
        <v>48100</v>
      </c>
      <c r="AX33" s="19">
        <v>60000</v>
      </c>
      <c r="AY33" s="19">
        <v>66100</v>
      </c>
      <c r="AZ33" s="19">
        <v>84000</v>
      </c>
      <c r="BA33" s="19">
        <v>68700</v>
      </c>
      <c r="BB33" s="19">
        <v>74800</v>
      </c>
      <c r="BC33" s="19">
        <v>74100</v>
      </c>
      <c r="BD33" s="19">
        <v>69000</v>
      </c>
    </row>
    <row r="34" spans="1:56" x14ac:dyDescent="0.35">
      <c r="A34" t="s">
        <v>840</v>
      </c>
      <c r="B34">
        <v>756.48155910699995</v>
      </c>
      <c r="C34">
        <v>277.21675516800002</v>
      </c>
      <c r="D34">
        <v>40</v>
      </c>
      <c r="E34">
        <f>(1+0.011*D34+0.011*0.011*D34*(D34-1)/2)</f>
        <v>1.5343799999999999</v>
      </c>
      <c r="F34">
        <v>5.83</v>
      </c>
      <c r="G34">
        <v>5.75</v>
      </c>
      <c r="H34">
        <v>5.78</v>
      </c>
      <c r="I34">
        <v>5.92</v>
      </c>
      <c r="J34">
        <v>5.77</v>
      </c>
      <c r="K34">
        <v>5.78</v>
      </c>
      <c r="L34">
        <v>5.75</v>
      </c>
      <c r="M34">
        <v>5.78</v>
      </c>
      <c r="N34">
        <v>5.72</v>
      </c>
      <c r="O34">
        <v>5.74</v>
      </c>
      <c r="P34">
        <v>5.7</v>
      </c>
      <c r="Q34">
        <v>5.73</v>
      </c>
      <c r="R34">
        <v>5.78</v>
      </c>
      <c r="S34">
        <v>5.76</v>
      </c>
      <c r="T34">
        <v>5.75</v>
      </c>
      <c r="U34">
        <v>5.73</v>
      </c>
      <c r="V34">
        <v>5.74</v>
      </c>
      <c r="W34">
        <v>5.75</v>
      </c>
      <c r="X34">
        <v>5.89</v>
      </c>
      <c r="Y34">
        <v>5.69</v>
      </c>
      <c r="Z34">
        <v>5.73</v>
      </c>
      <c r="AA34">
        <v>5.75</v>
      </c>
      <c r="AB34">
        <v>5.72</v>
      </c>
      <c r="AC34">
        <v>5.77</v>
      </c>
      <c r="AD34">
        <v>5.73</v>
      </c>
      <c r="AE34" s="10"/>
      <c r="AF34" s="19">
        <v>9120</v>
      </c>
      <c r="AG34" s="19">
        <v>11300</v>
      </c>
      <c r="AH34" s="19">
        <v>8050</v>
      </c>
      <c r="AI34" s="19">
        <v>2760</v>
      </c>
      <c r="AJ34" s="19">
        <v>9670</v>
      </c>
      <c r="AK34" s="19">
        <v>13900</v>
      </c>
      <c r="AL34" s="19">
        <v>18500</v>
      </c>
      <c r="AM34" s="19">
        <v>18000</v>
      </c>
      <c r="AN34" s="19">
        <v>11200</v>
      </c>
      <c r="AO34" s="19">
        <v>20500</v>
      </c>
      <c r="AP34" s="19">
        <v>26300</v>
      </c>
      <c r="AQ34" s="19">
        <v>30700</v>
      </c>
      <c r="AR34" s="19">
        <v>31300</v>
      </c>
      <c r="AS34" s="19">
        <v>36200</v>
      </c>
      <c r="AT34" s="19">
        <v>29300</v>
      </c>
      <c r="AU34" s="19">
        <v>20800</v>
      </c>
      <c r="AV34" s="19">
        <v>30800</v>
      </c>
      <c r="AW34" s="19">
        <v>26800</v>
      </c>
      <c r="AX34" s="19">
        <v>15200</v>
      </c>
      <c r="AY34" s="19">
        <v>21700</v>
      </c>
      <c r="AZ34" s="19">
        <v>40100</v>
      </c>
      <c r="BA34" s="19">
        <v>23500</v>
      </c>
      <c r="BB34" s="19">
        <v>32100</v>
      </c>
      <c r="BC34" s="19">
        <v>38600</v>
      </c>
      <c r="BD34" s="19">
        <v>39100</v>
      </c>
    </row>
    <row r="35" spans="1:56" x14ac:dyDescent="0.35">
      <c r="AE35" s="10"/>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x14ac:dyDescent="0.35">
      <c r="A36" t="s">
        <v>846</v>
      </c>
      <c r="B36">
        <v>758.49720917100001</v>
      </c>
      <c r="C36">
        <v>255.23240523200002</v>
      </c>
      <c r="D36">
        <v>40</v>
      </c>
      <c r="E36">
        <f>(1+0.011*D36+0.011*0.011*D36*(D36-1)/2)</f>
        <v>1.5343799999999999</v>
      </c>
      <c r="F36">
        <v>6.26</v>
      </c>
      <c r="G36">
        <v>6.24</v>
      </c>
      <c r="H36">
        <v>6.23</v>
      </c>
      <c r="I36">
        <v>6.25</v>
      </c>
      <c r="J36">
        <v>6.23</v>
      </c>
      <c r="K36">
        <v>6.22</v>
      </c>
      <c r="L36">
        <v>6.2</v>
      </c>
      <c r="M36">
        <v>6.23</v>
      </c>
      <c r="N36">
        <v>6.21</v>
      </c>
      <c r="O36">
        <v>6.23</v>
      </c>
      <c r="P36">
        <v>6.19</v>
      </c>
      <c r="Q36">
        <v>6.22</v>
      </c>
      <c r="R36">
        <v>6.21</v>
      </c>
      <c r="S36">
        <v>6.23</v>
      </c>
      <c r="T36">
        <v>6.22</v>
      </c>
      <c r="U36">
        <v>6.25</v>
      </c>
      <c r="V36">
        <v>6.23</v>
      </c>
      <c r="W36">
        <v>6.24</v>
      </c>
      <c r="X36">
        <v>6.21</v>
      </c>
      <c r="Y36">
        <v>6.22</v>
      </c>
      <c r="Z36">
        <v>6.23</v>
      </c>
      <c r="AA36">
        <v>6.24</v>
      </c>
      <c r="AB36">
        <v>6.23</v>
      </c>
      <c r="AC36">
        <v>6.24</v>
      </c>
      <c r="AD36">
        <v>6.22</v>
      </c>
      <c r="AE36" s="10"/>
      <c r="AF36" s="19">
        <v>26200</v>
      </c>
      <c r="AG36" s="19">
        <v>34100</v>
      </c>
      <c r="AH36" s="19">
        <v>40600</v>
      </c>
      <c r="AI36" s="19">
        <v>44300</v>
      </c>
      <c r="AJ36" s="19">
        <v>39500</v>
      </c>
      <c r="AK36" s="19">
        <v>42200</v>
      </c>
      <c r="AL36" s="19">
        <v>62800</v>
      </c>
      <c r="AM36" s="19">
        <v>54600</v>
      </c>
      <c r="AN36" s="19">
        <v>62800</v>
      </c>
      <c r="AO36" s="19">
        <v>63300</v>
      </c>
      <c r="AP36" s="19">
        <v>123000</v>
      </c>
      <c r="AQ36" s="19">
        <v>129000</v>
      </c>
      <c r="AR36" s="19">
        <v>129000</v>
      </c>
      <c r="AS36" s="19">
        <v>137000</v>
      </c>
      <c r="AT36" s="19">
        <v>142000</v>
      </c>
      <c r="AU36" s="19">
        <v>244000</v>
      </c>
      <c r="AV36" s="19">
        <v>254000</v>
      </c>
      <c r="AW36" s="19">
        <v>225000</v>
      </c>
      <c r="AX36" s="19">
        <v>220000</v>
      </c>
      <c r="AY36" s="19">
        <v>215000</v>
      </c>
      <c r="AZ36" s="19">
        <v>275000</v>
      </c>
      <c r="BA36" s="19">
        <v>304000</v>
      </c>
      <c r="BB36" s="19">
        <v>294000</v>
      </c>
      <c r="BC36" s="19">
        <v>365000</v>
      </c>
      <c r="BD36" s="19">
        <v>315000</v>
      </c>
    </row>
    <row r="37" spans="1:56" x14ac:dyDescent="0.35">
      <c r="A37" t="s">
        <v>850</v>
      </c>
      <c r="B37">
        <v>758.49720917100001</v>
      </c>
      <c r="C37">
        <v>279.23240523200002</v>
      </c>
      <c r="D37">
        <v>40</v>
      </c>
      <c r="E37">
        <f>(1+0.011*D37+0.011*0.011*D37*(D37-1)/2)</f>
        <v>1.5343799999999999</v>
      </c>
      <c r="F37">
        <v>6.24</v>
      </c>
      <c r="G37">
        <v>6.3</v>
      </c>
      <c r="H37">
        <v>6.21</v>
      </c>
      <c r="I37">
        <v>6.28</v>
      </c>
      <c r="J37">
        <v>6.29</v>
      </c>
      <c r="K37">
        <v>6.23</v>
      </c>
      <c r="L37">
        <v>6.22</v>
      </c>
      <c r="M37">
        <v>6.22</v>
      </c>
      <c r="N37">
        <v>6.28</v>
      </c>
      <c r="O37">
        <v>6.24</v>
      </c>
      <c r="P37">
        <v>6.2</v>
      </c>
      <c r="Q37">
        <v>6.2</v>
      </c>
      <c r="R37">
        <v>6.23</v>
      </c>
      <c r="S37">
        <v>6.23</v>
      </c>
      <c r="T37">
        <v>6.21</v>
      </c>
      <c r="U37">
        <v>6.24</v>
      </c>
      <c r="V37">
        <v>6.23</v>
      </c>
      <c r="W37">
        <v>6.21</v>
      </c>
      <c r="X37">
        <v>6.25</v>
      </c>
      <c r="Y37">
        <v>6.25</v>
      </c>
      <c r="Z37">
        <v>6.21</v>
      </c>
      <c r="AA37">
        <v>6.22</v>
      </c>
      <c r="AB37">
        <v>6.23</v>
      </c>
      <c r="AC37">
        <v>6.21</v>
      </c>
      <c r="AD37">
        <v>6.24</v>
      </c>
      <c r="AE37" s="10"/>
      <c r="AF37" s="19">
        <v>17500</v>
      </c>
      <c r="AG37" s="19">
        <v>14700</v>
      </c>
      <c r="AH37" s="19">
        <v>18000</v>
      </c>
      <c r="AI37" s="19">
        <v>23000</v>
      </c>
      <c r="AJ37" s="19">
        <v>14600</v>
      </c>
      <c r="AK37" s="19">
        <v>27600</v>
      </c>
      <c r="AL37" s="19">
        <v>30400</v>
      </c>
      <c r="AM37" s="19">
        <v>27500</v>
      </c>
      <c r="AN37" s="19">
        <v>30700</v>
      </c>
      <c r="AO37" s="19">
        <v>25400</v>
      </c>
      <c r="AP37" s="19">
        <v>73700</v>
      </c>
      <c r="AQ37" s="19">
        <v>66200</v>
      </c>
      <c r="AR37" s="19">
        <v>59400</v>
      </c>
      <c r="AS37" s="19">
        <v>56300</v>
      </c>
      <c r="AT37" s="19">
        <v>57100</v>
      </c>
      <c r="AU37" s="19">
        <v>118000</v>
      </c>
      <c r="AV37" s="19">
        <v>120000</v>
      </c>
      <c r="AW37" s="19">
        <v>110000</v>
      </c>
      <c r="AX37" s="19">
        <v>95900</v>
      </c>
      <c r="AY37" s="19">
        <v>122000</v>
      </c>
      <c r="AZ37" s="19">
        <v>141000</v>
      </c>
      <c r="BA37" s="19">
        <v>154000</v>
      </c>
      <c r="BB37" s="19">
        <v>141000</v>
      </c>
      <c r="BC37" s="19">
        <v>193000</v>
      </c>
      <c r="BD37" s="19">
        <v>163000</v>
      </c>
    </row>
    <row r="38" spans="1:56" x14ac:dyDescent="0.35">
      <c r="AE38" s="10"/>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row>
    <row r="39" spans="1:56" x14ac:dyDescent="0.35">
      <c r="A39" t="s">
        <v>974</v>
      </c>
      <c r="B39">
        <v>786.52850929900001</v>
      </c>
      <c r="C39">
        <v>279.23240523200002</v>
      </c>
      <c r="D39">
        <v>42</v>
      </c>
      <c r="E39">
        <f>(1+0.011*D39+0.011*0.011*D39*(D39-1)/2)</f>
        <v>1.566181</v>
      </c>
      <c r="F39" t="s">
        <v>5</v>
      </c>
      <c r="G39">
        <v>6.99</v>
      </c>
      <c r="H39" t="s">
        <v>5</v>
      </c>
      <c r="I39">
        <v>7.05</v>
      </c>
      <c r="J39" t="s">
        <v>5</v>
      </c>
      <c r="K39" t="s">
        <v>5</v>
      </c>
      <c r="L39">
        <v>6.99</v>
      </c>
      <c r="M39">
        <v>6.91</v>
      </c>
      <c r="N39">
        <v>6.89</v>
      </c>
      <c r="O39">
        <v>7.03</v>
      </c>
      <c r="P39">
        <v>7.04</v>
      </c>
      <c r="Q39">
        <v>7</v>
      </c>
      <c r="R39">
        <v>7.03</v>
      </c>
      <c r="S39">
        <v>6.84</v>
      </c>
      <c r="T39">
        <v>7</v>
      </c>
      <c r="U39">
        <v>6.92</v>
      </c>
      <c r="V39">
        <v>6.98</v>
      </c>
      <c r="W39">
        <v>7.03</v>
      </c>
      <c r="X39">
        <v>6.96</v>
      </c>
      <c r="Y39">
        <v>6.99</v>
      </c>
      <c r="Z39">
        <v>6.95</v>
      </c>
      <c r="AA39">
        <v>6.96</v>
      </c>
      <c r="AB39">
        <v>6.97</v>
      </c>
      <c r="AC39">
        <v>7</v>
      </c>
      <c r="AD39">
        <v>7.02</v>
      </c>
      <c r="AE39" s="10"/>
      <c r="AF39" s="19">
        <v>0</v>
      </c>
      <c r="AG39" s="19">
        <v>1930</v>
      </c>
      <c r="AH39" s="19">
        <v>0</v>
      </c>
      <c r="AI39" s="19">
        <v>237</v>
      </c>
      <c r="AJ39" s="19">
        <v>0</v>
      </c>
      <c r="AK39" s="19">
        <v>0</v>
      </c>
      <c r="AL39" s="19">
        <v>2490</v>
      </c>
      <c r="AM39" s="19">
        <v>551</v>
      </c>
      <c r="AN39" s="19">
        <v>276</v>
      </c>
      <c r="AO39" s="19">
        <v>2990</v>
      </c>
      <c r="AP39" s="19">
        <v>7740</v>
      </c>
      <c r="AQ39" s="19">
        <v>2490</v>
      </c>
      <c r="AR39" s="19">
        <v>7180</v>
      </c>
      <c r="AS39" s="19">
        <v>4130</v>
      </c>
      <c r="AT39" s="19">
        <v>7510</v>
      </c>
      <c r="AU39" s="19">
        <v>20300</v>
      </c>
      <c r="AV39" s="19">
        <v>24200</v>
      </c>
      <c r="AW39" s="19">
        <v>9740</v>
      </c>
      <c r="AX39" s="19">
        <v>18400</v>
      </c>
      <c r="AY39" s="19">
        <v>9100</v>
      </c>
      <c r="AZ39" s="19">
        <v>22700</v>
      </c>
      <c r="BA39" s="19">
        <v>12600</v>
      </c>
      <c r="BB39" s="19">
        <v>19900</v>
      </c>
      <c r="BC39" s="19">
        <v>20500</v>
      </c>
      <c r="BD39" s="19">
        <v>18000</v>
      </c>
    </row>
    <row r="40" spans="1:56" s="10" customFormat="1" x14ac:dyDescent="0.35">
      <c r="A40" s="10" t="s">
        <v>976</v>
      </c>
      <c r="B40" s="10">
        <v>786.52850929900001</v>
      </c>
      <c r="C40" s="10">
        <v>283.26370536000002</v>
      </c>
      <c r="D40" s="10">
        <v>42</v>
      </c>
      <c r="E40" s="10">
        <f>(1+0.011*D40+0.011*0.011*D40*(D40-1)/2)</f>
        <v>1.566181</v>
      </c>
      <c r="F40" s="10">
        <v>7.01</v>
      </c>
      <c r="G40" s="10">
        <v>7.04</v>
      </c>
      <c r="H40" s="10">
        <v>7.08</v>
      </c>
      <c r="I40" s="10">
        <v>7.06</v>
      </c>
      <c r="J40" s="10">
        <v>7.01</v>
      </c>
      <c r="K40" s="10">
        <v>7</v>
      </c>
      <c r="L40" s="10">
        <v>6.89</v>
      </c>
      <c r="M40" s="10">
        <v>7.03</v>
      </c>
      <c r="N40" s="10">
        <v>7.07</v>
      </c>
      <c r="O40" s="10">
        <v>6.99</v>
      </c>
      <c r="P40" s="10">
        <v>6.97</v>
      </c>
      <c r="Q40" s="10">
        <v>7.03</v>
      </c>
      <c r="R40" s="10">
        <v>7.16</v>
      </c>
      <c r="S40" s="10">
        <v>7.05</v>
      </c>
      <c r="T40" s="10">
        <v>7.05</v>
      </c>
      <c r="U40" s="10">
        <v>7.02</v>
      </c>
      <c r="V40" s="10">
        <v>7</v>
      </c>
      <c r="W40" s="10">
        <v>7.02</v>
      </c>
      <c r="X40" s="10">
        <v>6.99</v>
      </c>
      <c r="Y40" s="10">
        <v>7</v>
      </c>
      <c r="Z40" s="10">
        <v>7.03</v>
      </c>
      <c r="AA40" s="10">
        <v>7.02</v>
      </c>
      <c r="AB40" s="10">
        <v>7.01</v>
      </c>
      <c r="AC40" s="10">
        <v>7.01</v>
      </c>
      <c r="AD40" s="10">
        <v>7</v>
      </c>
      <c r="AF40" s="16">
        <v>829</v>
      </c>
      <c r="AG40" s="16">
        <v>1110</v>
      </c>
      <c r="AH40" s="16">
        <v>1110</v>
      </c>
      <c r="AI40" s="16">
        <v>553</v>
      </c>
      <c r="AJ40" s="16">
        <v>1940</v>
      </c>
      <c r="AK40" s="16">
        <v>554</v>
      </c>
      <c r="AL40" s="16">
        <v>553</v>
      </c>
      <c r="AM40" s="16">
        <v>2490</v>
      </c>
      <c r="AN40" s="16">
        <v>2490</v>
      </c>
      <c r="AO40" s="16">
        <v>1380</v>
      </c>
      <c r="AP40" s="16">
        <v>3600</v>
      </c>
      <c r="AQ40" s="16">
        <v>3590</v>
      </c>
      <c r="AR40" s="16">
        <v>2220</v>
      </c>
      <c r="AS40" s="16">
        <v>7470</v>
      </c>
      <c r="AT40" s="16">
        <v>3870</v>
      </c>
      <c r="AU40" s="16">
        <v>21200</v>
      </c>
      <c r="AV40" s="16">
        <v>19600</v>
      </c>
      <c r="AW40" s="16">
        <v>14100</v>
      </c>
      <c r="AX40" s="16">
        <v>12200</v>
      </c>
      <c r="AY40" s="16">
        <v>15800</v>
      </c>
      <c r="AZ40" s="16">
        <v>20500</v>
      </c>
      <c r="BA40" s="16">
        <v>24400</v>
      </c>
      <c r="BB40" s="16">
        <v>17400</v>
      </c>
      <c r="BC40" s="16">
        <v>22100</v>
      </c>
      <c r="BD40" s="16">
        <v>22400</v>
      </c>
    </row>
    <row r="41" spans="1:56" x14ac:dyDescent="0.35">
      <c r="AE41" s="10"/>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x14ac:dyDescent="0.35">
      <c r="A42" t="s">
        <v>1239</v>
      </c>
      <c r="B42">
        <v>870.622409683</v>
      </c>
      <c r="C42">
        <v>279.23240523200002</v>
      </c>
      <c r="D42">
        <v>48</v>
      </c>
      <c r="E42">
        <f>(1+0.011*D42+0.011*0.011*D42*(D42-1)/2)</f>
        <v>1.664488</v>
      </c>
      <c r="F42">
        <v>8.74</v>
      </c>
      <c r="G42">
        <v>8.7100000000000009</v>
      </c>
      <c r="H42">
        <v>8.7200000000000006</v>
      </c>
      <c r="I42">
        <v>8.6999999999999993</v>
      </c>
      <c r="J42">
        <v>8.75</v>
      </c>
      <c r="K42">
        <v>8.68</v>
      </c>
      <c r="L42">
        <v>8.7200000000000006</v>
      </c>
      <c r="M42">
        <v>8.7200000000000006</v>
      </c>
      <c r="N42">
        <v>8.7100000000000009</v>
      </c>
      <c r="O42">
        <v>8.67</v>
      </c>
      <c r="P42">
        <v>8.6999999999999993</v>
      </c>
      <c r="Q42">
        <v>8.6999999999999993</v>
      </c>
      <c r="R42">
        <v>8.67</v>
      </c>
      <c r="S42">
        <v>8.7100000000000009</v>
      </c>
      <c r="T42">
        <v>8.73</v>
      </c>
      <c r="U42">
        <v>8.6999999999999993</v>
      </c>
      <c r="V42">
        <v>8.67</v>
      </c>
      <c r="W42">
        <v>8.69</v>
      </c>
      <c r="X42">
        <v>8.7200000000000006</v>
      </c>
      <c r="Y42">
        <v>8.69</v>
      </c>
      <c r="Z42">
        <v>8.7200000000000006</v>
      </c>
      <c r="AA42">
        <v>8.73</v>
      </c>
      <c r="AB42">
        <v>8.69</v>
      </c>
      <c r="AC42">
        <v>8.7200000000000006</v>
      </c>
      <c r="AD42">
        <v>8.7100000000000009</v>
      </c>
      <c r="AE42" s="10"/>
      <c r="AF42" s="19">
        <v>23800</v>
      </c>
      <c r="AG42" s="19">
        <v>42300</v>
      </c>
      <c r="AH42" s="19">
        <v>44800</v>
      </c>
      <c r="AI42" s="19">
        <v>43400</v>
      </c>
      <c r="AJ42" s="19">
        <v>30400</v>
      </c>
      <c r="AK42" s="19">
        <v>53500</v>
      </c>
      <c r="AL42" s="19">
        <v>60700</v>
      </c>
      <c r="AM42" s="19">
        <v>74600</v>
      </c>
      <c r="AN42" s="19">
        <v>60300</v>
      </c>
      <c r="AO42" s="19">
        <v>67200</v>
      </c>
      <c r="AP42" s="19">
        <v>43700</v>
      </c>
      <c r="AQ42" s="19">
        <v>30600</v>
      </c>
      <c r="AR42" s="19">
        <v>47500</v>
      </c>
      <c r="AS42" s="19">
        <v>52100</v>
      </c>
      <c r="AT42" s="19">
        <v>52300</v>
      </c>
      <c r="AU42" s="19">
        <v>118000</v>
      </c>
      <c r="AV42" s="19">
        <v>109000</v>
      </c>
      <c r="AW42" s="19">
        <v>113000</v>
      </c>
      <c r="AX42" s="19">
        <v>122000</v>
      </c>
      <c r="AY42" s="19">
        <v>128000</v>
      </c>
      <c r="AZ42" s="19">
        <v>61900</v>
      </c>
      <c r="BA42" s="19">
        <v>65800</v>
      </c>
      <c r="BB42" s="19">
        <v>70300</v>
      </c>
      <c r="BC42" s="19">
        <v>65300</v>
      </c>
      <c r="BD42" s="19">
        <v>62200</v>
      </c>
    </row>
    <row r="43" spans="1:56" x14ac:dyDescent="0.35">
      <c r="A43" t="s">
        <v>1246</v>
      </c>
      <c r="B43">
        <v>870.622409683</v>
      </c>
      <c r="C43">
        <v>367.35760574400001</v>
      </c>
      <c r="D43">
        <v>48</v>
      </c>
      <c r="E43">
        <f>(1+0.011*D43+0.011*0.011*D43*(D43-1)/2)</f>
        <v>1.664488</v>
      </c>
      <c r="F43">
        <v>8.94</v>
      </c>
      <c r="G43">
        <v>9</v>
      </c>
      <c r="H43">
        <v>8.84</v>
      </c>
      <c r="I43">
        <v>8.93</v>
      </c>
      <c r="J43">
        <v>8.9499999999999993</v>
      </c>
      <c r="K43">
        <v>8.89</v>
      </c>
      <c r="L43">
        <v>8.84</v>
      </c>
      <c r="M43">
        <v>8.92</v>
      </c>
      <c r="N43">
        <v>8.86</v>
      </c>
      <c r="O43">
        <v>8.85</v>
      </c>
      <c r="P43">
        <v>8.92</v>
      </c>
      <c r="Q43">
        <v>8.9</v>
      </c>
      <c r="R43">
        <v>8.84</v>
      </c>
      <c r="S43">
        <v>8.82</v>
      </c>
      <c r="T43">
        <v>8.89</v>
      </c>
      <c r="U43">
        <v>8.94</v>
      </c>
      <c r="V43">
        <v>8.89</v>
      </c>
      <c r="W43">
        <v>8.84</v>
      </c>
      <c r="X43">
        <v>8.86</v>
      </c>
      <c r="Y43">
        <v>8.82</v>
      </c>
      <c r="Z43">
        <v>8.8699999999999992</v>
      </c>
      <c r="AA43">
        <v>8.83</v>
      </c>
      <c r="AB43">
        <v>8.8800000000000008</v>
      </c>
      <c r="AC43">
        <v>8.86</v>
      </c>
      <c r="AD43">
        <v>8.82</v>
      </c>
      <c r="AE43" s="10"/>
      <c r="AF43" s="19">
        <v>5180</v>
      </c>
      <c r="AG43" s="19">
        <v>12400</v>
      </c>
      <c r="AH43" s="19">
        <v>9410</v>
      </c>
      <c r="AI43" s="19">
        <v>9420</v>
      </c>
      <c r="AJ43" s="19">
        <v>10800</v>
      </c>
      <c r="AK43" s="19">
        <v>19400</v>
      </c>
      <c r="AL43" s="19">
        <v>18900</v>
      </c>
      <c r="AM43" s="19">
        <v>15100</v>
      </c>
      <c r="AN43" s="19">
        <v>22100</v>
      </c>
      <c r="AO43" s="19">
        <v>16800</v>
      </c>
      <c r="AP43" s="19">
        <v>17400</v>
      </c>
      <c r="AQ43" s="19">
        <v>17800</v>
      </c>
      <c r="AR43" s="19">
        <v>15800</v>
      </c>
      <c r="AS43" s="19">
        <v>20500</v>
      </c>
      <c r="AT43" s="19">
        <v>15200</v>
      </c>
      <c r="AU43" s="19">
        <v>32100</v>
      </c>
      <c r="AV43" s="19">
        <v>35500</v>
      </c>
      <c r="AW43" s="19">
        <v>39800</v>
      </c>
      <c r="AX43" s="19">
        <v>31400</v>
      </c>
      <c r="AY43" s="19">
        <v>33200</v>
      </c>
      <c r="AZ43" s="19">
        <v>29600</v>
      </c>
      <c r="BA43" s="19">
        <v>26000</v>
      </c>
      <c r="BB43" s="19">
        <v>21000</v>
      </c>
      <c r="BC43" s="19">
        <v>22000</v>
      </c>
      <c r="BD43" s="19">
        <v>20500</v>
      </c>
    </row>
    <row r="44" spans="1:56" x14ac:dyDescent="0.35">
      <c r="AE44" s="10"/>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row>
    <row r="45" spans="1:56" x14ac:dyDescent="0.35">
      <c r="A45" t="s">
        <v>1404</v>
      </c>
      <c r="B45">
        <v>790.559809427</v>
      </c>
      <c r="C45">
        <v>253.21675516800002</v>
      </c>
      <c r="D45">
        <v>40</v>
      </c>
      <c r="E45">
        <v>1.5343799999999999</v>
      </c>
      <c r="F45">
        <v>7.62</v>
      </c>
      <c r="G45">
        <v>7.66</v>
      </c>
      <c r="H45">
        <v>7.64</v>
      </c>
      <c r="I45">
        <v>7.62</v>
      </c>
      <c r="J45">
        <v>7.64</v>
      </c>
      <c r="K45">
        <v>7.6</v>
      </c>
      <c r="L45">
        <v>7.62</v>
      </c>
      <c r="M45">
        <v>7.66</v>
      </c>
      <c r="N45">
        <v>7.63</v>
      </c>
      <c r="O45">
        <v>7.61</v>
      </c>
      <c r="P45">
        <v>7.61</v>
      </c>
      <c r="Q45">
        <v>7.62</v>
      </c>
      <c r="R45">
        <v>7.65</v>
      </c>
      <c r="S45">
        <v>7.63</v>
      </c>
      <c r="T45">
        <v>7.62</v>
      </c>
      <c r="U45">
        <v>7.63</v>
      </c>
      <c r="V45">
        <v>7.64</v>
      </c>
      <c r="W45">
        <v>7.61</v>
      </c>
      <c r="X45">
        <v>7.63</v>
      </c>
      <c r="Y45">
        <v>7.61</v>
      </c>
      <c r="Z45">
        <v>7.62</v>
      </c>
      <c r="AA45">
        <v>7.63</v>
      </c>
      <c r="AB45">
        <v>7.62</v>
      </c>
      <c r="AC45">
        <v>7.62</v>
      </c>
      <c r="AD45">
        <v>7.63</v>
      </c>
      <c r="AE45" s="10"/>
      <c r="AF45" s="19">
        <v>42600</v>
      </c>
      <c r="AG45" s="19">
        <v>41200</v>
      </c>
      <c r="AH45" s="19">
        <v>48700</v>
      </c>
      <c r="AI45" s="19">
        <v>50000</v>
      </c>
      <c r="AJ45" s="19">
        <v>40900</v>
      </c>
      <c r="AK45" s="19">
        <v>38400</v>
      </c>
      <c r="AL45" s="19">
        <v>46200</v>
      </c>
      <c r="AM45" s="19">
        <v>40100</v>
      </c>
      <c r="AN45" s="19">
        <v>42600</v>
      </c>
      <c r="AO45" s="19">
        <v>53900</v>
      </c>
      <c r="AP45" s="19">
        <v>83200</v>
      </c>
      <c r="AQ45" s="19">
        <v>71600</v>
      </c>
      <c r="AR45" s="19">
        <v>71300</v>
      </c>
      <c r="AS45" s="19">
        <v>70800</v>
      </c>
      <c r="AT45" s="19">
        <v>85200</v>
      </c>
      <c r="AU45" s="19">
        <v>136000</v>
      </c>
      <c r="AV45" s="19">
        <v>120000</v>
      </c>
      <c r="AW45" s="19">
        <v>138000</v>
      </c>
      <c r="AX45" s="19">
        <v>123000</v>
      </c>
      <c r="AY45" s="19">
        <v>133000</v>
      </c>
      <c r="AZ45" s="19">
        <v>159000</v>
      </c>
      <c r="BA45" s="19">
        <v>154000</v>
      </c>
      <c r="BB45" s="19">
        <v>159000</v>
      </c>
      <c r="BC45" s="19">
        <v>186000</v>
      </c>
      <c r="BD45" s="19">
        <v>184000</v>
      </c>
    </row>
    <row r="46" spans="1:56" x14ac:dyDescent="0.35">
      <c r="A46" t="s">
        <v>1405</v>
      </c>
      <c r="B46">
        <v>790.559809427</v>
      </c>
      <c r="C46">
        <v>255.23240523200002</v>
      </c>
      <c r="D46">
        <v>40</v>
      </c>
      <c r="E46">
        <v>1.5343799999999999</v>
      </c>
      <c r="F46">
        <v>7.65</v>
      </c>
      <c r="G46">
        <v>7.64</v>
      </c>
      <c r="H46">
        <v>7.63</v>
      </c>
      <c r="I46">
        <v>7.62</v>
      </c>
      <c r="J46">
        <v>7.65</v>
      </c>
      <c r="K46">
        <v>7.63</v>
      </c>
      <c r="L46">
        <v>7.61</v>
      </c>
      <c r="M46">
        <v>7.62</v>
      </c>
      <c r="N46">
        <v>7.64</v>
      </c>
      <c r="O46">
        <v>7.62</v>
      </c>
      <c r="P46">
        <v>7.6</v>
      </c>
      <c r="Q46">
        <v>7.6</v>
      </c>
      <c r="R46">
        <v>7.64</v>
      </c>
      <c r="S46">
        <v>7.65</v>
      </c>
      <c r="T46">
        <v>7.63</v>
      </c>
      <c r="U46">
        <v>7.65</v>
      </c>
      <c r="V46">
        <v>7.63</v>
      </c>
      <c r="W46">
        <v>7.62</v>
      </c>
      <c r="X46">
        <v>7.63</v>
      </c>
      <c r="Y46">
        <v>7.64</v>
      </c>
      <c r="Z46">
        <v>7.63</v>
      </c>
      <c r="AA46">
        <v>7.62</v>
      </c>
      <c r="AB46">
        <v>7.62</v>
      </c>
      <c r="AC46">
        <v>7.61</v>
      </c>
      <c r="AD46">
        <v>7.62</v>
      </c>
      <c r="AE46" s="10"/>
      <c r="AF46" s="19">
        <v>21600</v>
      </c>
      <c r="AG46" s="19">
        <v>23500</v>
      </c>
      <c r="AH46" s="19">
        <v>21800</v>
      </c>
      <c r="AI46" s="19">
        <v>23200</v>
      </c>
      <c r="AJ46" s="19">
        <v>22700</v>
      </c>
      <c r="AK46" s="19">
        <v>16300</v>
      </c>
      <c r="AL46" s="19">
        <v>23500</v>
      </c>
      <c r="AM46" s="19">
        <v>27100</v>
      </c>
      <c r="AN46" s="19">
        <v>24300</v>
      </c>
      <c r="AO46" s="19">
        <v>29900</v>
      </c>
      <c r="AP46" s="19">
        <v>36500</v>
      </c>
      <c r="AQ46" s="19">
        <v>37600</v>
      </c>
      <c r="AR46" s="19">
        <v>36500</v>
      </c>
      <c r="AS46" s="19">
        <v>36300</v>
      </c>
      <c r="AT46" s="19">
        <v>37000</v>
      </c>
      <c r="AU46" s="19">
        <v>61000</v>
      </c>
      <c r="AV46" s="19">
        <v>68600</v>
      </c>
      <c r="AW46" s="19">
        <v>73800</v>
      </c>
      <c r="AX46" s="19">
        <v>67300</v>
      </c>
      <c r="AY46" s="19">
        <v>57800</v>
      </c>
      <c r="AZ46" s="19">
        <v>88100</v>
      </c>
      <c r="BA46" s="19">
        <v>87600</v>
      </c>
      <c r="BB46" s="19">
        <v>85800</v>
      </c>
      <c r="BC46" s="19">
        <v>97100</v>
      </c>
      <c r="BD46" s="19">
        <v>97300</v>
      </c>
    </row>
    <row r="47" spans="1:56" x14ac:dyDescent="0.35">
      <c r="AE47" s="10"/>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x14ac:dyDescent="0.35">
      <c r="A48" t="s">
        <v>1406</v>
      </c>
      <c r="B48">
        <v>792.57545949099995</v>
      </c>
      <c r="C48">
        <v>255.23240523200002</v>
      </c>
      <c r="D48">
        <v>40</v>
      </c>
      <c r="E48">
        <v>1.5343799999999999</v>
      </c>
      <c r="F48">
        <v>8.14</v>
      </c>
      <c r="G48">
        <v>8.16</v>
      </c>
      <c r="H48">
        <v>8.16</v>
      </c>
      <c r="I48">
        <v>8.16</v>
      </c>
      <c r="J48">
        <v>8.16</v>
      </c>
      <c r="K48">
        <v>8.15</v>
      </c>
      <c r="L48">
        <v>8.17</v>
      </c>
      <c r="M48">
        <v>8.17</v>
      </c>
      <c r="N48">
        <v>8.16</v>
      </c>
      <c r="O48">
        <v>8.18</v>
      </c>
      <c r="P48">
        <v>8.17</v>
      </c>
      <c r="Q48">
        <v>8.16</v>
      </c>
      <c r="R48">
        <v>8.17</v>
      </c>
      <c r="S48">
        <v>8.16</v>
      </c>
      <c r="T48">
        <v>8.17</v>
      </c>
      <c r="U48">
        <v>8.17</v>
      </c>
      <c r="V48">
        <v>8.17</v>
      </c>
      <c r="W48">
        <v>8.17</v>
      </c>
      <c r="X48">
        <v>8.18</v>
      </c>
      <c r="Y48">
        <v>8.18</v>
      </c>
      <c r="Z48">
        <v>8.16</v>
      </c>
      <c r="AA48">
        <v>8.17</v>
      </c>
      <c r="AB48">
        <v>8.17</v>
      </c>
      <c r="AC48">
        <v>8.16</v>
      </c>
      <c r="AD48">
        <v>8.17</v>
      </c>
      <c r="AE48" s="10"/>
      <c r="AF48" s="19">
        <v>132000</v>
      </c>
      <c r="AG48" s="19">
        <v>153000</v>
      </c>
      <c r="AH48" s="19">
        <v>144000</v>
      </c>
      <c r="AI48" s="19">
        <v>142000</v>
      </c>
      <c r="AJ48" s="19">
        <v>127000</v>
      </c>
      <c r="AK48" s="19">
        <v>228000</v>
      </c>
      <c r="AL48" s="19">
        <v>217000</v>
      </c>
      <c r="AM48" s="19">
        <v>241000</v>
      </c>
      <c r="AN48" s="19">
        <v>268000</v>
      </c>
      <c r="AO48" s="19">
        <v>236000</v>
      </c>
      <c r="AP48" s="19">
        <v>1600000</v>
      </c>
      <c r="AQ48" s="19">
        <v>1450000</v>
      </c>
      <c r="AR48" s="19">
        <v>1350000</v>
      </c>
      <c r="AS48" s="19">
        <v>1370000</v>
      </c>
      <c r="AT48" s="19">
        <v>1390000</v>
      </c>
      <c r="AU48" s="19">
        <v>1170000</v>
      </c>
      <c r="AV48" s="19">
        <v>1100000</v>
      </c>
      <c r="AW48" s="19">
        <v>1120000</v>
      </c>
      <c r="AX48" s="19">
        <v>1090000</v>
      </c>
      <c r="AY48" s="19">
        <v>1170000</v>
      </c>
      <c r="AZ48" s="19">
        <v>2230000</v>
      </c>
      <c r="BA48" s="19">
        <v>2160000</v>
      </c>
      <c r="BB48" s="19">
        <v>2470000</v>
      </c>
      <c r="BC48" s="19">
        <v>2270000</v>
      </c>
      <c r="BD48" s="19">
        <v>2420000</v>
      </c>
    </row>
    <row r="49" spans="1:56" x14ac:dyDescent="0.35">
      <c r="AE49" s="10"/>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row>
    <row r="50" spans="1:56" x14ac:dyDescent="0.35">
      <c r="A50" t="s">
        <v>1450</v>
      </c>
      <c r="B50">
        <v>812.54415936299995</v>
      </c>
      <c r="C50">
        <v>253.21675516800002</v>
      </c>
      <c r="D50">
        <v>42</v>
      </c>
      <c r="E50">
        <v>1.566181</v>
      </c>
      <c r="F50">
        <v>6.85</v>
      </c>
      <c r="G50">
        <v>6.83</v>
      </c>
      <c r="H50">
        <v>6.83</v>
      </c>
      <c r="I50">
        <v>6.81</v>
      </c>
      <c r="J50">
        <v>6.86</v>
      </c>
      <c r="K50">
        <v>6.85</v>
      </c>
      <c r="L50">
        <v>6.8</v>
      </c>
      <c r="M50">
        <v>6.84</v>
      </c>
      <c r="N50">
        <v>6.83</v>
      </c>
      <c r="O50">
        <v>6.8</v>
      </c>
      <c r="P50">
        <v>6.86</v>
      </c>
      <c r="Q50">
        <v>6.83</v>
      </c>
      <c r="R50">
        <v>6.83</v>
      </c>
      <c r="S50">
        <v>6.85</v>
      </c>
      <c r="T50">
        <v>6.87</v>
      </c>
      <c r="U50">
        <v>6.81</v>
      </c>
      <c r="V50">
        <v>6.84</v>
      </c>
      <c r="W50">
        <v>6.82</v>
      </c>
      <c r="X50">
        <v>6.84</v>
      </c>
      <c r="Y50">
        <v>6.85</v>
      </c>
      <c r="Z50">
        <v>6.84</v>
      </c>
      <c r="AA50">
        <v>6.87</v>
      </c>
      <c r="AB50">
        <v>6.84</v>
      </c>
      <c r="AC50">
        <v>6.84</v>
      </c>
      <c r="AD50">
        <v>6.83</v>
      </c>
      <c r="AE50" s="10"/>
      <c r="AF50" s="19">
        <v>38400</v>
      </c>
      <c r="AG50" s="19">
        <v>26500</v>
      </c>
      <c r="AH50" s="19">
        <v>27700</v>
      </c>
      <c r="AI50" s="19">
        <v>37600</v>
      </c>
      <c r="AJ50" s="19">
        <v>21800</v>
      </c>
      <c r="AK50" s="19">
        <v>11600</v>
      </c>
      <c r="AL50" s="19">
        <v>15800</v>
      </c>
      <c r="AM50" s="19">
        <v>14100</v>
      </c>
      <c r="AN50" s="19">
        <v>16800</v>
      </c>
      <c r="AO50" s="19">
        <v>20700</v>
      </c>
      <c r="AP50" s="19">
        <v>8570</v>
      </c>
      <c r="AQ50" s="19">
        <v>14100</v>
      </c>
      <c r="AR50" s="19">
        <v>11900</v>
      </c>
      <c r="AS50" s="19">
        <v>15500</v>
      </c>
      <c r="AT50" s="19">
        <v>13800</v>
      </c>
      <c r="AU50" s="19">
        <v>46500</v>
      </c>
      <c r="AV50" s="19">
        <v>49100</v>
      </c>
      <c r="AW50" s="19">
        <v>47800</v>
      </c>
      <c r="AX50" s="19">
        <v>35700</v>
      </c>
      <c r="AY50" s="19">
        <v>52000</v>
      </c>
      <c r="AZ50" s="19">
        <v>17000</v>
      </c>
      <c r="BA50" s="19">
        <v>24600</v>
      </c>
      <c r="BB50" s="19">
        <v>23500</v>
      </c>
      <c r="BC50" s="19">
        <v>27900</v>
      </c>
      <c r="BD50" s="19">
        <v>25700</v>
      </c>
    </row>
    <row r="51" spans="1:56" x14ac:dyDescent="0.35">
      <c r="A51" t="s">
        <v>1454</v>
      </c>
      <c r="B51">
        <v>812.54415936299995</v>
      </c>
      <c r="C51">
        <v>277.21675516800002</v>
      </c>
      <c r="D51">
        <v>42</v>
      </c>
      <c r="E51">
        <v>1.566181</v>
      </c>
      <c r="F51">
        <v>6.82</v>
      </c>
      <c r="G51">
        <v>6.86</v>
      </c>
      <c r="H51">
        <v>6.83</v>
      </c>
      <c r="I51">
        <v>6.83</v>
      </c>
      <c r="J51">
        <v>6.83</v>
      </c>
      <c r="K51">
        <v>6.83</v>
      </c>
      <c r="L51">
        <v>6.84</v>
      </c>
      <c r="M51">
        <v>6.85</v>
      </c>
      <c r="N51">
        <v>6.87</v>
      </c>
      <c r="O51">
        <v>6.84</v>
      </c>
      <c r="P51">
        <v>6.83</v>
      </c>
      <c r="Q51">
        <v>6.84</v>
      </c>
      <c r="R51">
        <v>6.86</v>
      </c>
      <c r="S51">
        <v>6.85</v>
      </c>
      <c r="T51">
        <v>6.84</v>
      </c>
      <c r="U51">
        <v>6.84</v>
      </c>
      <c r="V51">
        <v>6.82</v>
      </c>
      <c r="W51">
        <v>6.83</v>
      </c>
      <c r="X51">
        <v>6.84</v>
      </c>
      <c r="Y51">
        <v>6.85</v>
      </c>
      <c r="Z51">
        <v>6.85</v>
      </c>
      <c r="AA51">
        <v>6.84</v>
      </c>
      <c r="AB51">
        <v>6.85</v>
      </c>
      <c r="AC51">
        <v>6.84</v>
      </c>
      <c r="AD51">
        <v>6.81</v>
      </c>
      <c r="AE51" s="10"/>
      <c r="AF51" s="19">
        <v>48300</v>
      </c>
      <c r="AG51" s="19">
        <v>44000</v>
      </c>
      <c r="AH51" s="19">
        <v>35200</v>
      </c>
      <c r="AI51" s="19">
        <v>64700</v>
      </c>
      <c r="AJ51" s="19">
        <v>44200</v>
      </c>
      <c r="AK51" s="19">
        <v>34300</v>
      </c>
      <c r="AL51" s="19">
        <v>35700</v>
      </c>
      <c r="AM51" s="19">
        <v>36500</v>
      </c>
      <c r="AN51" s="19">
        <v>31700</v>
      </c>
      <c r="AO51" s="19">
        <v>39800</v>
      </c>
      <c r="AP51" s="19">
        <v>19900</v>
      </c>
      <c r="AQ51" s="19">
        <v>21000</v>
      </c>
      <c r="AR51" s="19">
        <v>22700</v>
      </c>
      <c r="AS51" s="19">
        <v>28500</v>
      </c>
      <c r="AT51" s="19">
        <v>27400</v>
      </c>
      <c r="AU51" s="19">
        <v>87600</v>
      </c>
      <c r="AV51" s="19">
        <v>80800</v>
      </c>
      <c r="AW51" s="19">
        <v>76000</v>
      </c>
      <c r="AX51" s="19">
        <v>66600</v>
      </c>
      <c r="AY51" s="19">
        <v>76200</v>
      </c>
      <c r="AZ51" s="19">
        <v>41500</v>
      </c>
      <c r="BA51" s="19">
        <v>47100</v>
      </c>
      <c r="BB51" s="19">
        <v>31300</v>
      </c>
      <c r="BC51" s="19">
        <v>39000</v>
      </c>
      <c r="BD51" s="19">
        <v>29500</v>
      </c>
    </row>
    <row r="52" spans="1:56" x14ac:dyDescent="0.35">
      <c r="AE52" s="10"/>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row>
    <row r="53" spans="1:56" x14ac:dyDescent="0.35">
      <c r="A53" t="s">
        <v>1459</v>
      </c>
      <c r="B53">
        <v>814.559809427</v>
      </c>
      <c r="C53">
        <v>253.21675516800002</v>
      </c>
      <c r="D53">
        <v>42</v>
      </c>
      <c r="E53">
        <v>1.566181</v>
      </c>
      <c r="F53">
        <v>7.29</v>
      </c>
      <c r="G53">
        <v>7.3</v>
      </c>
      <c r="H53">
        <v>7.32</v>
      </c>
      <c r="I53">
        <v>7.32</v>
      </c>
      <c r="J53">
        <v>7.29</v>
      </c>
      <c r="K53">
        <v>7.29</v>
      </c>
      <c r="L53">
        <v>7.32</v>
      </c>
      <c r="M53">
        <v>7.32</v>
      </c>
      <c r="N53">
        <v>7.34</v>
      </c>
      <c r="O53">
        <v>7.28</v>
      </c>
      <c r="P53">
        <v>7.26</v>
      </c>
      <c r="Q53">
        <v>7.31</v>
      </c>
      <c r="R53">
        <v>7.35</v>
      </c>
      <c r="S53">
        <v>7.35</v>
      </c>
      <c r="T53">
        <v>7.32</v>
      </c>
      <c r="U53">
        <v>7.33</v>
      </c>
      <c r="V53">
        <v>7.32</v>
      </c>
      <c r="W53">
        <v>7.33</v>
      </c>
      <c r="X53">
        <v>7.32</v>
      </c>
      <c r="Y53">
        <v>7.32</v>
      </c>
      <c r="Z53">
        <v>7.34</v>
      </c>
      <c r="AA53">
        <v>7.32</v>
      </c>
      <c r="AB53">
        <v>7.32</v>
      </c>
      <c r="AC53">
        <v>7.34</v>
      </c>
      <c r="AD53">
        <v>7.32</v>
      </c>
      <c r="AE53" s="10"/>
      <c r="AF53" s="19">
        <v>57500</v>
      </c>
      <c r="AG53" s="19">
        <v>56400</v>
      </c>
      <c r="AH53" s="19">
        <v>48400</v>
      </c>
      <c r="AI53" s="19">
        <v>58700</v>
      </c>
      <c r="AJ53" s="19">
        <v>52800</v>
      </c>
      <c r="AK53" s="19">
        <v>46300</v>
      </c>
      <c r="AL53" s="19">
        <v>48400</v>
      </c>
      <c r="AM53" s="19">
        <v>48900</v>
      </c>
      <c r="AN53" s="19">
        <v>57200</v>
      </c>
      <c r="AO53" s="19">
        <v>45600</v>
      </c>
      <c r="AP53" s="19">
        <v>23800</v>
      </c>
      <c r="AQ53" s="19">
        <v>36500</v>
      </c>
      <c r="AR53" s="19">
        <v>33500</v>
      </c>
      <c r="AS53" s="19">
        <v>34600</v>
      </c>
      <c r="AT53" s="19">
        <v>28800</v>
      </c>
      <c r="AU53" s="19">
        <v>140000</v>
      </c>
      <c r="AV53" s="19">
        <v>98400</v>
      </c>
      <c r="AW53" s="19">
        <v>121000</v>
      </c>
      <c r="AX53" s="19">
        <v>102000</v>
      </c>
      <c r="AY53" s="19">
        <v>83700</v>
      </c>
      <c r="AZ53" s="19">
        <v>58600</v>
      </c>
      <c r="BA53" s="19">
        <v>77200</v>
      </c>
      <c r="BB53" s="19">
        <v>66300</v>
      </c>
      <c r="BC53" s="19">
        <v>79300</v>
      </c>
      <c r="BD53" s="19">
        <v>70600</v>
      </c>
    </row>
    <row r="54" spans="1:56" x14ac:dyDescent="0.35">
      <c r="A54" t="s">
        <v>1466</v>
      </c>
      <c r="B54">
        <v>814.559809427</v>
      </c>
      <c r="C54">
        <v>279.23240523200002</v>
      </c>
      <c r="D54">
        <v>42</v>
      </c>
      <c r="E54">
        <v>1.566181</v>
      </c>
      <c r="F54">
        <v>7.33</v>
      </c>
      <c r="G54">
        <v>7.28</v>
      </c>
      <c r="H54">
        <v>7.3</v>
      </c>
      <c r="I54">
        <v>7.29</v>
      </c>
      <c r="J54">
        <v>7.31</v>
      </c>
      <c r="K54">
        <v>7.31</v>
      </c>
      <c r="L54">
        <v>7.29</v>
      </c>
      <c r="M54">
        <v>7.31</v>
      </c>
      <c r="N54">
        <v>7.3</v>
      </c>
      <c r="O54">
        <v>7.28</v>
      </c>
      <c r="P54">
        <v>7.33</v>
      </c>
      <c r="Q54">
        <v>7.36</v>
      </c>
      <c r="R54">
        <v>7.35</v>
      </c>
      <c r="S54">
        <v>7.34</v>
      </c>
      <c r="T54">
        <v>7.38</v>
      </c>
      <c r="U54">
        <v>7.32</v>
      </c>
      <c r="V54">
        <v>7.32</v>
      </c>
      <c r="W54">
        <v>7.32</v>
      </c>
      <c r="X54">
        <v>7.31</v>
      </c>
      <c r="Y54">
        <v>7.32</v>
      </c>
      <c r="Z54">
        <v>7.37</v>
      </c>
      <c r="AA54">
        <v>7.38</v>
      </c>
      <c r="AB54">
        <v>7.32</v>
      </c>
      <c r="AC54">
        <v>7.37</v>
      </c>
      <c r="AD54">
        <v>7.32</v>
      </c>
      <c r="AE54" s="10"/>
      <c r="AF54" s="19">
        <v>117000</v>
      </c>
      <c r="AG54" s="19">
        <v>92500</v>
      </c>
      <c r="AH54" s="19">
        <v>118000</v>
      </c>
      <c r="AI54" s="19">
        <v>132000</v>
      </c>
      <c r="AJ54" s="19">
        <v>108000</v>
      </c>
      <c r="AK54" s="19">
        <v>91600</v>
      </c>
      <c r="AL54" s="19">
        <v>113000</v>
      </c>
      <c r="AM54" s="19">
        <v>83700</v>
      </c>
      <c r="AN54" s="19">
        <v>95000</v>
      </c>
      <c r="AO54" s="19">
        <v>104000</v>
      </c>
      <c r="AP54" s="19">
        <v>61500</v>
      </c>
      <c r="AQ54" s="19">
        <v>26800</v>
      </c>
      <c r="AR54" s="19">
        <v>62200</v>
      </c>
      <c r="AS54" s="19">
        <v>65800</v>
      </c>
      <c r="AT54" s="19">
        <v>54900</v>
      </c>
      <c r="AU54" s="19">
        <v>274000</v>
      </c>
      <c r="AV54" s="19">
        <v>234000</v>
      </c>
      <c r="AW54" s="19">
        <v>256000</v>
      </c>
      <c r="AX54" s="19">
        <v>225000</v>
      </c>
      <c r="AY54" s="19">
        <v>245000</v>
      </c>
      <c r="AZ54" s="19">
        <v>143000</v>
      </c>
      <c r="BA54" s="19">
        <v>94900</v>
      </c>
      <c r="BB54" s="19">
        <v>160000</v>
      </c>
      <c r="BC54" s="19">
        <v>117000</v>
      </c>
      <c r="BD54" s="19">
        <v>167000</v>
      </c>
    </row>
    <row r="55" spans="1:56" x14ac:dyDescent="0.35">
      <c r="AE55" s="10"/>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x14ac:dyDescent="0.35">
      <c r="A56" t="s">
        <v>1460</v>
      </c>
      <c r="B56">
        <v>814.559809427</v>
      </c>
      <c r="C56">
        <v>255.23240523200002</v>
      </c>
      <c r="D56">
        <v>42</v>
      </c>
      <c r="E56">
        <v>1.566181</v>
      </c>
      <c r="F56">
        <v>7.42</v>
      </c>
      <c r="G56">
        <v>7.43</v>
      </c>
      <c r="H56">
        <v>7.42</v>
      </c>
      <c r="I56">
        <v>7.43</v>
      </c>
      <c r="J56">
        <v>7.42</v>
      </c>
      <c r="K56">
        <v>7.43</v>
      </c>
      <c r="L56">
        <v>7.43</v>
      </c>
      <c r="M56">
        <v>7.43</v>
      </c>
      <c r="N56">
        <v>7.42</v>
      </c>
      <c r="O56">
        <v>7.42</v>
      </c>
      <c r="P56">
        <v>7.44</v>
      </c>
      <c r="Q56">
        <v>7.44</v>
      </c>
      <c r="R56">
        <v>7.45</v>
      </c>
      <c r="S56">
        <v>7.44</v>
      </c>
      <c r="T56">
        <v>7.44</v>
      </c>
      <c r="U56">
        <v>7.43</v>
      </c>
      <c r="V56">
        <v>7.43</v>
      </c>
      <c r="W56">
        <v>7.43</v>
      </c>
      <c r="X56">
        <v>7.43</v>
      </c>
      <c r="Y56">
        <v>7.43</v>
      </c>
      <c r="Z56">
        <v>7.43</v>
      </c>
      <c r="AA56">
        <v>7.44</v>
      </c>
      <c r="AB56">
        <v>7.43</v>
      </c>
      <c r="AC56">
        <v>7.43</v>
      </c>
      <c r="AD56">
        <v>7.44</v>
      </c>
      <c r="AE56" s="10"/>
      <c r="AF56" s="19">
        <v>1630000</v>
      </c>
      <c r="AG56" s="19">
        <v>1430000</v>
      </c>
      <c r="AH56" s="19">
        <v>1510000</v>
      </c>
      <c r="AI56" s="19">
        <v>1640000</v>
      </c>
      <c r="AJ56" s="19">
        <v>1450000</v>
      </c>
      <c r="AK56" s="19">
        <v>1140000</v>
      </c>
      <c r="AL56" s="19">
        <v>1270000</v>
      </c>
      <c r="AM56" s="19">
        <v>1250000</v>
      </c>
      <c r="AN56" s="19">
        <v>1250000</v>
      </c>
      <c r="AO56" s="19">
        <v>1360000</v>
      </c>
      <c r="AP56" s="19">
        <v>1350000</v>
      </c>
      <c r="AQ56" s="19">
        <v>1360000</v>
      </c>
      <c r="AR56" s="19">
        <v>1220000</v>
      </c>
      <c r="AS56" s="19">
        <v>1350000</v>
      </c>
      <c r="AT56" s="19">
        <v>1370000</v>
      </c>
      <c r="AU56" s="19">
        <v>3040000</v>
      </c>
      <c r="AV56" s="19">
        <v>2700000</v>
      </c>
      <c r="AW56" s="19">
        <v>2730000</v>
      </c>
      <c r="AX56" s="19">
        <v>2460000</v>
      </c>
      <c r="AY56" s="19">
        <v>2740000</v>
      </c>
      <c r="AZ56" s="19">
        <v>2380000</v>
      </c>
      <c r="BA56" s="19">
        <v>2520000</v>
      </c>
      <c r="BB56" s="19">
        <v>2500000</v>
      </c>
      <c r="BC56" s="19">
        <v>2850000</v>
      </c>
      <c r="BD56" s="19">
        <v>2690000</v>
      </c>
    </row>
    <row r="57" spans="1:56" x14ac:dyDescent="0.35">
      <c r="A57" t="s">
        <v>1465</v>
      </c>
      <c r="B57">
        <v>814.559809427</v>
      </c>
      <c r="C57">
        <v>277.21675516800002</v>
      </c>
      <c r="D57">
        <v>42</v>
      </c>
      <c r="E57">
        <v>1.566181</v>
      </c>
      <c r="F57">
        <v>7.43</v>
      </c>
      <c r="G57">
        <v>7.43</v>
      </c>
      <c r="H57">
        <v>7.42</v>
      </c>
      <c r="I57">
        <v>7.43</v>
      </c>
      <c r="J57">
        <v>7.43</v>
      </c>
      <c r="K57">
        <v>7.43</v>
      </c>
      <c r="L57">
        <v>7.42</v>
      </c>
      <c r="M57">
        <v>7.43</v>
      </c>
      <c r="N57">
        <v>7.43</v>
      </c>
      <c r="O57">
        <v>7.42</v>
      </c>
      <c r="P57">
        <v>7.44</v>
      </c>
      <c r="Q57">
        <v>7.44</v>
      </c>
      <c r="R57">
        <v>7.44</v>
      </c>
      <c r="S57">
        <v>7.44</v>
      </c>
      <c r="T57">
        <v>7.44</v>
      </c>
      <c r="U57">
        <v>7.43</v>
      </c>
      <c r="V57">
        <v>7.43</v>
      </c>
      <c r="W57">
        <v>7.42</v>
      </c>
      <c r="X57">
        <v>7.42</v>
      </c>
      <c r="Y57">
        <v>7.43</v>
      </c>
      <c r="Z57">
        <v>7.43</v>
      </c>
      <c r="AA57">
        <v>7.44</v>
      </c>
      <c r="AB57">
        <v>7.43</v>
      </c>
      <c r="AC57">
        <v>7.43</v>
      </c>
      <c r="AD57">
        <v>7.44</v>
      </c>
      <c r="AE57" s="10"/>
      <c r="AF57" s="19">
        <v>3490000</v>
      </c>
      <c r="AG57" s="19">
        <v>3100000</v>
      </c>
      <c r="AH57" s="19">
        <v>3450000</v>
      </c>
      <c r="AI57" s="19">
        <v>3920000</v>
      </c>
      <c r="AJ57" s="19">
        <v>3290000</v>
      </c>
      <c r="AK57" s="19">
        <v>2620000</v>
      </c>
      <c r="AL57" s="19">
        <v>2910000</v>
      </c>
      <c r="AM57" s="19">
        <v>2820000</v>
      </c>
      <c r="AN57" s="19">
        <v>3090000</v>
      </c>
      <c r="AO57" s="19">
        <v>3010000</v>
      </c>
      <c r="AP57" s="19">
        <v>3030000</v>
      </c>
      <c r="AQ57" s="19">
        <v>3140000</v>
      </c>
      <c r="AR57" s="19">
        <v>2720000</v>
      </c>
      <c r="AS57" s="19">
        <v>3380000</v>
      </c>
      <c r="AT57" s="19">
        <v>2940000</v>
      </c>
      <c r="AU57" s="19">
        <v>6950000</v>
      </c>
      <c r="AV57" s="19">
        <v>6080000</v>
      </c>
      <c r="AW57" s="19">
        <v>6000000</v>
      </c>
      <c r="AX57" s="19">
        <v>5520000</v>
      </c>
      <c r="AY57" s="19">
        <v>6320000</v>
      </c>
      <c r="AZ57" s="19">
        <v>5350000</v>
      </c>
      <c r="BA57" s="19">
        <v>5480000</v>
      </c>
      <c r="BB57" s="19">
        <v>6000000</v>
      </c>
      <c r="BC57" s="19">
        <v>6260000</v>
      </c>
      <c r="BD57" s="19">
        <v>6010000</v>
      </c>
    </row>
    <row r="58" spans="1:56" x14ac:dyDescent="0.35">
      <c r="AE58" s="10"/>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x14ac:dyDescent="0.35">
      <c r="A59" t="s">
        <v>1470</v>
      </c>
      <c r="B59">
        <v>816.57545949099995</v>
      </c>
      <c r="C59">
        <v>253.21675516800002</v>
      </c>
      <c r="D59">
        <v>42</v>
      </c>
      <c r="E59">
        <v>1.566181</v>
      </c>
      <c r="F59">
        <v>7.79</v>
      </c>
      <c r="G59">
        <v>7.84</v>
      </c>
      <c r="H59">
        <v>7.78</v>
      </c>
      <c r="I59">
        <v>7.81</v>
      </c>
      <c r="J59">
        <v>7.8</v>
      </c>
      <c r="K59">
        <v>7.8</v>
      </c>
      <c r="L59">
        <v>7.76</v>
      </c>
      <c r="M59">
        <v>7.75</v>
      </c>
      <c r="N59">
        <v>7.79</v>
      </c>
      <c r="O59">
        <v>7.8</v>
      </c>
      <c r="P59">
        <v>7.86</v>
      </c>
      <c r="Q59">
        <v>7.83</v>
      </c>
      <c r="R59">
        <v>7.79</v>
      </c>
      <c r="S59">
        <v>7.8</v>
      </c>
      <c r="T59">
        <v>7.84</v>
      </c>
      <c r="U59">
        <v>7.88</v>
      </c>
      <c r="V59">
        <v>7.83</v>
      </c>
      <c r="W59">
        <v>7.77</v>
      </c>
      <c r="X59">
        <v>7.75</v>
      </c>
      <c r="Y59">
        <v>7.8</v>
      </c>
      <c r="Z59">
        <v>7.79</v>
      </c>
      <c r="AA59">
        <v>7.8</v>
      </c>
      <c r="AB59">
        <v>7.79</v>
      </c>
      <c r="AC59">
        <v>7.8</v>
      </c>
      <c r="AD59">
        <v>7.72</v>
      </c>
      <c r="AE59" s="10"/>
      <c r="AF59" s="19">
        <v>16000</v>
      </c>
      <c r="AG59" s="19">
        <v>18000</v>
      </c>
      <c r="AH59" s="19">
        <v>21000</v>
      </c>
      <c r="AI59" s="19">
        <v>21300</v>
      </c>
      <c r="AJ59" s="19">
        <v>15200</v>
      </c>
      <c r="AK59" s="19">
        <v>12700</v>
      </c>
      <c r="AL59" s="19">
        <v>10500</v>
      </c>
      <c r="AM59" s="19">
        <v>9970</v>
      </c>
      <c r="AN59" s="19">
        <v>9120</v>
      </c>
      <c r="AO59" s="19">
        <v>15200</v>
      </c>
      <c r="AP59" s="19">
        <v>9950</v>
      </c>
      <c r="AQ59" s="19">
        <v>14100</v>
      </c>
      <c r="AR59" s="19">
        <v>3990</v>
      </c>
      <c r="AS59" s="19">
        <v>8080</v>
      </c>
      <c r="AT59" s="19">
        <v>11100</v>
      </c>
      <c r="AU59" s="19">
        <v>8020</v>
      </c>
      <c r="AV59" s="19">
        <v>11600</v>
      </c>
      <c r="AW59" s="19">
        <v>15500</v>
      </c>
      <c r="AX59" s="19">
        <v>13600</v>
      </c>
      <c r="AY59" s="19">
        <v>10300</v>
      </c>
      <c r="AZ59" s="19">
        <v>6630</v>
      </c>
      <c r="BA59" s="19">
        <v>6910</v>
      </c>
      <c r="BB59" s="19">
        <v>13500</v>
      </c>
      <c r="BC59" s="19">
        <v>7930</v>
      </c>
      <c r="BD59" s="19">
        <v>4750</v>
      </c>
    </row>
    <row r="60" spans="1:56" x14ac:dyDescent="0.35">
      <c r="A60" t="s">
        <v>1476</v>
      </c>
      <c r="B60">
        <v>816.57545949099995</v>
      </c>
      <c r="C60">
        <v>281.24805529600002</v>
      </c>
      <c r="D60">
        <v>42</v>
      </c>
      <c r="E60">
        <v>1.566181</v>
      </c>
      <c r="F60">
        <v>7.8</v>
      </c>
      <c r="G60">
        <v>7.84</v>
      </c>
      <c r="H60">
        <v>7.8</v>
      </c>
      <c r="I60">
        <v>7.81</v>
      </c>
      <c r="J60">
        <v>7.81</v>
      </c>
      <c r="K60">
        <v>7.84</v>
      </c>
      <c r="L60">
        <v>7.78</v>
      </c>
      <c r="M60">
        <v>7.83</v>
      </c>
      <c r="N60">
        <v>7.8</v>
      </c>
      <c r="O60">
        <v>7.77</v>
      </c>
      <c r="P60">
        <v>7.78</v>
      </c>
      <c r="Q60">
        <v>7.76</v>
      </c>
      <c r="R60">
        <v>7.75</v>
      </c>
      <c r="S60">
        <v>7.85</v>
      </c>
      <c r="T60">
        <v>7.82</v>
      </c>
      <c r="U60">
        <v>7.75</v>
      </c>
      <c r="V60">
        <v>7.79</v>
      </c>
      <c r="W60">
        <v>7.77</v>
      </c>
      <c r="X60">
        <v>7.78</v>
      </c>
      <c r="Y60">
        <v>7.78</v>
      </c>
      <c r="Z60">
        <v>7.79</v>
      </c>
      <c r="AA60">
        <v>7.75</v>
      </c>
      <c r="AB60">
        <v>7.77</v>
      </c>
      <c r="AC60">
        <v>7.78</v>
      </c>
      <c r="AD60">
        <v>7.79</v>
      </c>
      <c r="AE60" s="10"/>
      <c r="AF60" s="19">
        <v>42000</v>
      </c>
      <c r="AG60" s="19">
        <v>44500</v>
      </c>
      <c r="AH60" s="19">
        <v>51600</v>
      </c>
      <c r="AI60" s="19">
        <v>42800</v>
      </c>
      <c r="AJ60" s="19">
        <v>36800</v>
      </c>
      <c r="AK60" s="19">
        <v>32700</v>
      </c>
      <c r="AL60" s="19">
        <v>37000</v>
      </c>
      <c r="AM60" s="19">
        <v>31500</v>
      </c>
      <c r="AN60" s="19">
        <v>29300</v>
      </c>
      <c r="AO60" s="19">
        <v>39500</v>
      </c>
      <c r="AP60" s="19">
        <v>16500</v>
      </c>
      <c r="AQ60" s="19">
        <v>19900</v>
      </c>
      <c r="AR60" s="19">
        <v>19100</v>
      </c>
      <c r="AS60" s="19">
        <v>22500</v>
      </c>
      <c r="AT60" s="19">
        <v>22700</v>
      </c>
      <c r="AU60" s="19">
        <v>32800</v>
      </c>
      <c r="AV60" s="19">
        <v>27900</v>
      </c>
      <c r="AW60" s="19">
        <v>32900</v>
      </c>
      <c r="AX60" s="19">
        <v>25900</v>
      </c>
      <c r="AY60" s="19">
        <v>29300</v>
      </c>
      <c r="AZ60" s="19">
        <v>21600</v>
      </c>
      <c r="BA60" s="19">
        <v>13100</v>
      </c>
      <c r="BB60" s="19">
        <v>27400</v>
      </c>
      <c r="BC60" s="19">
        <v>16300</v>
      </c>
      <c r="BD60" s="19">
        <v>24600</v>
      </c>
    </row>
    <row r="61" spans="1:56" x14ac:dyDescent="0.35">
      <c r="AE61" s="10"/>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x14ac:dyDescent="0.35">
      <c r="A62" t="s">
        <v>1471</v>
      </c>
      <c r="B62">
        <v>816.57545949099995</v>
      </c>
      <c r="C62">
        <v>255.23240523200002</v>
      </c>
      <c r="D62">
        <v>42</v>
      </c>
      <c r="E62">
        <v>1.566181</v>
      </c>
      <c r="F62">
        <v>7.85</v>
      </c>
      <c r="G62">
        <v>7.85</v>
      </c>
      <c r="H62">
        <v>7.84</v>
      </c>
      <c r="I62">
        <v>7.86</v>
      </c>
      <c r="J62">
        <v>7.85</v>
      </c>
      <c r="K62">
        <v>7.85</v>
      </c>
      <c r="L62">
        <v>7.85</v>
      </c>
      <c r="M62">
        <v>7.86</v>
      </c>
      <c r="N62">
        <v>7.86</v>
      </c>
      <c r="O62">
        <v>7.86</v>
      </c>
      <c r="P62">
        <v>7.86</v>
      </c>
      <c r="Q62">
        <v>7.86</v>
      </c>
      <c r="R62">
        <v>7.87</v>
      </c>
      <c r="S62">
        <v>7.86</v>
      </c>
      <c r="T62">
        <v>7.86</v>
      </c>
      <c r="U62">
        <v>7.87</v>
      </c>
      <c r="V62">
        <v>7.86</v>
      </c>
      <c r="W62">
        <v>7.85</v>
      </c>
      <c r="X62">
        <v>7.86</v>
      </c>
      <c r="Y62">
        <v>7.86</v>
      </c>
      <c r="Z62">
        <v>7.86</v>
      </c>
      <c r="AA62">
        <v>7.86</v>
      </c>
      <c r="AB62">
        <v>7.85</v>
      </c>
      <c r="AC62">
        <v>7.84</v>
      </c>
      <c r="AD62">
        <v>7.86</v>
      </c>
      <c r="AE62" s="10"/>
      <c r="AF62" s="19">
        <v>4830000</v>
      </c>
      <c r="AG62" s="19">
        <v>4580000</v>
      </c>
      <c r="AH62" s="19">
        <v>4860000</v>
      </c>
      <c r="AI62" s="19">
        <v>5280000</v>
      </c>
      <c r="AJ62" s="19">
        <v>4180000</v>
      </c>
      <c r="AK62" s="19">
        <v>4820000</v>
      </c>
      <c r="AL62" s="19">
        <v>5030000</v>
      </c>
      <c r="AM62" s="19">
        <v>5450000</v>
      </c>
      <c r="AN62" s="19">
        <v>5300000</v>
      </c>
      <c r="AO62" s="19">
        <v>5620000</v>
      </c>
      <c r="AP62" s="19">
        <v>6210000</v>
      </c>
      <c r="AQ62" s="19">
        <v>6030000</v>
      </c>
      <c r="AR62" s="19">
        <v>6200000</v>
      </c>
      <c r="AS62" s="19">
        <v>6370000</v>
      </c>
      <c r="AT62" s="19">
        <v>6450000</v>
      </c>
      <c r="AU62" s="19">
        <v>12200000</v>
      </c>
      <c r="AV62" s="19">
        <v>11300000</v>
      </c>
      <c r="AW62" s="19">
        <v>11000000</v>
      </c>
      <c r="AX62" s="19">
        <v>10200000</v>
      </c>
      <c r="AY62" s="19">
        <v>11600000</v>
      </c>
      <c r="AZ62" s="19">
        <v>10500000</v>
      </c>
      <c r="BA62" s="19">
        <v>11500000</v>
      </c>
      <c r="BB62" s="19">
        <v>11500000</v>
      </c>
      <c r="BC62" s="19">
        <v>12100000</v>
      </c>
      <c r="BD62" s="19">
        <v>11900000</v>
      </c>
    </row>
    <row r="63" spans="1:56" x14ac:dyDescent="0.35">
      <c r="A63" t="s">
        <v>1475</v>
      </c>
      <c r="B63">
        <v>816.57545949099995</v>
      </c>
      <c r="C63">
        <v>279.23240523200002</v>
      </c>
      <c r="D63">
        <v>42</v>
      </c>
      <c r="E63">
        <v>1.566181</v>
      </c>
      <c r="F63">
        <v>7.85</v>
      </c>
      <c r="G63">
        <v>7.86</v>
      </c>
      <c r="H63">
        <v>7.85</v>
      </c>
      <c r="I63">
        <v>7.85</v>
      </c>
      <c r="J63">
        <v>7.85</v>
      </c>
      <c r="K63">
        <v>7.85</v>
      </c>
      <c r="L63">
        <v>7.86</v>
      </c>
      <c r="M63">
        <v>7.86</v>
      </c>
      <c r="N63">
        <v>7.86</v>
      </c>
      <c r="O63">
        <v>7.86</v>
      </c>
      <c r="P63">
        <v>7.86</v>
      </c>
      <c r="Q63">
        <v>7.86</v>
      </c>
      <c r="R63">
        <v>7.87</v>
      </c>
      <c r="S63">
        <v>7.86</v>
      </c>
      <c r="T63">
        <v>7.86</v>
      </c>
      <c r="U63">
        <v>7.86</v>
      </c>
      <c r="V63">
        <v>7.86</v>
      </c>
      <c r="W63">
        <v>7.86</v>
      </c>
      <c r="X63">
        <v>7.86</v>
      </c>
      <c r="Y63">
        <v>7.86</v>
      </c>
      <c r="Z63">
        <v>7.86</v>
      </c>
      <c r="AA63">
        <v>7.86</v>
      </c>
      <c r="AB63">
        <v>7.85</v>
      </c>
      <c r="AC63">
        <v>7.85</v>
      </c>
      <c r="AD63">
        <v>7.86</v>
      </c>
      <c r="AE63" s="10"/>
      <c r="AF63" s="19">
        <v>14000000</v>
      </c>
      <c r="AG63" s="19">
        <v>13200000</v>
      </c>
      <c r="AH63" s="19">
        <v>15500000</v>
      </c>
      <c r="AI63" s="19">
        <v>14800000</v>
      </c>
      <c r="AJ63" s="19">
        <v>12700000</v>
      </c>
      <c r="AK63" s="19">
        <v>14000000</v>
      </c>
      <c r="AL63" s="19">
        <v>15400000</v>
      </c>
      <c r="AM63" s="19">
        <v>15700000</v>
      </c>
      <c r="AN63" s="19">
        <v>15800000</v>
      </c>
      <c r="AO63" s="19">
        <v>16200000</v>
      </c>
      <c r="AP63" s="19">
        <v>18000000</v>
      </c>
      <c r="AQ63" s="19">
        <v>17400000</v>
      </c>
      <c r="AR63" s="19">
        <v>17100000</v>
      </c>
      <c r="AS63" s="19">
        <v>18800000</v>
      </c>
      <c r="AT63" s="19">
        <v>18800000</v>
      </c>
      <c r="AU63" s="19">
        <v>37300000</v>
      </c>
      <c r="AV63" s="19">
        <v>31500000</v>
      </c>
      <c r="AW63" s="19">
        <v>33800000</v>
      </c>
      <c r="AX63" s="19">
        <v>30900000</v>
      </c>
      <c r="AY63" s="19">
        <v>32400000</v>
      </c>
      <c r="AZ63" s="19">
        <v>31000000</v>
      </c>
      <c r="BA63" s="19">
        <v>32600000</v>
      </c>
      <c r="BB63" s="19">
        <v>31500000</v>
      </c>
      <c r="BC63" s="19">
        <v>36500000</v>
      </c>
      <c r="BD63" s="19">
        <v>35400000</v>
      </c>
    </row>
    <row r="64" spans="1:56" x14ac:dyDescent="0.35">
      <c r="AE64" s="10"/>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x14ac:dyDescent="0.35">
      <c r="A65" t="s">
        <v>1479</v>
      </c>
      <c r="B65">
        <v>818.591109555</v>
      </c>
      <c r="C65">
        <v>255.23240523200002</v>
      </c>
      <c r="D65">
        <v>42</v>
      </c>
      <c r="E65">
        <v>1.566181</v>
      </c>
      <c r="F65">
        <v>8.33</v>
      </c>
      <c r="G65">
        <v>8.33</v>
      </c>
      <c r="H65">
        <v>8.32</v>
      </c>
      <c r="I65">
        <v>8.34</v>
      </c>
      <c r="J65">
        <v>8.32</v>
      </c>
      <c r="K65">
        <v>8.33</v>
      </c>
      <c r="L65">
        <v>8.33</v>
      </c>
      <c r="M65">
        <v>8.32</v>
      </c>
      <c r="N65">
        <v>8.33</v>
      </c>
      <c r="O65">
        <v>8.32</v>
      </c>
      <c r="P65">
        <v>8.32</v>
      </c>
      <c r="Q65">
        <v>8.33</v>
      </c>
      <c r="R65">
        <v>8.33</v>
      </c>
      <c r="S65">
        <v>8.32</v>
      </c>
      <c r="T65">
        <v>8.34</v>
      </c>
      <c r="U65">
        <v>8.33</v>
      </c>
      <c r="V65">
        <v>8.33</v>
      </c>
      <c r="W65">
        <v>8.33</v>
      </c>
      <c r="X65">
        <v>8.33</v>
      </c>
      <c r="Y65">
        <v>8.34</v>
      </c>
      <c r="Z65">
        <v>8.33</v>
      </c>
      <c r="AA65">
        <v>8.33</v>
      </c>
      <c r="AB65">
        <v>8.33</v>
      </c>
      <c r="AC65">
        <v>8.33</v>
      </c>
      <c r="AD65">
        <v>8.34</v>
      </c>
      <c r="AE65" s="10"/>
      <c r="AF65" s="19">
        <v>1500000</v>
      </c>
      <c r="AG65" s="19">
        <v>1650000</v>
      </c>
      <c r="AH65" s="19">
        <v>1690000</v>
      </c>
      <c r="AI65" s="19">
        <v>1760000</v>
      </c>
      <c r="AJ65" s="19">
        <v>1480000</v>
      </c>
      <c r="AK65" s="19">
        <v>1950000</v>
      </c>
      <c r="AL65" s="19">
        <v>1960000</v>
      </c>
      <c r="AM65" s="19">
        <v>2220000</v>
      </c>
      <c r="AN65" s="19">
        <v>2280000</v>
      </c>
      <c r="AO65" s="19">
        <v>2160000</v>
      </c>
      <c r="AP65" s="19">
        <v>2910000</v>
      </c>
      <c r="AQ65" s="19">
        <v>2870000</v>
      </c>
      <c r="AR65" s="19">
        <v>2650000</v>
      </c>
      <c r="AS65" s="19">
        <v>2710000</v>
      </c>
      <c r="AT65" s="19">
        <v>2830000</v>
      </c>
      <c r="AU65" s="19">
        <v>3320000</v>
      </c>
      <c r="AV65" s="19">
        <v>3250000</v>
      </c>
      <c r="AW65" s="19">
        <v>3290000</v>
      </c>
      <c r="AX65" s="19">
        <v>3270000</v>
      </c>
      <c r="AY65" s="19">
        <v>3470000</v>
      </c>
      <c r="AZ65" s="19">
        <v>3220000</v>
      </c>
      <c r="BA65" s="19">
        <v>2990000</v>
      </c>
      <c r="BB65" s="19">
        <v>3310000</v>
      </c>
      <c r="BC65" s="19">
        <v>3830000</v>
      </c>
      <c r="BD65" s="19">
        <v>3170000</v>
      </c>
    </row>
    <row r="66" spans="1:56" x14ac:dyDescent="0.35">
      <c r="A66" t="s">
        <v>1482</v>
      </c>
      <c r="B66">
        <v>818.591109555</v>
      </c>
      <c r="C66">
        <v>281.24805529600002</v>
      </c>
      <c r="D66">
        <v>42</v>
      </c>
      <c r="E66">
        <v>1.566181</v>
      </c>
      <c r="F66">
        <v>8.33</v>
      </c>
      <c r="G66">
        <v>8.33</v>
      </c>
      <c r="H66">
        <v>8.33</v>
      </c>
      <c r="I66">
        <v>8.33</v>
      </c>
      <c r="J66">
        <v>8.32</v>
      </c>
      <c r="K66">
        <v>8.33</v>
      </c>
      <c r="L66">
        <v>8.32</v>
      </c>
      <c r="M66">
        <v>8.32</v>
      </c>
      <c r="N66">
        <v>8.33</v>
      </c>
      <c r="O66">
        <v>8.32</v>
      </c>
      <c r="P66">
        <v>8.33</v>
      </c>
      <c r="Q66">
        <v>8.33</v>
      </c>
      <c r="R66">
        <v>8.33</v>
      </c>
      <c r="S66">
        <v>8.33</v>
      </c>
      <c r="T66">
        <v>8.33</v>
      </c>
      <c r="U66">
        <v>8.34</v>
      </c>
      <c r="V66">
        <v>8.34</v>
      </c>
      <c r="W66">
        <v>8.33</v>
      </c>
      <c r="X66">
        <v>8.34</v>
      </c>
      <c r="Y66">
        <v>8.34</v>
      </c>
      <c r="Z66">
        <v>8.33</v>
      </c>
      <c r="AA66">
        <v>8.33</v>
      </c>
      <c r="AB66">
        <v>8.32</v>
      </c>
      <c r="AC66">
        <v>8.33</v>
      </c>
      <c r="AD66">
        <v>8.33</v>
      </c>
      <c r="AE66" s="10"/>
      <c r="AF66" s="19">
        <v>4920000</v>
      </c>
      <c r="AG66" s="19">
        <v>5220000</v>
      </c>
      <c r="AH66" s="19">
        <v>5430000</v>
      </c>
      <c r="AI66" s="19">
        <v>5840000</v>
      </c>
      <c r="AJ66" s="19">
        <v>4790000</v>
      </c>
      <c r="AK66" s="19">
        <v>6330000</v>
      </c>
      <c r="AL66" s="19">
        <v>5880000</v>
      </c>
      <c r="AM66" s="19">
        <v>7350000</v>
      </c>
      <c r="AN66" s="19">
        <v>7240000</v>
      </c>
      <c r="AO66" s="19">
        <v>7360000</v>
      </c>
      <c r="AP66" s="19">
        <v>8880000</v>
      </c>
      <c r="AQ66" s="19">
        <v>9150000</v>
      </c>
      <c r="AR66" s="19">
        <v>8410000</v>
      </c>
      <c r="AS66" s="19">
        <v>8440000</v>
      </c>
      <c r="AT66" s="19">
        <v>9040000</v>
      </c>
      <c r="AU66" s="19">
        <v>10700000</v>
      </c>
      <c r="AV66" s="19">
        <v>10200000</v>
      </c>
      <c r="AW66" s="19">
        <v>11100000</v>
      </c>
      <c r="AX66" s="19">
        <v>10200000</v>
      </c>
      <c r="AY66" s="19">
        <v>10700000</v>
      </c>
      <c r="AZ66" s="19">
        <v>10100000</v>
      </c>
      <c r="BA66" s="19">
        <v>9950000</v>
      </c>
      <c r="BB66" s="19">
        <v>10600000</v>
      </c>
      <c r="BC66" s="19">
        <v>12200000</v>
      </c>
      <c r="BD66" s="19">
        <v>9950000</v>
      </c>
    </row>
    <row r="67" spans="1:56" x14ac:dyDescent="0.35">
      <c r="AE67" s="10"/>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x14ac:dyDescent="0.35">
      <c r="A68" t="s">
        <v>1484</v>
      </c>
      <c r="B68">
        <v>820.60675961899994</v>
      </c>
      <c r="C68">
        <v>255.23240523200002</v>
      </c>
      <c r="D68">
        <v>42</v>
      </c>
      <c r="E68">
        <v>1.566181</v>
      </c>
      <c r="F68">
        <v>8.85</v>
      </c>
      <c r="G68">
        <v>8.85</v>
      </c>
      <c r="H68">
        <v>8.83</v>
      </c>
      <c r="I68">
        <v>8.81</v>
      </c>
      <c r="J68">
        <v>8.85</v>
      </c>
      <c r="K68">
        <v>8.84</v>
      </c>
      <c r="L68">
        <v>8.85</v>
      </c>
      <c r="M68">
        <v>8.83</v>
      </c>
      <c r="N68">
        <v>8.85</v>
      </c>
      <c r="O68">
        <v>8.86</v>
      </c>
      <c r="P68">
        <v>8.84</v>
      </c>
      <c r="Q68">
        <v>8.85</v>
      </c>
      <c r="R68">
        <v>8.85</v>
      </c>
      <c r="S68">
        <v>8.83</v>
      </c>
      <c r="T68">
        <v>8.85</v>
      </c>
      <c r="U68">
        <v>8.84</v>
      </c>
      <c r="V68">
        <v>8.83</v>
      </c>
      <c r="W68">
        <v>8.84</v>
      </c>
      <c r="X68">
        <v>8.83</v>
      </c>
      <c r="Y68">
        <v>8.83</v>
      </c>
      <c r="Z68">
        <v>8.82</v>
      </c>
      <c r="AA68">
        <v>8.83</v>
      </c>
      <c r="AB68">
        <v>8.83</v>
      </c>
      <c r="AC68">
        <v>8.84</v>
      </c>
      <c r="AD68">
        <v>8.85</v>
      </c>
      <c r="AE68" s="10"/>
      <c r="AF68" s="19">
        <v>8890</v>
      </c>
      <c r="AG68" s="19">
        <v>6390</v>
      </c>
      <c r="AH68" s="19">
        <v>8640</v>
      </c>
      <c r="AI68" s="19">
        <v>8590</v>
      </c>
      <c r="AJ68" s="19">
        <v>9560</v>
      </c>
      <c r="AK68" s="19">
        <v>27700</v>
      </c>
      <c r="AL68" s="19">
        <v>37300</v>
      </c>
      <c r="AM68" s="19">
        <v>27500</v>
      </c>
      <c r="AN68" s="19">
        <v>35500</v>
      </c>
      <c r="AO68" s="19">
        <v>40400</v>
      </c>
      <c r="AP68" s="19">
        <v>199000</v>
      </c>
      <c r="AQ68" s="19">
        <v>167000</v>
      </c>
      <c r="AR68" s="19">
        <v>206000</v>
      </c>
      <c r="AS68" s="19">
        <v>274000</v>
      </c>
      <c r="AT68" s="19">
        <v>251000</v>
      </c>
      <c r="AU68" s="19">
        <v>243000</v>
      </c>
      <c r="AV68" s="19">
        <v>232000</v>
      </c>
      <c r="AW68" s="19">
        <v>263000</v>
      </c>
      <c r="AX68" s="19">
        <v>234000</v>
      </c>
      <c r="AY68" s="19">
        <v>274000</v>
      </c>
      <c r="AZ68" s="19">
        <v>341000</v>
      </c>
      <c r="BA68" s="19">
        <v>354000</v>
      </c>
      <c r="BB68" s="19">
        <v>352000</v>
      </c>
      <c r="BC68" s="19">
        <v>397000</v>
      </c>
      <c r="BD68" s="19">
        <v>324000</v>
      </c>
    </row>
    <row r="69" spans="1:56" x14ac:dyDescent="0.35">
      <c r="A69" t="s">
        <v>1486</v>
      </c>
      <c r="B69">
        <v>820.60675961899994</v>
      </c>
      <c r="C69">
        <v>283.26370536000002</v>
      </c>
      <c r="D69">
        <v>42</v>
      </c>
      <c r="E69">
        <v>1.566181</v>
      </c>
      <c r="F69">
        <v>8.8800000000000008</v>
      </c>
      <c r="G69">
        <v>8.83</v>
      </c>
      <c r="H69">
        <v>8.82</v>
      </c>
      <c r="I69">
        <v>8.84</v>
      </c>
      <c r="J69">
        <v>8.85</v>
      </c>
      <c r="K69">
        <v>8.84</v>
      </c>
      <c r="L69">
        <v>8.85</v>
      </c>
      <c r="M69">
        <v>8.82</v>
      </c>
      <c r="N69">
        <v>8.8699999999999992</v>
      </c>
      <c r="O69">
        <v>8.85</v>
      </c>
      <c r="P69">
        <v>8.84</v>
      </c>
      <c r="Q69">
        <v>8.84</v>
      </c>
      <c r="R69">
        <v>8.84</v>
      </c>
      <c r="S69">
        <v>8.84</v>
      </c>
      <c r="T69">
        <v>8.84</v>
      </c>
      <c r="U69">
        <v>8.84</v>
      </c>
      <c r="V69">
        <v>8.84</v>
      </c>
      <c r="W69">
        <v>8.83</v>
      </c>
      <c r="X69">
        <v>8.85</v>
      </c>
      <c r="Y69">
        <v>8.83</v>
      </c>
      <c r="Z69">
        <v>8.82</v>
      </c>
      <c r="AA69">
        <v>8.83</v>
      </c>
      <c r="AB69">
        <v>8.84</v>
      </c>
      <c r="AC69">
        <v>8.83</v>
      </c>
      <c r="AD69">
        <v>8.83</v>
      </c>
      <c r="AE69" s="10"/>
      <c r="AF69" s="19">
        <v>15000</v>
      </c>
      <c r="AG69" s="19">
        <v>6680</v>
      </c>
      <c r="AH69" s="19">
        <v>13200</v>
      </c>
      <c r="AI69" s="19">
        <v>13400</v>
      </c>
      <c r="AJ69" s="19">
        <v>11700</v>
      </c>
      <c r="AK69" s="19">
        <v>36400</v>
      </c>
      <c r="AL69" s="19">
        <v>32200</v>
      </c>
      <c r="AM69" s="19">
        <v>36200</v>
      </c>
      <c r="AN69" s="19">
        <v>42600</v>
      </c>
      <c r="AO69" s="19">
        <v>46300</v>
      </c>
      <c r="AP69" s="19">
        <v>293000</v>
      </c>
      <c r="AQ69" s="19">
        <v>242000</v>
      </c>
      <c r="AR69" s="19">
        <v>299000</v>
      </c>
      <c r="AS69" s="19">
        <v>381000</v>
      </c>
      <c r="AT69" s="19">
        <v>379000</v>
      </c>
      <c r="AU69" s="19">
        <v>337000</v>
      </c>
      <c r="AV69" s="19">
        <v>347000</v>
      </c>
      <c r="AW69" s="19">
        <v>318000</v>
      </c>
      <c r="AX69" s="19">
        <v>328000</v>
      </c>
      <c r="AY69" s="19">
        <v>345000</v>
      </c>
      <c r="AZ69" s="19">
        <v>545000</v>
      </c>
      <c r="BA69" s="19">
        <v>522000</v>
      </c>
      <c r="BB69" s="19">
        <v>508000</v>
      </c>
      <c r="BC69" s="19">
        <v>516000</v>
      </c>
      <c r="BD69" s="19">
        <v>462000</v>
      </c>
    </row>
    <row r="70" spans="1:56" x14ac:dyDescent="0.35">
      <c r="AE70" s="10"/>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x14ac:dyDescent="0.35">
      <c r="A71" t="s">
        <v>1552</v>
      </c>
      <c r="B71">
        <v>836.54415936299995</v>
      </c>
      <c r="C71">
        <v>277.21675516800002</v>
      </c>
      <c r="D71">
        <v>44</v>
      </c>
      <c r="E71">
        <v>1.5984659999999999</v>
      </c>
      <c r="F71">
        <v>6.58</v>
      </c>
      <c r="G71">
        <v>6.58</v>
      </c>
      <c r="H71">
        <v>6.56</v>
      </c>
      <c r="I71">
        <v>6.58</v>
      </c>
      <c r="J71">
        <v>6.58</v>
      </c>
      <c r="K71">
        <v>6.58</v>
      </c>
      <c r="L71">
        <v>6.58</v>
      </c>
      <c r="M71">
        <v>6.58</v>
      </c>
      <c r="N71">
        <v>6.58</v>
      </c>
      <c r="O71">
        <v>6.58</v>
      </c>
      <c r="P71">
        <v>6.58</v>
      </c>
      <c r="Q71">
        <v>6.59</v>
      </c>
      <c r="R71">
        <v>6.59</v>
      </c>
      <c r="S71">
        <v>6.59</v>
      </c>
      <c r="T71">
        <v>6.59</v>
      </c>
      <c r="U71">
        <v>6.6</v>
      </c>
      <c r="V71">
        <v>6.58</v>
      </c>
      <c r="W71">
        <v>6.58</v>
      </c>
      <c r="X71">
        <v>6.58</v>
      </c>
      <c r="Y71">
        <v>6.59</v>
      </c>
      <c r="Z71">
        <v>6.58</v>
      </c>
      <c r="AA71">
        <v>6.59</v>
      </c>
      <c r="AB71">
        <v>6.59</v>
      </c>
      <c r="AC71">
        <v>6.59</v>
      </c>
      <c r="AD71">
        <v>6.6</v>
      </c>
      <c r="AE71" s="10"/>
      <c r="AF71" s="19">
        <v>1290000</v>
      </c>
      <c r="AG71" s="19">
        <v>1070000</v>
      </c>
      <c r="AH71" s="19">
        <v>1210000</v>
      </c>
      <c r="AI71" s="19">
        <v>1300000</v>
      </c>
      <c r="AJ71" s="19">
        <v>1230000</v>
      </c>
      <c r="AK71" s="19">
        <v>784000</v>
      </c>
      <c r="AL71" s="19">
        <v>967000</v>
      </c>
      <c r="AM71" s="19">
        <v>810000</v>
      </c>
      <c r="AN71" s="19">
        <v>875000</v>
      </c>
      <c r="AO71" s="19">
        <v>950000</v>
      </c>
      <c r="AP71" s="19">
        <v>447000</v>
      </c>
      <c r="AQ71" s="19">
        <v>493000</v>
      </c>
      <c r="AR71" s="19">
        <v>454000</v>
      </c>
      <c r="AS71" s="19">
        <v>537000</v>
      </c>
      <c r="AT71" s="19">
        <v>617000</v>
      </c>
      <c r="AU71" s="19">
        <v>1880000</v>
      </c>
      <c r="AV71" s="19">
        <v>1680000</v>
      </c>
      <c r="AW71" s="19">
        <v>1580000</v>
      </c>
      <c r="AX71" s="19">
        <v>1430000</v>
      </c>
      <c r="AY71" s="19">
        <v>1670000</v>
      </c>
      <c r="AZ71" s="19">
        <v>754000</v>
      </c>
      <c r="BA71" s="19">
        <v>766000</v>
      </c>
      <c r="BB71" s="19">
        <v>621000</v>
      </c>
      <c r="BC71" s="19">
        <v>838000</v>
      </c>
      <c r="BD71" s="19">
        <v>735000</v>
      </c>
    </row>
    <row r="72" spans="1:56" x14ac:dyDescent="0.35">
      <c r="AE72" s="10"/>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x14ac:dyDescent="0.35">
      <c r="A73" t="s">
        <v>1557</v>
      </c>
      <c r="B73">
        <v>838.559809427</v>
      </c>
      <c r="C73">
        <v>277.21675516800002</v>
      </c>
      <c r="D73">
        <v>44</v>
      </c>
      <c r="E73">
        <v>1.5984659999999999</v>
      </c>
      <c r="F73">
        <v>7.05</v>
      </c>
      <c r="G73">
        <v>7.06</v>
      </c>
      <c r="H73">
        <v>7.06</v>
      </c>
      <c r="I73">
        <v>7.07</v>
      </c>
      <c r="J73">
        <v>7.06</v>
      </c>
      <c r="K73">
        <v>7.06</v>
      </c>
      <c r="L73">
        <v>7.06</v>
      </c>
      <c r="M73">
        <v>7.06</v>
      </c>
      <c r="N73">
        <v>7.06</v>
      </c>
      <c r="O73">
        <v>7.05</v>
      </c>
      <c r="P73">
        <v>7.06</v>
      </c>
      <c r="Q73">
        <v>7.06</v>
      </c>
      <c r="R73">
        <v>7.07</v>
      </c>
      <c r="S73">
        <v>7.06</v>
      </c>
      <c r="T73">
        <v>7.07</v>
      </c>
      <c r="U73">
        <v>7.06</v>
      </c>
      <c r="V73">
        <v>7.06</v>
      </c>
      <c r="W73">
        <v>7.06</v>
      </c>
      <c r="X73">
        <v>7.06</v>
      </c>
      <c r="Y73">
        <v>7.06</v>
      </c>
      <c r="Z73">
        <v>7.06</v>
      </c>
      <c r="AA73">
        <v>7.07</v>
      </c>
      <c r="AB73">
        <v>7.06</v>
      </c>
      <c r="AC73">
        <v>7.06</v>
      </c>
      <c r="AD73">
        <v>7.07</v>
      </c>
      <c r="AE73" s="10"/>
      <c r="AF73" s="19">
        <v>3770000</v>
      </c>
      <c r="AG73" s="19">
        <v>3470000</v>
      </c>
      <c r="AH73" s="19">
        <v>3900000</v>
      </c>
      <c r="AI73" s="19">
        <v>4230000</v>
      </c>
      <c r="AJ73" s="19">
        <v>3740000</v>
      </c>
      <c r="AK73" s="19">
        <v>2860000</v>
      </c>
      <c r="AL73" s="19">
        <v>3200000</v>
      </c>
      <c r="AM73" s="19">
        <v>2980000</v>
      </c>
      <c r="AN73" s="19">
        <v>3310000</v>
      </c>
      <c r="AO73" s="19">
        <v>2970000</v>
      </c>
      <c r="AP73" s="19">
        <v>1710000</v>
      </c>
      <c r="AQ73" s="19">
        <v>1980000</v>
      </c>
      <c r="AR73" s="19">
        <v>1640000</v>
      </c>
      <c r="AS73" s="19">
        <v>2050000</v>
      </c>
      <c r="AT73" s="19">
        <v>1980000</v>
      </c>
      <c r="AU73" s="19">
        <v>6750000</v>
      </c>
      <c r="AV73" s="19">
        <v>5870000</v>
      </c>
      <c r="AW73" s="19">
        <v>6350000</v>
      </c>
      <c r="AX73" s="19">
        <v>5370000</v>
      </c>
      <c r="AY73" s="19">
        <v>5780000</v>
      </c>
      <c r="AZ73" s="19">
        <v>3230000</v>
      </c>
      <c r="BA73" s="19">
        <v>3340000</v>
      </c>
      <c r="BB73" s="19">
        <v>2860000</v>
      </c>
      <c r="BC73" s="19">
        <v>3910000</v>
      </c>
      <c r="BD73" s="19">
        <v>3390000</v>
      </c>
    </row>
    <row r="74" spans="1:56" x14ac:dyDescent="0.35">
      <c r="A74" t="s">
        <v>1558</v>
      </c>
      <c r="B74">
        <v>838.559809427</v>
      </c>
      <c r="C74">
        <v>279.23240523200002</v>
      </c>
      <c r="D74">
        <v>44</v>
      </c>
      <c r="E74">
        <v>1.5984659999999999</v>
      </c>
      <c r="F74">
        <v>7.05</v>
      </c>
      <c r="G74">
        <v>7.06</v>
      </c>
      <c r="H74">
        <v>7.05</v>
      </c>
      <c r="I74">
        <v>7.07</v>
      </c>
      <c r="J74">
        <v>7.06</v>
      </c>
      <c r="K74">
        <v>7.05</v>
      </c>
      <c r="L74">
        <v>7.06</v>
      </c>
      <c r="M74">
        <v>7.06</v>
      </c>
      <c r="N74">
        <v>7.05</v>
      </c>
      <c r="O74">
        <v>7.05</v>
      </c>
      <c r="P74">
        <v>7.06</v>
      </c>
      <c r="Q74">
        <v>7.06</v>
      </c>
      <c r="R74">
        <v>7.06</v>
      </c>
      <c r="S74">
        <v>7.06</v>
      </c>
      <c r="T74">
        <v>7.06</v>
      </c>
      <c r="U74">
        <v>7.06</v>
      </c>
      <c r="V74">
        <v>7.06</v>
      </c>
      <c r="W74">
        <v>7.05</v>
      </c>
      <c r="X74">
        <v>7.05</v>
      </c>
      <c r="Y74">
        <v>7.06</v>
      </c>
      <c r="Z74">
        <v>7.06</v>
      </c>
      <c r="AA74">
        <v>7.06</v>
      </c>
      <c r="AB74">
        <v>7.06</v>
      </c>
      <c r="AC74">
        <v>7.05</v>
      </c>
      <c r="AD74">
        <v>7.06</v>
      </c>
      <c r="AE74" s="10"/>
      <c r="AF74" s="19">
        <v>4770000</v>
      </c>
      <c r="AG74" s="19">
        <v>4030000</v>
      </c>
      <c r="AH74" s="19">
        <v>4430000</v>
      </c>
      <c r="AI74" s="19">
        <v>5190000</v>
      </c>
      <c r="AJ74" s="19">
        <v>4550000</v>
      </c>
      <c r="AK74" s="19">
        <v>3500000</v>
      </c>
      <c r="AL74" s="19">
        <v>3590000</v>
      </c>
      <c r="AM74" s="19">
        <v>3380000</v>
      </c>
      <c r="AN74" s="19">
        <v>3940000</v>
      </c>
      <c r="AO74" s="19">
        <v>3860000</v>
      </c>
      <c r="AP74" s="19">
        <v>2130000</v>
      </c>
      <c r="AQ74" s="19">
        <v>2160000</v>
      </c>
      <c r="AR74" s="19">
        <v>2070000</v>
      </c>
      <c r="AS74" s="19">
        <v>2440000</v>
      </c>
      <c r="AT74" s="19">
        <v>2370000</v>
      </c>
      <c r="AU74" s="19">
        <v>8890000</v>
      </c>
      <c r="AV74" s="19">
        <v>7540000</v>
      </c>
      <c r="AW74" s="19">
        <v>7830000</v>
      </c>
      <c r="AX74" s="19">
        <v>6680000</v>
      </c>
      <c r="AY74" s="19">
        <v>7240000</v>
      </c>
      <c r="AZ74" s="19">
        <v>3720000</v>
      </c>
      <c r="BA74" s="19">
        <v>4100000</v>
      </c>
      <c r="BB74" s="19">
        <v>3470000</v>
      </c>
      <c r="BC74" s="19">
        <v>4470000</v>
      </c>
      <c r="BD74" s="19">
        <v>4130000</v>
      </c>
    </row>
    <row r="75" spans="1:56" x14ac:dyDescent="0.35">
      <c r="AE75" s="10"/>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x14ac:dyDescent="0.35">
      <c r="A76" t="s">
        <v>1567</v>
      </c>
      <c r="B76">
        <v>840.57545949099995</v>
      </c>
      <c r="C76">
        <v>277.21675516800002</v>
      </c>
      <c r="D76">
        <v>44</v>
      </c>
      <c r="E76">
        <v>1.5984659999999999</v>
      </c>
      <c r="F76">
        <v>7.58</v>
      </c>
      <c r="G76">
        <v>7.58</v>
      </c>
      <c r="H76">
        <v>7.58</v>
      </c>
      <c r="I76">
        <v>7.59</v>
      </c>
      <c r="J76">
        <v>7.58</v>
      </c>
      <c r="K76">
        <v>7.59</v>
      </c>
      <c r="L76">
        <v>7.59</v>
      </c>
      <c r="M76">
        <v>7.58</v>
      </c>
      <c r="N76">
        <v>7.58</v>
      </c>
      <c r="O76">
        <v>7.58</v>
      </c>
      <c r="P76">
        <v>7.58</v>
      </c>
      <c r="Q76">
        <v>7.58</v>
      </c>
      <c r="R76">
        <v>7.58</v>
      </c>
      <c r="S76">
        <v>7.58</v>
      </c>
      <c r="T76">
        <v>7.58</v>
      </c>
      <c r="U76">
        <v>7.59</v>
      </c>
      <c r="V76">
        <v>7.59</v>
      </c>
      <c r="W76">
        <v>7.58</v>
      </c>
      <c r="X76">
        <v>7.59</v>
      </c>
      <c r="Y76">
        <v>7.58</v>
      </c>
      <c r="Z76">
        <v>7.58</v>
      </c>
      <c r="AA76">
        <v>7.58</v>
      </c>
      <c r="AB76">
        <v>7.58</v>
      </c>
      <c r="AC76">
        <v>7.57</v>
      </c>
      <c r="AD76">
        <v>7.58</v>
      </c>
      <c r="AE76" s="10"/>
      <c r="AF76" s="19">
        <v>972000</v>
      </c>
      <c r="AG76" s="19">
        <v>971000</v>
      </c>
      <c r="AH76" s="19">
        <v>1150000</v>
      </c>
      <c r="AI76" s="19">
        <v>1090000</v>
      </c>
      <c r="AJ76" s="19">
        <v>921000</v>
      </c>
      <c r="AK76" s="19">
        <v>692000</v>
      </c>
      <c r="AL76" s="19">
        <v>677000</v>
      </c>
      <c r="AM76" s="19">
        <v>728000</v>
      </c>
      <c r="AN76" s="19">
        <v>696000</v>
      </c>
      <c r="AO76" s="19">
        <v>768000</v>
      </c>
      <c r="AP76" s="19">
        <v>397000</v>
      </c>
      <c r="AQ76" s="19">
        <v>381000</v>
      </c>
      <c r="AR76" s="19">
        <v>378000</v>
      </c>
      <c r="AS76" s="19">
        <v>443000</v>
      </c>
      <c r="AT76" s="19">
        <v>394000</v>
      </c>
      <c r="AU76" s="19">
        <v>931000</v>
      </c>
      <c r="AV76" s="19">
        <v>822000</v>
      </c>
      <c r="AW76" s="19">
        <v>894000</v>
      </c>
      <c r="AX76" s="19">
        <v>814000</v>
      </c>
      <c r="AY76" s="19">
        <v>853000</v>
      </c>
      <c r="AZ76" s="19">
        <v>521000</v>
      </c>
      <c r="BA76" s="19">
        <v>512000</v>
      </c>
      <c r="BB76" s="19">
        <v>544000</v>
      </c>
      <c r="BC76" s="19">
        <v>585000</v>
      </c>
      <c r="BD76" s="19">
        <v>518000</v>
      </c>
    </row>
    <row r="77" spans="1:56" x14ac:dyDescent="0.35">
      <c r="A77" t="s">
        <v>1569</v>
      </c>
      <c r="B77">
        <v>840.57545949099995</v>
      </c>
      <c r="C77">
        <v>281.24805529600002</v>
      </c>
      <c r="D77">
        <v>44</v>
      </c>
      <c r="E77">
        <v>1.5984659999999999</v>
      </c>
      <c r="F77">
        <v>7.58</v>
      </c>
      <c r="G77">
        <v>7.58</v>
      </c>
      <c r="H77">
        <v>7.57</v>
      </c>
      <c r="I77">
        <v>7.58</v>
      </c>
      <c r="J77">
        <v>7.57</v>
      </c>
      <c r="K77">
        <v>7.57</v>
      </c>
      <c r="L77">
        <v>7.57</v>
      </c>
      <c r="M77">
        <v>7.58</v>
      </c>
      <c r="N77">
        <v>7.58</v>
      </c>
      <c r="O77">
        <v>7.57</v>
      </c>
      <c r="P77">
        <v>7.57</v>
      </c>
      <c r="Q77">
        <v>7.58</v>
      </c>
      <c r="R77">
        <v>7.59</v>
      </c>
      <c r="S77">
        <v>7.59</v>
      </c>
      <c r="T77">
        <v>7.57</v>
      </c>
      <c r="U77">
        <v>7.58</v>
      </c>
      <c r="V77">
        <v>7.58</v>
      </c>
      <c r="W77">
        <v>7.57</v>
      </c>
      <c r="X77">
        <v>7.57</v>
      </c>
      <c r="Y77">
        <v>7.58</v>
      </c>
      <c r="Z77">
        <v>7.57</v>
      </c>
      <c r="AA77">
        <v>7.58</v>
      </c>
      <c r="AB77">
        <v>7.57</v>
      </c>
      <c r="AC77">
        <v>7.56</v>
      </c>
      <c r="AD77">
        <v>7.59</v>
      </c>
      <c r="AE77" s="10"/>
      <c r="AF77" s="19">
        <v>1170000</v>
      </c>
      <c r="AG77" s="19">
        <v>1050000</v>
      </c>
      <c r="AH77" s="19">
        <v>1210000</v>
      </c>
      <c r="AI77" s="19">
        <v>1300000</v>
      </c>
      <c r="AJ77" s="19">
        <v>1040000</v>
      </c>
      <c r="AK77" s="19">
        <v>719000</v>
      </c>
      <c r="AL77" s="19">
        <v>732000</v>
      </c>
      <c r="AM77" s="19">
        <v>762000</v>
      </c>
      <c r="AN77" s="19">
        <v>745000</v>
      </c>
      <c r="AO77" s="19">
        <v>801000</v>
      </c>
      <c r="AP77" s="19">
        <v>465000</v>
      </c>
      <c r="AQ77" s="19">
        <v>425000</v>
      </c>
      <c r="AR77" s="19">
        <v>387000</v>
      </c>
      <c r="AS77" s="19">
        <v>436000</v>
      </c>
      <c r="AT77" s="19">
        <v>453000</v>
      </c>
      <c r="AU77" s="19">
        <v>1070000</v>
      </c>
      <c r="AV77" s="19">
        <v>969000</v>
      </c>
      <c r="AW77" s="19">
        <v>1030000</v>
      </c>
      <c r="AX77" s="19">
        <v>971000</v>
      </c>
      <c r="AY77" s="19">
        <v>987000</v>
      </c>
      <c r="AZ77" s="19">
        <v>574000</v>
      </c>
      <c r="BA77" s="19">
        <v>579000</v>
      </c>
      <c r="BB77" s="19">
        <v>617000</v>
      </c>
      <c r="BC77" s="19">
        <v>677000</v>
      </c>
      <c r="BD77" s="19">
        <v>542000</v>
      </c>
    </row>
    <row r="78" spans="1:56" x14ac:dyDescent="0.35">
      <c r="AE78" s="10"/>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x14ac:dyDescent="0.35">
      <c r="A79" t="s">
        <v>1568</v>
      </c>
      <c r="B79">
        <v>840.57545949099995</v>
      </c>
      <c r="C79">
        <v>279.23240523200002</v>
      </c>
      <c r="D79">
        <v>44</v>
      </c>
      <c r="E79">
        <v>1.5984659999999999</v>
      </c>
      <c r="F79">
        <v>7.52</v>
      </c>
      <c r="G79">
        <v>7.52</v>
      </c>
      <c r="H79">
        <v>7.51</v>
      </c>
      <c r="I79">
        <v>7.51</v>
      </c>
      <c r="J79">
        <v>7.52</v>
      </c>
      <c r="K79">
        <v>7.52</v>
      </c>
      <c r="L79">
        <v>7.53</v>
      </c>
      <c r="M79">
        <v>7.54</v>
      </c>
      <c r="N79">
        <v>7.53</v>
      </c>
      <c r="O79">
        <v>7.52</v>
      </c>
      <c r="P79">
        <v>7.53</v>
      </c>
      <c r="Q79">
        <v>7.53</v>
      </c>
      <c r="R79">
        <v>7.54</v>
      </c>
      <c r="S79">
        <v>7.53</v>
      </c>
      <c r="T79">
        <v>7.52</v>
      </c>
      <c r="U79">
        <v>7.53</v>
      </c>
      <c r="V79">
        <v>7.53</v>
      </c>
      <c r="W79">
        <v>7.52</v>
      </c>
      <c r="X79">
        <v>7.53</v>
      </c>
      <c r="Y79">
        <v>7.52</v>
      </c>
      <c r="Z79">
        <v>7.52</v>
      </c>
      <c r="AA79">
        <v>7.54</v>
      </c>
      <c r="AB79">
        <v>7.53</v>
      </c>
      <c r="AC79">
        <v>7.52</v>
      </c>
      <c r="AD79">
        <v>7.53</v>
      </c>
      <c r="AE79" s="10"/>
      <c r="AF79" s="19">
        <v>13500000</v>
      </c>
      <c r="AG79" s="19">
        <v>13200000</v>
      </c>
      <c r="AH79" s="19">
        <v>14900000</v>
      </c>
      <c r="AI79" s="19">
        <v>15700000</v>
      </c>
      <c r="AJ79" s="19">
        <v>13400000</v>
      </c>
      <c r="AK79" s="19">
        <v>15300000</v>
      </c>
      <c r="AL79" s="19">
        <v>15000000</v>
      </c>
      <c r="AM79" s="19">
        <v>14800000</v>
      </c>
      <c r="AN79" s="19">
        <v>15900000</v>
      </c>
      <c r="AO79" s="19">
        <v>15700000</v>
      </c>
      <c r="AP79" s="19">
        <v>11200000</v>
      </c>
      <c r="AQ79" s="19">
        <v>10800000</v>
      </c>
      <c r="AR79" s="19">
        <v>9700000</v>
      </c>
      <c r="AS79" s="19">
        <v>10800000</v>
      </c>
      <c r="AT79" s="19">
        <v>11600000</v>
      </c>
      <c r="AU79" s="19">
        <v>33200000</v>
      </c>
      <c r="AV79" s="19">
        <v>29300000</v>
      </c>
      <c r="AW79" s="19">
        <v>29700000</v>
      </c>
      <c r="AX79" s="19">
        <v>27400000</v>
      </c>
      <c r="AY79" s="19">
        <v>30200000</v>
      </c>
      <c r="AZ79" s="19">
        <v>19800000</v>
      </c>
      <c r="BA79" s="19">
        <v>20600000</v>
      </c>
      <c r="BB79" s="19">
        <v>22400000</v>
      </c>
      <c r="BC79" s="19">
        <v>23800000</v>
      </c>
      <c r="BD79" s="19">
        <v>22200000</v>
      </c>
    </row>
    <row r="80" spans="1:56" x14ac:dyDescent="0.35">
      <c r="AE80" s="10"/>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x14ac:dyDescent="0.35">
      <c r="A81" t="s">
        <v>1582</v>
      </c>
      <c r="B81">
        <v>842.591109555</v>
      </c>
      <c r="C81">
        <v>277.21675516800002</v>
      </c>
      <c r="D81">
        <v>44</v>
      </c>
      <c r="E81">
        <v>1.5984659999999999</v>
      </c>
      <c r="F81">
        <v>8.19</v>
      </c>
      <c r="G81">
        <v>8.1999999999999993</v>
      </c>
      <c r="H81">
        <v>8.18</v>
      </c>
      <c r="I81">
        <v>8.18</v>
      </c>
      <c r="J81">
        <v>8.18</v>
      </c>
      <c r="K81">
        <v>8.18</v>
      </c>
      <c r="L81">
        <v>8.1999999999999993</v>
      </c>
      <c r="M81">
        <v>8.19</v>
      </c>
      <c r="N81">
        <v>8.19</v>
      </c>
      <c r="O81">
        <v>8.1999999999999993</v>
      </c>
      <c r="P81">
        <v>8.19</v>
      </c>
      <c r="Q81">
        <v>8.19</v>
      </c>
      <c r="R81">
        <v>8.18</v>
      </c>
      <c r="S81">
        <v>8.19</v>
      </c>
      <c r="T81">
        <v>8.19</v>
      </c>
      <c r="U81">
        <v>8.1999999999999993</v>
      </c>
      <c r="V81">
        <v>8.19</v>
      </c>
      <c r="W81">
        <v>8.1999999999999993</v>
      </c>
      <c r="X81">
        <v>8.2100000000000009</v>
      </c>
      <c r="Y81">
        <v>8.19</v>
      </c>
      <c r="Z81">
        <v>8.19</v>
      </c>
      <c r="AA81">
        <v>8.1999999999999993</v>
      </c>
      <c r="AB81">
        <v>8.19</v>
      </c>
      <c r="AC81">
        <v>8.19</v>
      </c>
      <c r="AD81">
        <v>8.2100000000000009</v>
      </c>
      <c r="AE81" s="10"/>
      <c r="AF81" s="19">
        <v>183000</v>
      </c>
      <c r="AG81" s="19">
        <v>141000</v>
      </c>
      <c r="AH81" s="19">
        <v>149000</v>
      </c>
      <c r="AI81" s="19">
        <v>192000</v>
      </c>
      <c r="AJ81" s="19">
        <v>154000</v>
      </c>
      <c r="AK81" s="19">
        <v>268000</v>
      </c>
      <c r="AL81" s="19">
        <v>286000</v>
      </c>
      <c r="AM81" s="19">
        <v>247000</v>
      </c>
      <c r="AN81" s="19">
        <v>274000</v>
      </c>
      <c r="AO81" s="19">
        <v>250000</v>
      </c>
      <c r="AP81" s="19">
        <v>314000</v>
      </c>
      <c r="AQ81" s="19">
        <v>325000</v>
      </c>
      <c r="AR81" s="19">
        <v>324000</v>
      </c>
      <c r="AS81" s="19">
        <v>336000</v>
      </c>
      <c r="AT81" s="19">
        <v>321000</v>
      </c>
      <c r="AU81" s="19">
        <v>466000</v>
      </c>
      <c r="AV81" s="19">
        <v>490000</v>
      </c>
      <c r="AW81" s="19">
        <v>433000</v>
      </c>
      <c r="AX81" s="19">
        <v>402000</v>
      </c>
      <c r="AY81" s="19">
        <v>417000</v>
      </c>
      <c r="AZ81" s="19">
        <v>352000</v>
      </c>
      <c r="BA81" s="19">
        <v>363000</v>
      </c>
      <c r="BB81" s="19">
        <v>380000</v>
      </c>
      <c r="BC81" s="19">
        <v>401000</v>
      </c>
      <c r="BD81" s="19">
        <v>409000</v>
      </c>
    </row>
    <row r="82" spans="1:56" x14ac:dyDescent="0.35">
      <c r="A82" t="s">
        <v>1585</v>
      </c>
      <c r="B82">
        <v>842.591109555</v>
      </c>
      <c r="C82">
        <v>283.26370536000002</v>
      </c>
      <c r="D82">
        <v>44</v>
      </c>
      <c r="E82">
        <v>1.5984659999999999</v>
      </c>
      <c r="F82">
        <v>8.19</v>
      </c>
      <c r="G82">
        <v>8.1999999999999993</v>
      </c>
      <c r="H82">
        <v>8.18</v>
      </c>
      <c r="I82">
        <v>8.19</v>
      </c>
      <c r="J82">
        <v>8.18</v>
      </c>
      <c r="K82">
        <v>8.19</v>
      </c>
      <c r="L82">
        <v>8.19</v>
      </c>
      <c r="M82">
        <v>8.19</v>
      </c>
      <c r="N82">
        <v>8.19</v>
      </c>
      <c r="O82">
        <v>8.19</v>
      </c>
      <c r="P82">
        <v>8.18</v>
      </c>
      <c r="Q82">
        <v>8.18</v>
      </c>
      <c r="R82">
        <v>8.1999999999999993</v>
      </c>
      <c r="S82">
        <v>8.19</v>
      </c>
      <c r="T82">
        <v>8.18</v>
      </c>
      <c r="U82">
        <v>8.1999999999999993</v>
      </c>
      <c r="V82">
        <v>8.19</v>
      </c>
      <c r="W82">
        <v>8.1999999999999993</v>
      </c>
      <c r="X82">
        <v>8.1999999999999993</v>
      </c>
      <c r="Y82">
        <v>8.1999999999999993</v>
      </c>
      <c r="Z82">
        <v>8.19</v>
      </c>
      <c r="AA82">
        <v>8.1999999999999993</v>
      </c>
      <c r="AB82">
        <v>8.19</v>
      </c>
      <c r="AC82">
        <v>8.19</v>
      </c>
      <c r="AD82">
        <v>8.1999999999999993</v>
      </c>
      <c r="AE82" s="10"/>
      <c r="AF82" s="19">
        <v>109000</v>
      </c>
      <c r="AG82" s="19">
        <v>61400</v>
      </c>
      <c r="AH82" s="19">
        <v>71600</v>
      </c>
      <c r="AI82" s="19">
        <v>99500</v>
      </c>
      <c r="AJ82" s="19">
        <v>88500</v>
      </c>
      <c r="AK82" s="19">
        <v>119000</v>
      </c>
      <c r="AL82" s="19">
        <v>152000</v>
      </c>
      <c r="AM82" s="19">
        <v>130000</v>
      </c>
      <c r="AN82" s="19">
        <v>144000</v>
      </c>
      <c r="AO82" s="19">
        <v>145000</v>
      </c>
      <c r="AP82" s="19">
        <v>164000</v>
      </c>
      <c r="AQ82" s="19">
        <v>160000</v>
      </c>
      <c r="AR82" s="19">
        <v>189000</v>
      </c>
      <c r="AS82" s="19">
        <v>190000</v>
      </c>
      <c r="AT82" s="19">
        <v>202000</v>
      </c>
      <c r="AU82" s="19">
        <v>267000</v>
      </c>
      <c r="AV82" s="19">
        <v>257000</v>
      </c>
      <c r="AW82" s="19">
        <v>250000</v>
      </c>
      <c r="AX82" s="19">
        <v>217000</v>
      </c>
      <c r="AY82" s="19">
        <v>234000</v>
      </c>
      <c r="AZ82" s="19">
        <v>189000</v>
      </c>
      <c r="BA82" s="19">
        <v>203000</v>
      </c>
      <c r="BB82" s="19">
        <v>194000</v>
      </c>
      <c r="BC82" s="19">
        <v>191000</v>
      </c>
      <c r="BD82" s="19">
        <v>229000</v>
      </c>
    </row>
    <row r="83" spans="1:56" x14ac:dyDescent="0.35">
      <c r="AE83" s="10"/>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x14ac:dyDescent="0.35">
      <c r="A84" t="s">
        <v>1583</v>
      </c>
      <c r="B84">
        <v>842.591109555</v>
      </c>
      <c r="C84">
        <v>279.23240523200002</v>
      </c>
      <c r="D84">
        <v>44</v>
      </c>
      <c r="E84">
        <v>1.5984659999999999</v>
      </c>
      <c r="F84">
        <v>8</v>
      </c>
      <c r="G84">
        <v>8</v>
      </c>
      <c r="H84">
        <v>8</v>
      </c>
      <c r="I84">
        <v>8.01</v>
      </c>
      <c r="J84">
        <v>8.01</v>
      </c>
      <c r="K84">
        <v>7.98</v>
      </c>
      <c r="L84">
        <v>7.99</v>
      </c>
      <c r="M84">
        <v>8</v>
      </c>
      <c r="N84">
        <v>8</v>
      </c>
      <c r="O84">
        <v>7.99</v>
      </c>
      <c r="P84">
        <v>8</v>
      </c>
      <c r="Q84">
        <v>7.99</v>
      </c>
      <c r="R84">
        <v>8</v>
      </c>
      <c r="S84">
        <v>7.99</v>
      </c>
      <c r="T84">
        <v>8</v>
      </c>
      <c r="U84">
        <v>8</v>
      </c>
      <c r="V84">
        <v>8</v>
      </c>
      <c r="W84">
        <v>7.99</v>
      </c>
      <c r="X84">
        <v>8</v>
      </c>
      <c r="Y84">
        <v>7.99</v>
      </c>
      <c r="Z84">
        <v>7.99</v>
      </c>
      <c r="AA84">
        <v>7.99</v>
      </c>
      <c r="AB84">
        <v>7.99</v>
      </c>
      <c r="AC84">
        <v>7.98</v>
      </c>
      <c r="AD84">
        <v>7.99</v>
      </c>
      <c r="AE84" s="10"/>
      <c r="AF84" s="19">
        <v>4320000</v>
      </c>
      <c r="AG84" s="19">
        <v>4180000</v>
      </c>
      <c r="AH84" s="19">
        <v>4710000</v>
      </c>
      <c r="AI84" s="19">
        <v>4460000</v>
      </c>
      <c r="AJ84" s="19">
        <v>4110000</v>
      </c>
      <c r="AK84" s="19">
        <v>4040000</v>
      </c>
      <c r="AL84" s="19">
        <v>4320000</v>
      </c>
      <c r="AM84" s="19">
        <v>4640000</v>
      </c>
      <c r="AN84" s="19">
        <v>4530000</v>
      </c>
      <c r="AO84" s="19">
        <v>4800000</v>
      </c>
      <c r="AP84" s="19">
        <v>2510000</v>
      </c>
      <c r="AQ84" s="19">
        <v>2430000</v>
      </c>
      <c r="AR84" s="19">
        <v>2370000</v>
      </c>
      <c r="AS84" s="19">
        <v>2580000</v>
      </c>
      <c r="AT84" s="19">
        <v>2400000</v>
      </c>
      <c r="AU84" s="19">
        <v>4860000</v>
      </c>
      <c r="AV84" s="19">
        <v>4190000</v>
      </c>
      <c r="AW84" s="19">
        <v>4370000</v>
      </c>
      <c r="AX84" s="19">
        <v>4170000</v>
      </c>
      <c r="AY84" s="19">
        <v>4290000</v>
      </c>
      <c r="AZ84" s="19">
        <v>2570000</v>
      </c>
      <c r="BA84" s="19">
        <v>2840000</v>
      </c>
      <c r="BB84" s="19">
        <v>3080000</v>
      </c>
      <c r="BC84" s="19">
        <v>3160000</v>
      </c>
      <c r="BD84" s="19">
        <v>2550000</v>
      </c>
    </row>
    <row r="85" spans="1:56" x14ac:dyDescent="0.35">
      <c r="A85" t="s">
        <v>1584</v>
      </c>
      <c r="B85">
        <v>842.591109555</v>
      </c>
      <c r="C85">
        <v>281.24805529600002</v>
      </c>
      <c r="D85">
        <v>44</v>
      </c>
      <c r="E85">
        <v>1.5984659999999999</v>
      </c>
      <c r="F85">
        <v>8</v>
      </c>
      <c r="G85">
        <v>8</v>
      </c>
      <c r="H85">
        <v>8</v>
      </c>
      <c r="I85">
        <v>8.01</v>
      </c>
      <c r="J85">
        <v>8</v>
      </c>
      <c r="K85">
        <v>7.99</v>
      </c>
      <c r="L85">
        <v>8</v>
      </c>
      <c r="M85">
        <v>8</v>
      </c>
      <c r="N85">
        <v>7.99</v>
      </c>
      <c r="O85">
        <v>7.99</v>
      </c>
      <c r="P85">
        <v>7.99</v>
      </c>
      <c r="Q85">
        <v>8</v>
      </c>
      <c r="R85">
        <v>8</v>
      </c>
      <c r="S85">
        <v>7.99</v>
      </c>
      <c r="T85">
        <v>7.99</v>
      </c>
      <c r="U85">
        <v>8</v>
      </c>
      <c r="V85">
        <v>8</v>
      </c>
      <c r="W85">
        <v>7.99</v>
      </c>
      <c r="X85">
        <v>8</v>
      </c>
      <c r="Y85">
        <v>7.99</v>
      </c>
      <c r="Z85">
        <v>7.99</v>
      </c>
      <c r="AA85">
        <v>7.99</v>
      </c>
      <c r="AB85">
        <v>7.99</v>
      </c>
      <c r="AC85">
        <v>7.98</v>
      </c>
      <c r="AD85">
        <v>7.99</v>
      </c>
      <c r="AE85" s="10"/>
      <c r="AF85" s="19">
        <v>3900000</v>
      </c>
      <c r="AG85" s="19">
        <v>4110000</v>
      </c>
      <c r="AH85" s="19">
        <v>4310000</v>
      </c>
      <c r="AI85" s="19">
        <v>4500000</v>
      </c>
      <c r="AJ85" s="19">
        <v>3920000</v>
      </c>
      <c r="AK85" s="19">
        <v>3660000</v>
      </c>
      <c r="AL85" s="19">
        <v>3580000</v>
      </c>
      <c r="AM85" s="19">
        <v>4260000</v>
      </c>
      <c r="AN85" s="19">
        <v>4000000</v>
      </c>
      <c r="AO85" s="19">
        <v>4400000</v>
      </c>
      <c r="AP85" s="19">
        <v>2120000</v>
      </c>
      <c r="AQ85" s="19">
        <v>2120000</v>
      </c>
      <c r="AR85" s="19">
        <v>2010000</v>
      </c>
      <c r="AS85" s="19">
        <v>2320000</v>
      </c>
      <c r="AT85" s="19">
        <v>2090000</v>
      </c>
      <c r="AU85" s="19">
        <v>4100000</v>
      </c>
      <c r="AV85" s="19">
        <v>3910000</v>
      </c>
      <c r="AW85" s="19">
        <v>3950000</v>
      </c>
      <c r="AX85" s="19">
        <v>3560000</v>
      </c>
      <c r="AY85" s="19">
        <v>3590000</v>
      </c>
      <c r="AZ85" s="19">
        <v>2260000</v>
      </c>
      <c r="BA85" s="19">
        <v>2300000</v>
      </c>
      <c r="BB85" s="19">
        <v>2350000</v>
      </c>
      <c r="BC85" s="19">
        <v>2660000</v>
      </c>
      <c r="BD85" s="19">
        <v>2280000</v>
      </c>
    </row>
    <row r="86" spans="1:56" x14ac:dyDescent="0.35">
      <c r="AE86" s="10"/>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x14ac:dyDescent="0.35">
      <c r="A87" t="s">
        <v>1595</v>
      </c>
      <c r="B87">
        <v>844.60675961899994</v>
      </c>
      <c r="C87">
        <v>255.23240523200002</v>
      </c>
      <c r="D87">
        <v>44</v>
      </c>
      <c r="E87">
        <v>1.5984659999999999</v>
      </c>
      <c r="F87">
        <v>8.48</v>
      </c>
      <c r="G87" t="s">
        <v>5</v>
      </c>
      <c r="H87">
        <v>8.51</v>
      </c>
      <c r="I87">
        <v>8.48</v>
      </c>
      <c r="J87">
        <v>8.5299999999999994</v>
      </c>
      <c r="K87">
        <v>8.4499999999999993</v>
      </c>
      <c r="L87">
        <v>8.5</v>
      </c>
      <c r="M87">
        <v>8.44</v>
      </c>
      <c r="N87">
        <v>8.44</v>
      </c>
      <c r="O87">
        <v>8.44</v>
      </c>
      <c r="P87">
        <v>8.42</v>
      </c>
      <c r="Q87">
        <v>8.51</v>
      </c>
      <c r="R87">
        <v>8.48</v>
      </c>
      <c r="S87">
        <v>8.4600000000000009</v>
      </c>
      <c r="T87">
        <v>8.43</v>
      </c>
      <c r="U87">
        <v>8.5</v>
      </c>
      <c r="V87">
        <v>8.4600000000000009</v>
      </c>
      <c r="W87">
        <v>8.4499999999999993</v>
      </c>
      <c r="X87">
        <v>8.4499999999999993</v>
      </c>
      <c r="Y87">
        <v>8.44</v>
      </c>
      <c r="Z87">
        <v>8.4700000000000006</v>
      </c>
      <c r="AA87">
        <v>8.5</v>
      </c>
      <c r="AB87">
        <v>8.4700000000000006</v>
      </c>
      <c r="AC87">
        <v>8.4700000000000006</v>
      </c>
      <c r="AD87">
        <v>8.5</v>
      </c>
      <c r="AE87" s="10"/>
      <c r="AF87" s="19">
        <v>4970</v>
      </c>
      <c r="AG87" s="19">
        <v>0</v>
      </c>
      <c r="AH87" s="19">
        <v>1400</v>
      </c>
      <c r="AI87" s="19">
        <v>5250</v>
      </c>
      <c r="AJ87" s="19">
        <v>1760</v>
      </c>
      <c r="AK87" s="19">
        <v>5250</v>
      </c>
      <c r="AL87" s="19">
        <v>6650</v>
      </c>
      <c r="AM87" s="19">
        <v>6080</v>
      </c>
      <c r="AN87" s="19">
        <v>7470</v>
      </c>
      <c r="AO87" s="19">
        <v>3040</v>
      </c>
      <c r="AP87" s="19">
        <v>6880</v>
      </c>
      <c r="AQ87" s="19">
        <v>11600</v>
      </c>
      <c r="AR87" s="19">
        <v>9400</v>
      </c>
      <c r="AS87" s="19">
        <v>13500</v>
      </c>
      <c r="AT87" s="19">
        <v>6490</v>
      </c>
      <c r="AU87" s="19">
        <v>11100</v>
      </c>
      <c r="AV87" s="19">
        <v>8850</v>
      </c>
      <c r="AW87" s="19">
        <v>9950</v>
      </c>
      <c r="AX87" s="19">
        <v>8840</v>
      </c>
      <c r="AY87" s="19">
        <v>17600</v>
      </c>
      <c r="AZ87" s="19">
        <v>8260</v>
      </c>
      <c r="BA87" s="19">
        <v>16300</v>
      </c>
      <c r="BB87" s="19">
        <v>16900</v>
      </c>
      <c r="BC87" s="19">
        <v>18500</v>
      </c>
      <c r="BD87" s="19">
        <v>15000</v>
      </c>
    </row>
    <row r="88" spans="1:56" x14ac:dyDescent="0.35">
      <c r="A88" t="s">
        <v>1605</v>
      </c>
      <c r="B88">
        <v>844.60675961899994</v>
      </c>
      <c r="C88">
        <v>307.26370536000002</v>
      </c>
      <c r="D88">
        <v>44</v>
      </c>
      <c r="E88">
        <v>1.5984659999999999</v>
      </c>
      <c r="F88">
        <v>8.44</v>
      </c>
      <c r="G88">
        <v>8.44</v>
      </c>
      <c r="H88">
        <v>8.49</v>
      </c>
      <c r="I88">
        <v>8.5</v>
      </c>
      <c r="J88">
        <v>8.5</v>
      </c>
      <c r="K88">
        <v>8.4499999999999993</v>
      </c>
      <c r="L88">
        <v>8.43</v>
      </c>
      <c r="M88">
        <v>8.48</v>
      </c>
      <c r="N88">
        <v>8.4499999999999993</v>
      </c>
      <c r="O88">
        <v>8.44</v>
      </c>
      <c r="P88">
        <v>8.4700000000000006</v>
      </c>
      <c r="Q88">
        <v>8.4600000000000009</v>
      </c>
      <c r="R88">
        <v>8.49</v>
      </c>
      <c r="S88">
        <v>8.4700000000000006</v>
      </c>
      <c r="T88">
        <v>8.4499999999999993</v>
      </c>
      <c r="U88">
        <v>8.4700000000000006</v>
      </c>
      <c r="V88">
        <v>8.4700000000000006</v>
      </c>
      <c r="W88">
        <v>8.4600000000000009</v>
      </c>
      <c r="X88">
        <v>8.49</v>
      </c>
      <c r="Y88">
        <v>8.48</v>
      </c>
      <c r="Z88">
        <v>8.48</v>
      </c>
      <c r="AA88">
        <v>8.4600000000000009</v>
      </c>
      <c r="AB88">
        <v>8.4600000000000009</v>
      </c>
      <c r="AC88">
        <v>8.4700000000000006</v>
      </c>
      <c r="AD88">
        <v>8.4700000000000006</v>
      </c>
      <c r="AE88" s="10"/>
      <c r="AF88" s="19">
        <v>11100</v>
      </c>
      <c r="AG88" s="19">
        <v>14700</v>
      </c>
      <c r="AH88" s="19">
        <v>19100</v>
      </c>
      <c r="AI88" s="19">
        <v>9670</v>
      </c>
      <c r="AJ88" s="19">
        <v>14400</v>
      </c>
      <c r="AK88" s="19">
        <v>18600</v>
      </c>
      <c r="AL88" s="19">
        <v>22100</v>
      </c>
      <c r="AM88" s="19">
        <v>25700</v>
      </c>
      <c r="AN88" s="19">
        <v>25200</v>
      </c>
      <c r="AO88" s="19">
        <v>21600</v>
      </c>
      <c r="AP88" s="19">
        <v>30400</v>
      </c>
      <c r="AQ88" s="19">
        <v>26800</v>
      </c>
      <c r="AR88" s="19">
        <v>33300</v>
      </c>
      <c r="AS88" s="19">
        <v>27900</v>
      </c>
      <c r="AT88" s="19">
        <v>37300</v>
      </c>
      <c r="AU88" s="19">
        <v>53900</v>
      </c>
      <c r="AV88" s="19">
        <v>48400</v>
      </c>
      <c r="AW88" s="19">
        <v>50300</v>
      </c>
      <c r="AX88" s="19">
        <v>42700</v>
      </c>
      <c r="AY88" s="19">
        <v>54200</v>
      </c>
      <c r="AZ88" s="19">
        <v>46700</v>
      </c>
      <c r="BA88" s="19">
        <v>51400</v>
      </c>
      <c r="BB88" s="19">
        <v>58000</v>
      </c>
      <c r="BC88" s="19">
        <v>73800</v>
      </c>
      <c r="BD88" s="19">
        <v>61900</v>
      </c>
    </row>
    <row r="89" spans="1:56" x14ac:dyDescent="0.35">
      <c r="AE89" s="10"/>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x14ac:dyDescent="0.35">
      <c r="A90" t="s">
        <v>1599</v>
      </c>
      <c r="B90">
        <v>844.60675961899994</v>
      </c>
      <c r="C90">
        <v>279.23240523200002</v>
      </c>
      <c r="D90">
        <v>44</v>
      </c>
      <c r="E90">
        <v>1.5984659999999999</v>
      </c>
      <c r="F90">
        <v>8.57</v>
      </c>
      <c r="G90">
        <v>8.59</v>
      </c>
      <c r="H90">
        <v>8.58</v>
      </c>
      <c r="I90">
        <v>8.58</v>
      </c>
      <c r="J90">
        <v>8.57</v>
      </c>
      <c r="K90">
        <v>8.57</v>
      </c>
      <c r="L90">
        <v>8.58</v>
      </c>
      <c r="M90">
        <v>8.57</v>
      </c>
      <c r="N90">
        <v>8.58</v>
      </c>
      <c r="O90">
        <v>8.57</v>
      </c>
      <c r="P90">
        <v>8.58</v>
      </c>
      <c r="Q90">
        <v>8.58</v>
      </c>
      <c r="R90">
        <v>8.58</v>
      </c>
      <c r="S90">
        <v>8.58</v>
      </c>
      <c r="T90">
        <v>8.59</v>
      </c>
      <c r="U90">
        <v>8.59</v>
      </c>
      <c r="V90">
        <v>8.59</v>
      </c>
      <c r="W90">
        <v>8.58</v>
      </c>
      <c r="X90">
        <v>8.58</v>
      </c>
      <c r="Y90">
        <v>8.59</v>
      </c>
      <c r="Z90">
        <v>8.58</v>
      </c>
      <c r="AA90">
        <v>8.58</v>
      </c>
      <c r="AB90">
        <v>8.58</v>
      </c>
      <c r="AC90">
        <v>8.58</v>
      </c>
      <c r="AD90">
        <v>8.59</v>
      </c>
      <c r="AE90" s="10"/>
      <c r="AF90" s="19">
        <v>637000</v>
      </c>
      <c r="AG90" s="19">
        <v>516000</v>
      </c>
      <c r="AH90" s="19">
        <v>496000</v>
      </c>
      <c r="AI90" s="19">
        <v>688000</v>
      </c>
      <c r="AJ90" s="19">
        <v>609000</v>
      </c>
      <c r="AK90" s="19">
        <v>1380000</v>
      </c>
      <c r="AL90" s="19">
        <v>1480000</v>
      </c>
      <c r="AM90" s="19">
        <v>1510000</v>
      </c>
      <c r="AN90" s="19">
        <v>1670000</v>
      </c>
      <c r="AO90" s="19">
        <v>1500000</v>
      </c>
      <c r="AP90" s="19">
        <v>2770000</v>
      </c>
      <c r="AQ90" s="19">
        <v>2430000</v>
      </c>
      <c r="AR90" s="19">
        <v>2560000</v>
      </c>
      <c r="AS90" s="19">
        <v>3190000</v>
      </c>
      <c r="AT90" s="19">
        <v>3350000</v>
      </c>
      <c r="AU90" s="19">
        <v>4470000</v>
      </c>
      <c r="AV90" s="19">
        <v>4160000</v>
      </c>
      <c r="AW90" s="19">
        <v>4340000</v>
      </c>
      <c r="AX90" s="19">
        <v>4170000</v>
      </c>
      <c r="AY90" s="19">
        <v>4290000</v>
      </c>
      <c r="AZ90" s="19">
        <v>4320000</v>
      </c>
      <c r="BA90" s="19">
        <v>4180000</v>
      </c>
      <c r="BB90" s="19">
        <v>4240000</v>
      </c>
      <c r="BC90" s="19">
        <v>4730000</v>
      </c>
      <c r="BD90" s="19">
        <v>4450000</v>
      </c>
    </row>
    <row r="91" spans="1:56" x14ac:dyDescent="0.35">
      <c r="A91" t="s">
        <v>1601</v>
      </c>
      <c r="B91">
        <v>844.60675961899994</v>
      </c>
      <c r="C91">
        <v>283.26370536000002</v>
      </c>
      <c r="D91">
        <v>44</v>
      </c>
      <c r="E91">
        <v>1.5984659999999999</v>
      </c>
      <c r="F91">
        <v>8.58</v>
      </c>
      <c r="G91">
        <v>8.59</v>
      </c>
      <c r="H91">
        <v>8.58</v>
      </c>
      <c r="I91">
        <v>8.58</v>
      </c>
      <c r="J91">
        <v>8.57</v>
      </c>
      <c r="K91">
        <v>8.56</v>
      </c>
      <c r="L91">
        <v>8.58</v>
      </c>
      <c r="M91">
        <v>8.57</v>
      </c>
      <c r="N91">
        <v>8.58</v>
      </c>
      <c r="O91">
        <v>8.59</v>
      </c>
      <c r="P91">
        <v>8.58</v>
      </c>
      <c r="Q91">
        <v>8.58</v>
      </c>
      <c r="R91">
        <v>8.58</v>
      </c>
      <c r="S91">
        <v>8.58</v>
      </c>
      <c r="T91">
        <v>8.59</v>
      </c>
      <c r="U91">
        <v>8.59</v>
      </c>
      <c r="V91">
        <v>8.59</v>
      </c>
      <c r="W91">
        <v>8.59</v>
      </c>
      <c r="X91">
        <v>8.59</v>
      </c>
      <c r="Y91">
        <v>8.59</v>
      </c>
      <c r="Z91">
        <v>8.59</v>
      </c>
      <c r="AA91">
        <v>8.58</v>
      </c>
      <c r="AB91">
        <v>8.58</v>
      </c>
      <c r="AC91">
        <v>8.58</v>
      </c>
      <c r="AD91">
        <v>8.58</v>
      </c>
      <c r="AE91" s="10"/>
      <c r="AF91" s="19">
        <v>261000</v>
      </c>
      <c r="AG91" s="19">
        <v>236000</v>
      </c>
      <c r="AH91" s="19">
        <v>228000</v>
      </c>
      <c r="AI91" s="19">
        <v>310000</v>
      </c>
      <c r="AJ91" s="19">
        <v>244000</v>
      </c>
      <c r="AK91" s="19">
        <v>601000</v>
      </c>
      <c r="AL91" s="19">
        <v>604000</v>
      </c>
      <c r="AM91" s="19">
        <v>632000</v>
      </c>
      <c r="AN91" s="19">
        <v>651000</v>
      </c>
      <c r="AO91" s="19">
        <v>674000</v>
      </c>
      <c r="AP91" s="19">
        <v>1230000</v>
      </c>
      <c r="AQ91" s="19">
        <v>1070000</v>
      </c>
      <c r="AR91" s="19">
        <v>1120000</v>
      </c>
      <c r="AS91" s="19">
        <v>1290000</v>
      </c>
      <c r="AT91" s="19">
        <v>1390000</v>
      </c>
      <c r="AU91" s="19">
        <v>2030000</v>
      </c>
      <c r="AV91" s="19">
        <v>1840000</v>
      </c>
      <c r="AW91" s="19">
        <v>1790000</v>
      </c>
      <c r="AX91" s="19">
        <v>1800000</v>
      </c>
      <c r="AY91" s="19">
        <v>1940000</v>
      </c>
      <c r="AZ91" s="19">
        <v>1910000</v>
      </c>
      <c r="BA91" s="19">
        <v>1790000</v>
      </c>
      <c r="BB91" s="19">
        <v>1890000</v>
      </c>
      <c r="BC91" s="19">
        <v>2040000</v>
      </c>
      <c r="BD91" s="19">
        <v>1940000</v>
      </c>
    </row>
    <row r="92" spans="1:56" x14ac:dyDescent="0.35">
      <c r="AE92" s="10"/>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x14ac:dyDescent="0.35">
      <c r="A93" t="s">
        <v>1600</v>
      </c>
      <c r="B93">
        <v>844.60675961899994</v>
      </c>
      <c r="C93">
        <v>281.24805529600002</v>
      </c>
      <c r="D93">
        <v>44</v>
      </c>
      <c r="E93">
        <v>1.5984659999999999</v>
      </c>
      <c r="F93">
        <v>8.4700000000000006</v>
      </c>
      <c r="G93">
        <v>8.4700000000000006</v>
      </c>
      <c r="H93">
        <v>8.4600000000000009</v>
      </c>
      <c r="I93">
        <v>8.48</v>
      </c>
      <c r="J93">
        <v>8.4700000000000006</v>
      </c>
      <c r="K93">
        <v>8.4700000000000006</v>
      </c>
      <c r="L93">
        <v>8.4700000000000006</v>
      </c>
      <c r="M93">
        <v>8.4700000000000006</v>
      </c>
      <c r="N93">
        <v>8.4600000000000009</v>
      </c>
      <c r="O93">
        <v>8.4600000000000009</v>
      </c>
      <c r="P93">
        <v>8.4600000000000009</v>
      </c>
      <c r="Q93">
        <v>8.4700000000000006</v>
      </c>
      <c r="R93">
        <v>8.4700000000000006</v>
      </c>
      <c r="S93">
        <v>8.4600000000000009</v>
      </c>
      <c r="T93">
        <v>8.4700000000000006</v>
      </c>
      <c r="U93">
        <v>8.48</v>
      </c>
      <c r="V93">
        <v>8.4700000000000006</v>
      </c>
      <c r="W93">
        <v>8.4700000000000006</v>
      </c>
      <c r="X93">
        <v>8.4700000000000006</v>
      </c>
      <c r="Y93">
        <v>8.48</v>
      </c>
      <c r="Z93">
        <v>8.4700000000000006</v>
      </c>
      <c r="AA93">
        <v>8.4700000000000006</v>
      </c>
      <c r="AB93">
        <v>8.4700000000000006</v>
      </c>
      <c r="AC93">
        <v>8.4600000000000009</v>
      </c>
      <c r="AD93">
        <v>8.48</v>
      </c>
      <c r="AE93" s="10"/>
      <c r="AF93" s="19">
        <v>2540000</v>
      </c>
      <c r="AG93" s="19">
        <v>2920000</v>
      </c>
      <c r="AH93" s="19">
        <v>3160000</v>
      </c>
      <c r="AI93" s="19">
        <v>3070000</v>
      </c>
      <c r="AJ93" s="19">
        <v>2630000</v>
      </c>
      <c r="AK93" s="19">
        <v>2550000</v>
      </c>
      <c r="AL93" s="19">
        <v>2560000</v>
      </c>
      <c r="AM93" s="19">
        <v>3430000</v>
      </c>
      <c r="AN93" s="19">
        <v>2890000</v>
      </c>
      <c r="AO93" s="19">
        <v>3260000</v>
      </c>
      <c r="AP93" s="19">
        <v>1620000</v>
      </c>
      <c r="AQ93" s="19">
        <v>1400000</v>
      </c>
      <c r="AR93" s="19">
        <v>1370000</v>
      </c>
      <c r="AS93" s="19">
        <v>1650000</v>
      </c>
      <c r="AT93" s="19">
        <v>1720000</v>
      </c>
      <c r="AU93" s="19">
        <v>2600000</v>
      </c>
      <c r="AV93" s="19">
        <v>2450000</v>
      </c>
      <c r="AW93" s="19">
        <v>2630000</v>
      </c>
      <c r="AX93" s="19">
        <v>2580000</v>
      </c>
      <c r="AY93" s="19">
        <v>2690000</v>
      </c>
      <c r="AZ93" s="19">
        <v>1360000</v>
      </c>
      <c r="BA93" s="19">
        <v>1400000</v>
      </c>
      <c r="BB93" s="19">
        <v>1440000</v>
      </c>
      <c r="BC93" s="19">
        <v>1660000</v>
      </c>
      <c r="BD93" s="19">
        <v>1290000</v>
      </c>
    </row>
    <row r="94" spans="1:56" x14ac:dyDescent="0.35">
      <c r="AE94" s="10"/>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x14ac:dyDescent="0.35">
      <c r="A95" t="s">
        <v>1612</v>
      </c>
      <c r="B95">
        <v>846.622409683</v>
      </c>
      <c r="C95">
        <v>281.24805529600002</v>
      </c>
      <c r="D95">
        <v>44</v>
      </c>
      <c r="E95">
        <v>1.5984659999999999</v>
      </c>
      <c r="F95">
        <v>9</v>
      </c>
      <c r="G95">
        <v>9.01</v>
      </c>
      <c r="H95">
        <v>9.01</v>
      </c>
      <c r="I95">
        <v>9</v>
      </c>
      <c r="J95">
        <v>9.02</v>
      </c>
      <c r="K95">
        <v>9.01</v>
      </c>
      <c r="L95">
        <v>8.98</v>
      </c>
      <c r="M95">
        <v>9.01</v>
      </c>
      <c r="N95">
        <v>8.99</v>
      </c>
      <c r="O95">
        <v>9</v>
      </c>
      <c r="P95">
        <v>9</v>
      </c>
      <c r="Q95">
        <v>8.98</v>
      </c>
      <c r="R95">
        <v>9</v>
      </c>
      <c r="S95">
        <v>9</v>
      </c>
      <c r="T95">
        <v>9</v>
      </c>
      <c r="U95">
        <v>9</v>
      </c>
      <c r="V95">
        <v>9.01</v>
      </c>
      <c r="W95">
        <v>9</v>
      </c>
      <c r="X95">
        <v>9</v>
      </c>
      <c r="Y95">
        <v>8.99</v>
      </c>
      <c r="Z95">
        <v>8.98</v>
      </c>
      <c r="AA95">
        <v>8.99</v>
      </c>
      <c r="AB95">
        <v>8.99</v>
      </c>
      <c r="AC95">
        <v>8.98</v>
      </c>
      <c r="AD95">
        <v>9</v>
      </c>
      <c r="AE95" s="10"/>
      <c r="AF95" s="19">
        <v>183000</v>
      </c>
      <c r="AG95" s="19">
        <v>143000</v>
      </c>
      <c r="AH95" s="19">
        <v>129000</v>
      </c>
      <c r="AI95" s="19">
        <v>170000</v>
      </c>
      <c r="AJ95" s="19">
        <v>138000</v>
      </c>
      <c r="AK95" s="19">
        <v>255000</v>
      </c>
      <c r="AL95" s="19">
        <v>239000</v>
      </c>
      <c r="AM95" s="19">
        <v>286000</v>
      </c>
      <c r="AN95" s="19">
        <v>286000</v>
      </c>
      <c r="AO95" s="19">
        <v>267000</v>
      </c>
      <c r="AP95" s="19">
        <v>659000</v>
      </c>
      <c r="AQ95" s="19">
        <v>516000</v>
      </c>
      <c r="AR95" s="19">
        <v>634000</v>
      </c>
      <c r="AS95" s="19">
        <v>732000</v>
      </c>
      <c r="AT95" s="19">
        <v>845000</v>
      </c>
      <c r="AU95" s="19">
        <v>912000</v>
      </c>
      <c r="AV95" s="19">
        <v>911000</v>
      </c>
      <c r="AW95" s="19">
        <v>961000</v>
      </c>
      <c r="AX95" s="19">
        <v>957000</v>
      </c>
      <c r="AY95" s="19">
        <v>974000</v>
      </c>
      <c r="AZ95" s="19">
        <v>840000</v>
      </c>
      <c r="BA95" s="19">
        <v>840000</v>
      </c>
      <c r="BB95" s="19">
        <v>900000</v>
      </c>
      <c r="BC95" s="19">
        <v>1020000</v>
      </c>
      <c r="BD95" s="19">
        <v>775000</v>
      </c>
    </row>
    <row r="96" spans="1:56" x14ac:dyDescent="0.35">
      <c r="A96" t="s">
        <v>1613</v>
      </c>
      <c r="B96">
        <v>846.622409683</v>
      </c>
      <c r="C96">
        <v>283.26370536000002</v>
      </c>
      <c r="D96">
        <v>44</v>
      </c>
      <c r="E96">
        <v>1.5984659999999999</v>
      </c>
      <c r="F96">
        <v>9.0299999999999994</v>
      </c>
      <c r="G96">
        <v>9.0500000000000007</v>
      </c>
      <c r="H96">
        <v>9</v>
      </c>
      <c r="I96">
        <v>9.0299999999999994</v>
      </c>
      <c r="J96">
        <v>9.0500000000000007</v>
      </c>
      <c r="K96">
        <v>8.99</v>
      </c>
      <c r="L96">
        <v>8.99</v>
      </c>
      <c r="M96">
        <v>8.98</v>
      </c>
      <c r="N96">
        <v>8.98</v>
      </c>
      <c r="O96">
        <v>9</v>
      </c>
      <c r="P96">
        <v>9</v>
      </c>
      <c r="Q96">
        <v>9</v>
      </c>
      <c r="R96">
        <v>9.01</v>
      </c>
      <c r="S96">
        <v>9</v>
      </c>
      <c r="T96">
        <v>8.99</v>
      </c>
      <c r="U96">
        <v>8.99</v>
      </c>
      <c r="V96">
        <v>9</v>
      </c>
      <c r="W96">
        <v>8.99</v>
      </c>
      <c r="X96">
        <v>9</v>
      </c>
      <c r="Y96">
        <v>9</v>
      </c>
      <c r="Z96">
        <v>8.99</v>
      </c>
      <c r="AA96">
        <v>8.98</v>
      </c>
      <c r="AB96">
        <v>8.99</v>
      </c>
      <c r="AC96">
        <v>8.99</v>
      </c>
      <c r="AD96">
        <v>8.99</v>
      </c>
      <c r="AE96" s="10"/>
      <c r="AF96" s="19">
        <v>61700</v>
      </c>
      <c r="AG96" s="19">
        <v>58600</v>
      </c>
      <c r="AH96" s="19">
        <v>48900</v>
      </c>
      <c r="AI96" s="19">
        <v>69800</v>
      </c>
      <c r="AJ96" s="19">
        <v>56000</v>
      </c>
      <c r="AK96" s="19">
        <v>105000</v>
      </c>
      <c r="AL96" s="19">
        <v>103000</v>
      </c>
      <c r="AM96" s="19">
        <v>109000</v>
      </c>
      <c r="AN96" s="19">
        <v>105000</v>
      </c>
      <c r="AO96" s="19">
        <v>123000</v>
      </c>
      <c r="AP96" s="19">
        <v>274000</v>
      </c>
      <c r="AQ96" s="19">
        <v>217000</v>
      </c>
      <c r="AR96" s="19">
        <v>270000</v>
      </c>
      <c r="AS96" s="19">
        <v>316000</v>
      </c>
      <c r="AT96" s="19">
        <v>350000</v>
      </c>
      <c r="AU96" s="19">
        <v>401000</v>
      </c>
      <c r="AV96" s="19">
        <v>358000</v>
      </c>
      <c r="AW96" s="19">
        <v>387000</v>
      </c>
      <c r="AX96" s="19">
        <v>376000</v>
      </c>
      <c r="AY96" s="19">
        <v>387000</v>
      </c>
      <c r="AZ96" s="19">
        <v>362000</v>
      </c>
      <c r="BA96" s="19">
        <v>342000</v>
      </c>
      <c r="BB96" s="19">
        <v>384000</v>
      </c>
      <c r="BC96" s="19">
        <v>430000</v>
      </c>
      <c r="BD96" s="19">
        <v>341000</v>
      </c>
    </row>
    <row r="97" spans="1:56" x14ac:dyDescent="0.35">
      <c r="AE97" s="10"/>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x14ac:dyDescent="0.35">
      <c r="A98" t="s">
        <v>1685</v>
      </c>
      <c r="B98">
        <v>868.60675961899994</v>
      </c>
      <c r="C98">
        <v>277.21675516800002</v>
      </c>
      <c r="D98">
        <v>46</v>
      </c>
      <c r="E98">
        <v>1.631235</v>
      </c>
      <c r="F98">
        <v>8.23</v>
      </c>
      <c r="G98">
        <v>8.2799999999999994</v>
      </c>
      <c r="H98">
        <v>8.2799999999999994</v>
      </c>
      <c r="I98">
        <v>8.2799999999999994</v>
      </c>
      <c r="J98">
        <v>8.25</v>
      </c>
      <c r="K98">
        <v>8.2799999999999994</v>
      </c>
      <c r="L98">
        <v>8.2799999999999994</v>
      </c>
      <c r="M98">
        <v>8.27</v>
      </c>
      <c r="N98">
        <v>8.2899999999999991</v>
      </c>
      <c r="O98">
        <v>8.2100000000000009</v>
      </c>
      <c r="P98">
        <v>8.3000000000000007</v>
      </c>
      <c r="Q98">
        <v>8.2799999999999994</v>
      </c>
      <c r="R98">
        <v>8.19</v>
      </c>
      <c r="S98">
        <v>8.26</v>
      </c>
      <c r="T98">
        <v>8.2799999999999994</v>
      </c>
      <c r="U98">
        <v>8.3000000000000007</v>
      </c>
      <c r="V98">
        <v>8.27</v>
      </c>
      <c r="W98">
        <v>8.25</v>
      </c>
      <c r="X98">
        <v>8.2799999999999994</v>
      </c>
      <c r="Y98">
        <v>8.2899999999999991</v>
      </c>
      <c r="Z98">
        <v>8.2899999999999991</v>
      </c>
      <c r="AA98">
        <v>8.35</v>
      </c>
      <c r="AB98">
        <v>8.26</v>
      </c>
      <c r="AC98">
        <v>8.27</v>
      </c>
      <c r="AD98">
        <v>8.2899999999999991</v>
      </c>
      <c r="AE98" s="10"/>
      <c r="AF98" s="19">
        <v>8870</v>
      </c>
      <c r="AG98" s="19">
        <v>18000</v>
      </c>
      <c r="AH98" s="19">
        <v>16600</v>
      </c>
      <c r="AI98" s="19">
        <v>18400</v>
      </c>
      <c r="AJ98" s="19">
        <v>12000</v>
      </c>
      <c r="AK98" s="19">
        <v>14700</v>
      </c>
      <c r="AL98" s="19">
        <v>14300</v>
      </c>
      <c r="AM98" s="19">
        <v>12500</v>
      </c>
      <c r="AN98" s="19">
        <v>20500</v>
      </c>
      <c r="AO98" s="19">
        <v>10200</v>
      </c>
      <c r="AP98" s="19">
        <v>5600</v>
      </c>
      <c r="AQ98" s="19">
        <v>6220</v>
      </c>
      <c r="AR98" s="19">
        <v>2680</v>
      </c>
      <c r="AS98" s="19">
        <v>4530</v>
      </c>
      <c r="AT98" s="19">
        <v>6860</v>
      </c>
      <c r="AU98" s="19">
        <v>80400</v>
      </c>
      <c r="AV98" s="19">
        <v>20200</v>
      </c>
      <c r="AW98" s="19">
        <v>15100</v>
      </c>
      <c r="AX98" s="19">
        <v>16400</v>
      </c>
      <c r="AY98" s="19">
        <v>21500</v>
      </c>
      <c r="AZ98" s="19">
        <v>6130</v>
      </c>
      <c r="BA98" s="19">
        <v>5050</v>
      </c>
      <c r="BB98" s="19">
        <v>4000</v>
      </c>
      <c r="BC98" s="19">
        <v>11400</v>
      </c>
      <c r="BD98" s="19">
        <v>8020</v>
      </c>
    </row>
    <row r="99" spans="1:56" x14ac:dyDescent="0.35">
      <c r="A99" t="s">
        <v>1691</v>
      </c>
      <c r="B99">
        <v>868.60675961899994</v>
      </c>
      <c r="C99">
        <v>309.27935542400002</v>
      </c>
      <c r="D99">
        <v>46</v>
      </c>
      <c r="E99">
        <v>1.631235</v>
      </c>
      <c r="F99">
        <v>8.26</v>
      </c>
      <c r="G99">
        <v>8.27</v>
      </c>
      <c r="H99">
        <v>8.26</v>
      </c>
      <c r="I99">
        <v>8.26</v>
      </c>
      <c r="J99">
        <v>8.24</v>
      </c>
      <c r="K99">
        <v>8.27</v>
      </c>
      <c r="L99">
        <v>8.25</v>
      </c>
      <c r="M99">
        <v>8.25</v>
      </c>
      <c r="N99">
        <v>8.27</v>
      </c>
      <c r="O99">
        <v>8.2899999999999991</v>
      </c>
      <c r="P99">
        <v>8.2799999999999994</v>
      </c>
      <c r="Q99">
        <v>8.27</v>
      </c>
      <c r="R99">
        <v>8.24</v>
      </c>
      <c r="S99">
        <v>8.27</v>
      </c>
      <c r="T99">
        <v>8.25</v>
      </c>
      <c r="U99">
        <v>8.32</v>
      </c>
      <c r="V99">
        <v>8.3000000000000007</v>
      </c>
      <c r="W99">
        <v>8.27</v>
      </c>
      <c r="X99">
        <v>8.32</v>
      </c>
      <c r="Y99">
        <v>8.3000000000000007</v>
      </c>
      <c r="Z99">
        <v>8.27</v>
      </c>
      <c r="AA99">
        <v>8.3000000000000007</v>
      </c>
      <c r="AB99">
        <v>8.33</v>
      </c>
      <c r="AC99">
        <v>8.27</v>
      </c>
      <c r="AD99">
        <v>8.2799999999999994</v>
      </c>
      <c r="AE99" s="10"/>
      <c r="AF99" s="19">
        <v>6590</v>
      </c>
      <c r="AG99" s="19">
        <v>11300</v>
      </c>
      <c r="AH99" s="19">
        <v>7190</v>
      </c>
      <c r="AI99" s="19">
        <v>10800</v>
      </c>
      <c r="AJ99" s="19">
        <v>8850</v>
      </c>
      <c r="AK99" s="19">
        <v>12400</v>
      </c>
      <c r="AL99" s="19">
        <v>13000</v>
      </c>
      <c r="AM99" s="19">
        <v>11300</v>
      </c>
      <c r="AN99" s="19">
        <v>12200</v>
      </c>
      <c r="AO99" s="19">
        <v>10200</v>
      </c>
      <c r="AP99" s="19">
        <v>7030</v>
      </c>
      <c r="AQ99" s="19">
        <v>1660</v>
      </c>
      <c r="AR99" s="19">
        <v>4980</v>
      </c>
      <c r="AS99" s="19">
        <v>5250</v>
      </c>
      <c r="AT99" s="19">
        <v>8020</v>
      </c>
      <c r="AU99" s="19">
        <v>10500</v>
      </c>
      <c r="AV99" s="19">
        <v>12200</v>
      </c>
      <c r="AW99" s="19">
        <v>14100</v>
      </c>
      <c r="AX99" s="19">
        <v>12100</v>
      </c>
      <c r="AY99" s="19">
        <v>14900</v>
      </c>
      <c r="AZ99" s="19">
        <v>8570</v>
      </c>
      <c r="BA99" s="19">
        <v>5250</v>
      </c>
      <c r="BB99" s="19">
        <v>9680</v>
      </c>
      <c r="BC99" s="19">
        <v>9120</v>
      </c>
      <c r="BD99" s="19">
        <v>5530</v>
      </c>
    </row>
    <row r="100" spans="1:56" x14ac:dyDescent="0.35">
      <c r="AE100" s="10"/>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x14ac:dyDescent="0.35">
      <c r="A101" t="s">
        <v>1686</v>
      </c>
      <c r="B101">
        <v>868.60675961899994</v>
      </c>
      <c r="C101">
        <v>279.23240523200002</v>
      </c>
      <c r="D101">
        <v>46</v>
      </c>
      <c r="E101">
        <v>1.631235</v>
      </c>
      <c r="F101">
        <v>8.1999999999999993</v>
      </c>
      <c r="G101">
        <v>8.2100000000000009</v>
      </c>
      <c r="H101">
        <v>8.18</v>
      </c>
      <c r="I101">
        <v>8.18</v>
      </c>
      <c r="J101">
        <v>8.19</v>
      </c>
      <c r="K101">
        <v>8.18</v>
      </c>
      <c r="L101">
        <v>8.1999999999999993</v>
      </c>
      <c r="M101">
        <v>8.2200000000000006</v>
      </c>
      <c r="N101">
        <v>8.1999999999999993</v>
      </c>
      <c r="O101">
        <v>8.1999999999999993</v>
      </c>
      <c r="P101">
        <v>8.19</v>
      </c>
      <c r="Q101">
        <v>8.2100000000000009</v>
      </c>
      <c r="R101">
        <v>8.16</v>
      </c>
      <c r="S101">
        <v>8.2200000000000006</v>
      </c>
      <c r="T101">
        <v>8.2100000000000009</v>
      </c>
      <c r="U101">
        <v>8.2100000000000009</v>
      </c>
      <c r="V101">
        <v>8.2100000000000009</v>
      </c>
      <c r="W101">
        <v>8.2100000000000009</v>
      </c>
      <c r="X101">
        <v>8.19</v>
      </c>
      <c r="Y101">
        <v>8.2100000000000009</v>
      </c>
      <c r="Z101">
        <v>8.1999999999999993</v>
      </c>
      <c r="AA101">
        <v>8.18</v>
      </c>
      <c r="AB101">
        <v>8.19</v>
      </c>
      <c r="AC101">
        <v>8.18</v>
      </c>
      <c r="AD101">
        <v>8.1999999999999993</v>
      </c>
      <c r="AE101" s="10"/>
      <c r="AF101" s="19">
        <v>35100</v>
      </c>
      <c r="AG101" s="19">
        <v>38100</v>
      </c>
      <c r="AH101" s="19">
        <v>39000</v>
      </c>
      <c r="AI101" s="19">
        <v>51700</v>
      </c>
      <c r="AJ101" s="19">
        <v>41500</v>
      </c>
      <c r="AK101" s="19">
        <v>48400</v>
      </c>
      <c r="AL101" s="19">
        <v>51400</v>
      </c>
      <c r="AM101" s="19">
        <v>62500</v>
      </c>
      <c r="AN101" s="19">
        <v>62600</v>
      </c>
      <c r="AO101" s="19">
        <v>61800</v>
      </c>
      <c r="AP101" s="19">
        <v>32100</v>
      </c>
      <c r="AQ101" s="19">
        <v>32100</v>
      </c>
      <c r="AR101" s="19">
        <v>25400</v>
      </c>
      <c r="AS101" s="19">
        <v>28700</v>
      </c>
      <c r="AT101" s="19">
        <v>25400</v>
      </c>
      <c r="AU101" s="19">
        <v>62500</v>
      </c>
      <c r="AV101" s="19">
        <v>75100</v>
      </c>
      <c r="AW101" s="19">
        <v>68700</v>
      </c>
      <c r="AX101" s="19">
        <v>58200</v>
      </c>
      <c r="AY101" s="19">
        <v>57900</v>
      </c>
      <c r="AZ101" s="19">
        <v>37300</v>
      </c>
      <c r="BA101" s="19">
        <v>34000</v>
      </c>
      <c r="BB101" s="19">
        <v>42500</v>
      </c>
      <c r="BC101" s="19">
        <v>41200</v>
      </c>
      <c r="BD101" s="19">
        <v>53600</v>
      </c>
    </row>
    <row r="102" spans="1:56" x14ac:dyDescent="0.35">
      <c r="A102" t="s">
        <v>1690</v>
      </c>
      <c r="B102">
        <v>868.60675961899994</v>
      </c>
      <c r="C102">
        <v>307.26370536000002</v>
      </c>
      <c r="D102">
        <v>46</v>
      </c>
      <c r="E102">
        <v>1.631235</v>
      </c>
      <c r="F102">
        <v>8.2100000000000009</v>
      </c>
      <c r="G102">
        <v>8.18</v>
      </c>
      <c r="H102">
        <v>8.19</v>
      </c>
      <c r="I102">
        <v>8.1999999999999993</v>
      </c>
      <c r="J102">
        <v>8.17</v>
      </c>
      <c r="K102">
        <v>8.19</v>
      </c>
      <c r="L102">
        <v>8.2100000000000009</v>
      </c>
      <c r="M102">
        <v>8.17</v>
      </c>
      <c r="N102">
        <v>8.1999999999999993</v>
      </c>
      <c r="O102">
        <v>8.17</v>
      </c>
      <c r="P102">
        <v>8.1999999999999993</v>
      </c>
      <c r="Q102">
        <v>8.1999999999999993</v>
      </c>
      <c r="R102">
        <v>8.1999999999999993</v>
      </c>
      <c r="S102">
        <v>8.19</v>
      </c>
      <c r="T102">
        <v>8.18</v>
      </c>
      <c r="U102">
        <v>8.23</v>
      </c>
      <c r="V102">
        <v>8.2100000000000009</v>
      </c>
      <c r="W102">
        <v>8.1999999999999993</v>
      </c>
      <c r="X102">
        <v>8.1999999999999993</v>
      </c>
      <c r="Y102">
        <v>8.19</v>
      </c>
      <c r="Z102">
        <v>8.1999999999999993</v>
      </c>
      <c r="AA102">
        <v>8.23</v>
      </c>
      <c r="AB102">
        <v>8.19</v>
      </c>
      <c r="AC102">
        <v>8.2200000000000006</v>
      </c>
      <c r="AD102">
        <v>8.1999999999999993</v>
      </c>
      <c r="AE102" s="10"/>
      <c r="AF102" s="19">
        <v>26000</v>
      </c>
      <c r="AG102" s="19">
        <v>29600</v>
      </c>
      <c r="AH102" s="19">
        <v>30400</v>
      </c>
      <c r="AI102" s="19">
        <v>33500</v>
      </c>
      <c r="AJ102" s="19">
        <v>22700</v>
      </c>
      <c r="AK102" s="19">
        <v>29600</v>
      </c>
      <c r="AL102" s="19">
        <v>41200</v>
      </c>
      <c r="AM102" s="19">
        <v>38400</v>
      </c>
      <c r="AN102" s="19">
        <v>32100</v>
      </c>
      <c r="AO102" s="19">
        <v>40600</v>
      </c>
      <c r="AP102" s="19">
        <v>18800</v>
      </c>
      <c r="AQ102" s="19">
        <v>18000</v>
      </c>
      <c r="AR102" s="19">
        <v>17700</v>
      </c>
      <c r="AS102" s="19">
        <v>19700</v>
      </c>
      <c r="AT102" s="19">
        <v>23800</v>
      </c>
      <c r="AU102" s="19">
        <v>52800</v>
      </c>
      <c r="AV102" s="19">
        <v>42500</v>
      </c>
      <c r="AW102" s="19">
        <v>53600</v>
      </c>
      <c r="AX102" s="19">
        <v>43700</v>
      </c>
      <c r="AY102" s="19">
        <v>56400</v>
      </c>
      <c r="AZ102" s="19">
        <v>28500</v>
      </c>
      <c r="BA102" s="19">
        <v>26300</v>
      </c>
      <c r="BB102" s="19">
        <v>32100</v>
      </c>
      <c r="BC102" s="19">
        <v>24600</v>
      </c>
      <c r="BD102" s="19">
        <v>34800</v>
      </c>
    </row>
    <row r="103" spans="1:56" x14ac:dyDescent="0.35">
      <c r="AE103" s="10"/>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x14ac:dyDescent="0.35">
      <c r="A104" t="s">
        <v>1696</v>
      </c>
      <c r="B104">
        <v>870.622409683</v>
      </c>
      <c r="C104">
        <v>279.23240523200002</v>
      </c>
      <c r="D104">
        <v>46</v>
      </c>
      <c r="E104">
        <v>1.631235</v>
      </c>
      <c r="F104">
        <v>8.7899999999999991</v>
      </c>
      <c r="G104">
        <v>8.82</v>
      </c>
      <c r="H104">
        <v>8.76</v>
      </c>
      <c r="I104">
        <v>8.7899999999999991</v>
      </c>
      <c r="J104">
        <v>8.8000000000000007</v>
      </c>
      <c r="K104">
        <v>8.75</v>
      </c>
      <c r="L104">
        <v>8.76</v>
      </c>
      <c r="M104">
        <v>8.76</v>
      </c>
      <c r="N104">
        <v>8.77</v>
      </c>
      <c r="O104">
        <v>8.77</v>
      </c>
      <c r="P104">
        <v>8.82</v>
      </c>
      <c r="Q104">
        <v>8.83</v>
      </c>
      <c r="R104">
        <v>8.84</v>
      </c>
      <c r="S104">
        <v>8.81</v>
      </c>
      <c r="T104">
        <v>8.81</v>
      </c>
      <c r="U104">
        <v>8.7899999999999991</v>
      </c>
      <c r="V104">
        <v>8.77</v>
      </c>
      <c r="W104">
        <v>8.77</v>
      </c>
      <c r="X104">
        <v>8.76</v>
      </c>
      <c r="Y104">
        <v>8.75</v>
      </c>
      <c r="Z104">
        <v>8.7899999999999991</v>
      </c>
      <c r="AA104">
        <v>8.77</v>
      </c>
      <c r="AB104">
        <v>8.7899999999999991</v>
      </c>
      <c r="AC104">
        <v>8.7899999999999991</v>
      </c>
      <c r="AD104">
        <v>8.8000000000000007</v>
      </c>
      <c r="AE104" s="10"/>
      <c r="AF104" s="19">
        <v>132000</v>
      </c>
      <c r="AG104" s="19">
        <v>167000</v>
      </c>
      <c r="AH104" s="19">
        <v>129000</v>
      </c>
      <c r="AI104" s="19">
        <v>191000</v>
      </c>
      <c r="AJ104" s="19">
        <v>144000</v>
      </c>
      <c r="AK104" s="19">
        <v>199000</v>
      </c>
      <c r="AL104" s="19">
        <v>240000</v>
      </c>
      <c r="AM104" s="19">
        <v>273000</v>
      </c>
      <c r="AN104" s="19">
        <v>275000</v>
      </c>
      <c r="AO104" s="19">
        <v>283000</v>
      </c>
      <c r="AP104" s="19">
        <v>236000</v>
      </c>
      <c r="AQ104" s="19">
        <v>170000</v>
      </c>
      <c r="AR104" s="19">
        <v>172000</v>
      </c>
      <c r="AS104" s="19">
        <v>272000</v>
      </c>
      <c r="AT104" s="19">
        <v>256000</v>
      </c>
      <c r="AU104" s="19">
        <v>447000</v>
      </c>
      <c r="AV104" s="19">
        <v>456000</v>
      </c>
      <c r="AW104" s="19">
        <v>501000</v>
      </c>
      <c r="AX104" s="19">
        <v>456000</v>
      </c>
      <c r="AY104" s="19">
        <v>472000</v>
      </c>
      <c r="AZ104" s="19">
        <v>315000</v>
      </c>
      <c r="BA104" s="19">
        <v>278000</v>
      </c>
      <c r="BB104" s="19">
        <v>336000</v>
      </c>
      <c r="BC104" s="19">
        <v>309000</v>
      </c>
      <c r="BD104" s="19">
        <v>294000</v>
      </c>
    </row>
    <row r="105" spans="1:56" x14ac:dyDescent="0.35">
      <c r="A105" t="s">
        <v>1703</v>
      </c>
      <c r="B105">
        <v>870.622409683</v>
      </c>
      <c r="C105">
        <v>309.27935542400002</v>
      </c>
      <c r="D105">
        <v>46</v>
      </c>
      <c r="E105">
        <v>1.631235</v>
      </c>
      <c r="F105">
        <v>8.69</v>
      </c>
      <c r="G105">
        <v>8.68</v>
      </c>
      <c r="H105">
        <v>8.7200000000000006</v>
      </c>
      <c r="I105">
        <v>8.67</v>
      </c>
      <c r="J105">
        <v>8.6999999999999993</v>
      </c>
      <c r="K105">
        <v>8.67</v>
      </c>
      <c r="L105">
        <v>8.67</v>
      </c>
      <c r="M105">
        <v>8.68</v>
      </c>
      <c r="N105">
        <v>8.67</v>
      </c>
      <c r="O105">
        <v>8.68</v>
      </c>
      <c r="P105">
        <v>8.68</v>
      </c>
      <c r="Q105">
        <v>8.67</v>
      </c>
      <c r="R105">
        <v>8.69</v>
      </c>
      <c r="S105">
        <v>8.65</v>
      </c>
      <c r="T105">
        <v>8.6999999999999993</v>
      </c>
      <c r="U105">
        <v>8.69</v>
      </c>
      <c r="V105">
        <v>8.68</v>
      </c>
      <c r="W105">
        <v>8.67</v>
      </c>
      <c r="X105">
        <v>8.67</v>
      </c>
      <c r="Y105">
        <v>8.68</v>
      </c>
      <c r="Z105">
        <v>8.66</v>
      </c>
      <c r="AA105">
        <v>8.68</v>
      </c>
      <c r="AB105">
        <v>8.68</v>
      </c>
      <c r="AC105">
        <v>8.66</v>
      </c>
      <c r="AD105">
        <v>8.68</v>
      </c>
      <c r="AE105" s="10"/>
      <c r="AF105" s="19">
        <v>29000</v>
      </c>
      <c r="AG105" s="19">
        <v>37300</v>
      </c>
      <c r="AH105" s="19">
        <v>29600</v>
      </c>
      <c r="AI105" s="19">
        <v>48100</v>
      </c>
      <c r="AJ105" s="19">
        <v>33000</v>
      </c>
      <c r="AK105" s="19">
        <v>57500</v>
      </c>
      <c r="AL105" s="19">
        <v>62800</v>
      </c>
      <c r="AM105" s="19">
        <v>76300</v>
      </c>
      <c r="AN105" s="19">
        <v>66000</v>
      </c>
      <c r="AO105" s="19">
        <v>69400</v>
      </c>
      <c r="AP105" s="19">
        <v>35100</v>
      </c>
      <c r="AQ105" s="19">
        <v>35700</v>
      </c>
      <c r="AR105" s="19">
        <v>37100</v>
      </c>
      <c r="AS105" s="19">
        <v>41900</v>
      </c>
      <c r="AT105" s="19">
        <v>55600</v>
      </c>
      <c r="AU105" s="19">
        <v>114000</v>
      </c>
      <c r="AV105" s="19">
        <v>124000</v>
      </c>
      <c r="AW105" s="19">
        <v>132000</v>
      </c>
      <c r="AX105" s="19">
        <v>117000</v>
      </c>
      <c r="AY105" s="19">
        <v>139000</v>
      </c>
      <c r="AZ105" s="19">
        <v>65800</v>
      </c>
      <c r="BA105" s="19">
        <v>66900</v>
      </c>
      <c r="BB105" s="19">
        <v>63000</v>
      </c>
      <c r="BC105" s="19">
        <v>78300</v>
      </c>
      <c r="BD105" s="19">
        <v>63600</v>
      </c>
    </row>
    <row r="106" spans="1:56" x14ac:dyDescent="0.35">
      <c r="AE106" s="10"/>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x14ac:dyDescent="0.35">
      <c r="A107" t="s">
        <v>1697</v>
      </c>
      <c r="B107">
        <v>870.622409683</v>
      </c>
      <c r="C107">
        <v>281.24805529600002</v>
      </c>
      <c r="D107">
        <v>46</v>
      </c>
      <c r="E107">
        <v>1.631235</v>
      </c>
      <c r="F107">
        <v>8.64</v>
      </c>
      <c r="G107">
        <v>8.6199999999999992</v>
      </c>
      <c r="H107">
        <v>8.64</v>
      </c>
      <c r="I107">
        <v>8.64</v>
      </c>
      <c r="J107">
        <v>8.64</v>
      </c>
      <c r="K107">
        <v>8.64</v>
      </c>
      <c r="L107">
        <v>8.61</v>
      </c>
      <c r="M107">
        <v>8.6</v>
      </c>
      <c r="N107">
        <v>8.6199999999999992</v>
      </c>
      <c r="O107">
        <v>8.66</v>
      </c>
      <c r="P107">
        <v>8.66</v>
      </c>
      <c r="Q107">
        <v>8.67</v>
      </c>
      <c r="R107">
        <v>8.6199999999999992</v>
      </c>
      <c r="S107">
        <v>8.6999999999999993</v>
      </c>
      <c r="T107">
        <v>8.58</v>
      </c>
      <c r="U107">
        <v>8.65</v>
      </c>
      <c r="V107">
        <v>8.64</v>
      </c>
      <c r="W107">
        <v>8.6199999999999992</v>
      </c>
      <c r="X107">
        <v>8.65</v>
      </c>
      <c r="Y107">
        <v>8.66</v>
      </c>
      <c r="Z107">
        <v>8.6999999999999993</v>
      </c>
      <c r="AA107">
        <v>8.7200000000000006</v>
      </c>
      <c r="AB107">
        <v>8.66</v>
      </c>
      <c r="AC107">
        <v>8.67</v>
      </c>
      <c r="AD107">
        <v>8.58</v>
      </c>
      <c r="AE107" s="10"/>
      <c r="AF107" s="19">
        <v>11300</v>
      </c>
      <c r="AG107" s="19">
        <v>11900</v>
      </c>
      <c r="AH107" s="19">
        <v>11100</v>
      </c>
      <c r="AI107" s="19">
        <v>9400</v>
      </c>
      <c r="AJ107" s="19">
        <v>8570</v>
      </c>
      <c r="AK107" s="19">
        <v>11100</v>
      </c>
      <c r="AL107" s="19">
        <v>9120</v>
      </c>
      <c r="AM107" s="19">
        <v>11300</v>
      </c>
      <c r="AN107" s="19">
        <v>14700</v>
      </c>
      <c r="AO107" s="19">
        <v>13500</v>
      </c>
      <c r="AP107" s="19">
        <v>11300</v>
      </c>
      <c r="AQ107" s="19">
        <v>4980</v>
      </c>
      <c r="AR107" s="19">
        <v>7470</v>
      </c>
      <c r="AS107" s="19">
        <v>5250</v>
      </c>
      <c r="AT107" s="19">
        <v>7190</v>
      </c>
      <c r="AU107" s="19">
        <v>9110</v>
      </c>
      <c r="AV107" s="19">
        <v>12400</v>
      </c>
      <c r="AW107" s="19">
        <v>18500</v>
      </c>
      <c r="AX107" s="19">
        <v>11100</v>
      </c>
      <c r="AY107" s="19">
        <v>20500</v>
      </c>
      <c r="AZ107" s="19">
        <v>9680</v>
      </c>
      <c r="BA107" s="19">
        <v>5810</v>
      </c>
      <c r="BB107" s="19">
        <v>5400</v>
      </c>
      <c r="BC107" s="19">
        <v>7740</v>
      </c>
      <c r="BD107" s="19">
        <v>4700</v>
      </c>
    </row>
    <row r="108" spans="1:56" x14ac:dyDescent="0.35">
      <c r="A108" t="s">
        <v>1702</v>
      </c>
      <c r="B108">
        <v>870.622409683</v>
      </c>
      <c r="C108">
        <v>307.26370536000002</v>
      </c>
      <c r="D108">
        <v>46</v>
      </c>
      <c r="E108">
        <v>1.631235</v>
      </c>
      <c r="F108">
        <v>8.56</v>
      </c>
      <c r="G108">
        <v>8.61</v>
      </c>
      <c r="H108">
        <v>8.66</v>
      </c>
      <c r="I108">
        <v>8.6199999999999992</v>
      </c>
      <c r="J108">
        <v>8.6199999999999992</v>
      </c>
      <c r="K108">
        <v>8.57</v>
      </c>
      <c r="L108">
        <v>8.6199999999999992</v>
      </c>
      <c r="M108">
        <v>8.65</v>
      </c>
      <c r="N108">
        <v>8.6199999999999992</v>
      </c>
      <c r="O108">
        <v>8.58</v>
      </c>
      <c r="P108">
        <v>8.61</v>
      </c>
      <c r="Q108">
        <v>8.58</v>
      </c>
      <c r="R108">
        <v>8.61</v>
      </c>
      <c r="S108">
        <v>8.68</v>
      </c>
      <c r="T108">
        <v>8.61</v>
      </c>
      <c r="U108">
        <v>8.58</v>
      </c>
      <c r="V108">
        <v>8.6300000000000008</v>
      </c>
      <c r="W108">
        <v>8.59</v>
      </c>
      <c r="X108">
        <v>8.65</v>
      </c>
      <c r="Y108">
        <v>8.67</v>
      </c>
      <c r="Z108">
        <v>8.65</v>
      </c>
      <c r="AA108">
        <v>8.59</v>
      </c>
      <c r="AB108">
        <v>8.66</v>
      </c>
      <c r="AC108">
        <v>8.64</v>
      </c>
      <c r="AD108">
        <v>8.6300000000000008</v>
      </c>
      <c r="AE108" s="10"/>
      <c r="AF108" s="19">
        <v>6900</v>
      </c>
      <c r="AG108" s="19">
        <v>8570</v>
      </c>
      <c r="AH108" s="19">
        <v>5250</v>
      </c>
      <c r="AI108" s="19">
        <v>5530</v>
      </c>
      <c r="AJ108" s="19">
        <v>6360</v>
      </c>
      <c r="AK108" s="19">
        <v>2800</v>
      </c>
      <c r="AL108" s="19">
        <v>6850</v>
      </c>
      <c r="AM108" s="19">
        <v>11300</v>
      </c>
      <c r="AN108" s="19">
        <v>7460</v>
      </c>
      <c r="AO108" s="19">
        <v>7740</v>
      </c>
      <c r="AP108" s="19">
        <v>3590</v>
      </c>
      <c r="AQ108" s="19">
        <v>5530</v>
      </c>
      <c r="AR108" s="19">
        <v>4110</v>
      </c>
      <c r="AS108" s="19">
        <v>2490</v>
      </c>
      <c r="AT108" s="19">
        <v>4420</v>
      </c>
      <c r="AU108" s="19">
        <v>11600</v>
      </c>
      <c r="AV108" s="19">
        <v>10800</v>
      </c>
      <c r="AW108" s="19">
        <v>9590</v>
      </c>
      <c r="AX108" s="19">
        <v>10300</v>
      </c>
      <c r="AY108" s="19">
        <v>10500</v>
      </c>
      <c r="AZ108" s="19">
        <v>5720</v>
      </c>
      <c r="BA108" s="19">
        <v>6950</v>
      </c>
      <c r="BB108" s="19">
        <v>4980</v>
      </c>
      <c r="BC108" s="19">
        <v>8410</v>
      </c>
      <c r="BD108" s="19">
        <v>5810</v>
      </c>
    </row>
    <row r="109" spans="1:56" x14ac:dyDescent="0.35">
      <c r="AE109" s="10"/>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x14ac:dyDescent="0.35">
      <c r="A110" t="s">
        <v>1709</v>
      </c>
      <c r="B110">
        <v>872.63805974699994</v>
      </c>
      <c r="C110">
        <v>279.23240523200002</v>
      </c>
      <c r="D110">
        <v>46</v>
      </c>
      <c r="E110">
        <v>1.631235</v>
      </c>
      <c r="F110">
        <v>9.26</v>
      </c>
      <c r="G110">
        <v>9.24</v>
      </c>
      <c r="H110">
        <v>9.27</v>
      </c>
      <c r="I110">
        <v>9.3000000000000007</v>
      </c>
      <c r="J110">
        <v>9.2200000000000006</v>
      </c>
      <c r="K110">
        <v>9.25</v>
      </c>
      <c r="L110">
        <v>9.26</v>
      </c>
      <c r="M110">
        <v>9.2200000000000006</v>
      </c>
      <c r="N110">
        <v>9.2200000000000006</v>
      </c>
      <c r="O110">
        <v>9.2200000000000006</v>
      </c>
      <c r="P110">
        <v>9.26</v>
      </c>
      <c r="Q110">
        <v>9.2100000000000009</v>
      </c>
      <c r="R110">
        <v>9.25</v>
      </c>
      <c r="S110">
        <v>9.26</v>
      </c>
      <c r="T110">
        <v>9.25</v>
      </c>
      <c r="U110">
        <v>9.25</v>
      </c>
      <c r="V110">
        <v>9.25</v>
      </c>
      <c r="W110">
        <v>9.24</v>
      </c>
      <c r="X110">
        <v>9.25</v>
      </c>
      <c r="Y110">
        <v>9.24</v>
      </c>
      <c r="Z110">
        <v>9.23</v>
      </c>
      <c r="AA110">
        <v>9.25</v>
      </c>
      <c r="AB110">
        <v>9.25</v>
      </c>
      <c r="AC110">
        <v>9.24</v>
      </c>
      <c r="AD110">
        <v>9.25</v>
      </c>
      <c r="AE110" s="10"/>
      <c r="AF110" s="19">
        <v>45600</v>
      </c>
      <c r="AG110" s="19">
        <v>30600</v>
      </c>
      <c r="AH110" s="19">
        <v>27300</v>
      </c>
      <c r="AI110" s="19">
        <v>45500</v>
      </c>
      <c r="AJ110" s="19">
        <v>30000</v>
      </c>
      <c r="AK110" s="19">
        <v>75100</v>
      </c>
      <c r="AL110" s="19">
        <v>94300</v>
      </c>
      <c r="AM110" s="19">
        <v>63500</v>
      </c>
      <c r="AN110" s="19">
        <v>90400</v>
      </c>
      <c r="AO110" s="19">
        <v>69000</v>
      </c>
      <c r="AP110" s="19">
        <v>121000</v>
      </c>
      <c r="AQ110" s="19">
        <v>61700</v>
      </c>
      <c r="AR110" s="19">
        <v>124000</v>
      </c>
      <c r="AS110" s="19">
        <v>181000</v>
      </c>
      <c r="AT110" s="19">
        <v>182000</v>
      </c>
      <c r="AU110" s="19">
        <v>297000</v>
      </c>
      <c r="AV110" s="19">
        <v>288000</v>
      </c>
      <c r="AW110" s="19">
        <v>275000</v>
      </c>
      <c r="AX110" s="19">
        <v>285000</v>
      </c>
      <c r="AY110" s="19">
        <v>318000</v>
      </c>
      <c r="AZ110" s="19">
        <v>308000</v>
      </c>
      <c r="BA110" s="19">
        <v>243000</v>
      </c>
      <c r="BB110" s="19">
        <v>254000</v>
      </c>
      <c r="BC110" s="19">
        <v>272000</v>
      </c>
      <c r="BD110" s="19">
        <v>266000</v>
      </c>
    </row>
    <row r="111" spans="1:56" x14ac:dyDescent="0.35">
      <c r="A111" t="s">
        <v>1717</v>
      </c>
      <c r="B111">
        <v>872.63805974699994</v>
      </c>
      <c r="C111">
        <v>311.29500548800002</v>
      </c>
      <c r="D111">
        <v>46</v>
      </c>
      <c r="E111">
        <v>1.631235</v>
      </c>
      <c r="F111">
        <v>9.27</v>
      </c>
      <c r="G111">
        <v>9.25</v>
      </c>
      <c r="H111">
        <v>9.25</v>
      </c>
      <c r="I111">
        <v>9.27</v>
      </c>
      <c r="J111">
        <v>9.2899999999999991</v>
      </c>
      <c r="K111">
        <v>9.24</v>
      </c>
      <c r="L111">
        <v>9.26</v>
      </c>
      <c r="M111">
        <v>9.23</v>
      </c>
      <c r="N111">
        <v>9.23</v>
      </c>
      <c r="O111">
        <v>9.2200000000000006</v>
      </c>
      <c r="P111">
        <v>9.23</v>
      </c>
      <c r="Q111">
        <v>9.23</v>
      </c>
      <c r="R111">
        <v>9.24</v>
      </c>
      <c r="S111">
        <v>9.23</v>
      </c>
      <c r="T111">
        <v>9.24</v>
      </c>
      <c r="U111">
        <v>9.24</v>
      </c>
      <c r="V111">
        <v>9.24</v>
      </c>
      <c r="W111">
        <v>9.24</v>
      </c>
      <c r="X111">
        <v>9.24</v>
      </c>
      <c r="Y111">
        <v>9.23</v>
      </c>
      <c r="Z111">
        <v>9.23</v>
      </c>
      <c r="AA111">
        <v>9.24</v>
      </c>
      <c r="AB111">
        <v>9.24</v>
      </c>
      <c r="AC111">
        <v>9.24</v>
      </c>
      <c r="AD111">
        <v>9.25</v>
      </c>
      <c r="AE111" s="10"/>
      <c r="AF111" s="19">
        <v>21400</v>
      </c>
      <c r="AG111" s="19">
        <v>7190</v>
      </c>
      <c r="AH111" s="19">
        <v>14400</v>
      </c>
      <c r="AI111" s="19">
        <v>16600</v>
      </c>
      <c r="AJ111" s="19">
        <v>13600</v>
      </c>
      <c r="AK111" s="19">
        <v>28500</v>
      </c>
      <c r="AL111" s="19">
        <v>46600</v>
      </c>
      <c r="AM111" s="19">
        <v>37900</v>
      </c>
      <c r="AN111" s="19">
        <v>30300</v>
      </c>
      <c r="AO111" s="19">
        <v>42600</v>
      </c>
      <c r="AP111" s="19">
        <v>61700</v>
      </c>
      <c r="AQ111" s="19">
        <v>51100</v>
      </c>
      <c r="AR111" s="19">
        <v>54500</v>
      </c>
      <c r="AS111" s="19">
        <v>79400</v>
      </c>
      <c r="AT111" s="19">
        <v>86800</v>
      </c>
      <c r="AU111" s="19">
        <v>134000</v>
      </c>
      <c r="AV111" s="19">
        <v>151000</v>
      </c>
      <c r="AW111" s="19">
        <v>128000</v>
      </c>
      <c r="AX111" s="19">
        <v>135000</v>
      </c>
      <c r="AY111" s="19">
        <v>141000</v>
      </c>
      <c r="AZ111" s="19">
        <v>129000</v>
      </c>
      <c r="BA111" s="19">
        <v>106000</v>
      </c>
      <c r="BB111" s="19">
        <v>128000</v>
      </c>
      <c r="BC111" s="19">
        <v>131000</v>
      </c>
      <c r="BD111" s="19">
        <v>108000</v>
      </c>
    </row>
    <row r="112" spans="1:56" x14ac:dyDescent="0.35">
      <c r="AE112" s="10"/>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x14ac:dyDescent="0.35">
      <c r="A113" t="s">
        <v>1782</v>
      </c>
      <c r="B113">
        <v>898.653709811</v>
      </c>
      <c r="C113">
        <v>277.21675516800002</v>
      </c>
      <c r="D113">
        <v>48</v>
      </c>
      <c r="E113">
        <v>1.664488</v>
      </c>
      <c r="F113">
        <v>9.52</v>
      </c>
      <c r="G113">
        <v>9.52</v>
      </c>
      <c r="H113">
        <v>9.51</v>
      </c>
      <c r="I113">
        <v>9.52</v>
      </c>
      <c r="J113">
        <v>9.5500000000000007</v>
      </c>
      <c r="K113">
        <v>9.48</v>
      </c>
      <c r="L113">
        <v>9.5</v>
      </c>
      <c r="M113">
        <v>9.51</v>
      </c>
      <c r="N113">
        <v>9.49</v>
      </c>
      <c r="O113">
        <v>9.49</v>
      </c>
      <c r="P113">
        <v>9.49</v>
      </c>
      <c r="Q113">
        <v>9.49</v>
      </c>
      <c r="R113">
        <v>9.51</v>
      </c>
      <c r="S113">
        <v>9.51</v>
      </c>
      <c r="T113">
        <v>9.4600000000000009</v>
      </c>
      <c r="U113">
        <v>9.49</v>
      </c>
      <c r="V113">
        <v>9.48</v>
      </c>
      <c r="W113">
        <v>9.48</v>
      </c>
      <c r="X113">
        <v>9.5</v>
      </c>
      <c r="Y113">
        <v>9.48</v>
      </c>
      <c r="Z113">
        <v>9.51</v>
      </c>
      <c r="AA113">
        <v>9.51</v>
      </c>
      <c r="AB113">
        <v>9.51</v>
      </c>
      <c r="AC113">
        <v>9.48</v>
      </c>
      <c r="AD113">
        <v>9.52</v>
      </c>
      <c r="AE113" s="10"/>
      <c r="AF113" s="19">
        <v>27600</v>
      </c>
      <c r="AG113" s="19">
        <v>23000</v>
      </c>
      <c r="AH113" s="19">
        <v>23700</v>
      </c>
      <c r="AI113" s="19">
        <v>30100</v>
      </c>
      <c r="AJ113" s="19">
        <v>19600</v>
      </c>
      <c r="AK113" s="19">
        <v>42900</v>
      </c>
      <c r="AL113" s="19">
        <v>36900</v>
      </c>
      <c r="AM113" s="19">
        <v>52500</v>
      </c>
      <c r="AN113" s="19">
        <v>51400</v>
      </c>
      <c r="AO113" s="19">
        <v>41800</v>
      </c>
      <c r="AP113" s="19">
        <v>44500</v>
      </c>
      <c r="AQ113" s="19">
        <v>37100</v>
      </c>
      <c r="AR113" s="19">
        <v>46000</v>
      </c>
      <c r="AS113" s="19">
        <v>69100</v>
      </c>
      <c r="AT113" s="19">
        <v>67700</v>
      </c>
      <c r="AU113" s="19">
        <v>119000</v>
      </c>
      <c r="AV113" s="19">
        <v>134000</v>
      </c>
      <c r="AW113" s="19">
        <v>110000</v>
      </c>
      <c r="AX113" s="19">
        <v>119000</v>
      </c>
      <c r="AY113" s="19">
        <v>130000</v>
      </c>
      <c r="AZ113" s="19">
        <v>80700</v>
      </c>
      <c r="BA113" s="19">
        <v>69700</v>
      </c>
      <c r="BB113" s="19">
        <v>70200</v>
      </c>
      <c r="BC113" s="19">
        <v>80700</v>
      </c>
      <c r="BD113" s="19">
        <v>81300</v>
      </c>
    </row>
    <row r="114" spans="1:56" x14ac:dyDescent="0.35">
      <c r="A114" t="s">
        <v>1787</v>
      </c>
      <c r="B114">
        <v>898.653709811</v>
      </c>
      <c r="C114">
        <v>339.32630561600001</v>
      </c>
      <c r="D114">
        <v>48</v>
      </c>
      <c r="E114">
        <v>1.664488</v>
      </c>
      <c r="F114">
        <v>9.48</v>
      </c>
      <c r="G114">
        <v>9.5399999999999991</v>
      </c>
      <c r="H114">
        <v>9.48</v>
      </c>
      <c r="I114">
        <v>9.5</v>
      </c>
      <c r="J114">
        <v>9.57</v>
      </c>
      <c r="K114">
        <v>9.51</v>
      </c>
      <c r="L114">
        <v>9.5</v>
      </c>
      <c r="M114">
        <v>9.5</v>
      </c>
      <c r="N114">
        <v>9.4700000000000006</v>
      </c>
      <c r="O114">
        <v>9.5399999999999991</v>
      </c>
      <c r="P114">
        <v>9.4700000000000006</v>
      </c>
      <c r="Q114">
        <v>9.5</v>
      </c>
      <c r="R114">
        <v>9.51</v>
      </c>
      <c r="S114">
        <v>9.5299999999999994</v>
      </c>
      <c r="T114">
        <v>9.5</v>
      </c>
      <c r="U114">
        <v>9.51</v>
      </c>
      <c r="V114">
        <v>9.52</v>
      </c>
      <c r="W114">
        <v>9.4499999999999993</v>
      </c>
      <c r="X114">
        <v>9.48</v>
      </c>
      <c r="Y114">
        <v>9.5</v>
      </c>
      <c r="Z114">
        <v>9.49</v>
      </c>
      <c r="AA114">
        <v>9.5</v>
      </c>
      <c r="AB114">
        <v>9.49</v>
      </c>
      <c r="AC114">
        <v>9.4600000000000009</v>
      </c>
      <c r="AD114">
        <v>9.5</v>
      </c>
      <c r="AE114" s="10"/>
      <c r="AF114" s="19">
        <v>9360</v>
      </c>
      <c r="AG114" s="19">
        <v>11100</v>
      </c>
      <c r="AH114" s="19">
        <v>11900</v>
      </c>
      <c r="AI114" s="19">
        <v>8270</v>
      </c>
      <c r="AJ114" s="19">
        <v>8740</v>
      </c>
      <c r="AK114" s="19">
        <v>21000</v>
      </c>
      <c r="AL114" s="19">
        <v>21300</v>
      </c>
      <c r="AM114" s="19">
        <v>29000</v>
      </c>
      <c r="AN114" s="19">
        <v>23800</v>
      </c>
      <c r="AO114" s="19">
        <v>19900</v>
      </c>
      <c r="AP114" s="19">
        <v>19900</v>
      </c>
      <c r="AQ114" s="19">
        <v>12800</v>
      </c>
      <c r="AR114" s="19">
        <v>26500</v>
      </c>
      <c r="AS114" s="19">
        <v>33500</v>
      </c>
      <c r="AT114" s="19">
        <v>32900</v>
      </c>
      <c r="AU114" s="19">
        <v>64700</v>
      </c>
      <c r="AV114" s="19">
        <v>41200</v>
      </c>
      <c r="AW114" s="19">
        <v>28900</v>
      </c>
      <c r="AX114" s="19">
        <v>55000</v>
      </c>
      <c r="AY114" s="19">
        <v>65000</v>
      </c>
      <c r="AZ114" s="19">
        <v>46700</v>
      </c>
      <c r="BA114" s="19">
        <v>47000</v>
      </c>
      <c r="BB114" s="19">
        <v>45300</v>
      </c>
      <c r="BC114" s="19">
        <v>54500</v>
      </c>
      <c r="BD114" s="19">
        <v>42300</v>
      </c>
    </row>
    <row r="115" spans="1:56" x14ac:dyDescent="0.35">
      <c r="AE115" s="10"/>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x14ac:dyDescent="0.35">
      <c r="A116" t="s">
        <v>1792</v>
      </c>
      <c r="B116">
        <v>900.66935987499994</v>
      </c>
      <c r="C116">
        <v>279.23240523200002</v>
      </c>
      <c r="D116">
        <v>48</v>
      </c>
      <c r="E116">
        <v>1.664488</v>
      </c>
      <c r="F116">
        <v>9.7899999999999991</v>
      </c>
      <c r="G116">
        <v>9.84</v>
      </c>
      <c r="H116">
        <v>9.82</v>
      </c>
      <c r="I116">
        <v>9.82</v>
      </c>
      <c r="J116">
        <v>9.7899999999999991</v>
      </c>
      <c r="K116">
        <v>9.7799999999999994</v>
      </c>
      <c r="L116">
        <v>9.76</v>
      </c>
      <c r="M116">
        <v>9.77</v>
      </c>
      <c r="N116">
        <v>9.77</v>
      </c>
      <c r="O116">
        <v>9.77</v>
      </c>
      <c r="P116">
        <v>9.77</v>
      </c>
      <c r="Q116">
        <v>9.7899999999999991</v>
      </c>
      <c r="R116">
        <v>9.76</v>
      </c>
      <c r="S116">
        <v>9.76</v>
      </c>
      <c r="T116">
        <v>9.74</v>
      </c>
      <c r="U116">
        <v>9.73</v>
      </c>
      <c r="V116">
        <v>9.7100000000000009</v>
      </c>
      <c r="W116">
        <v>9.7200000000000006</v>
      </c>
      <c r="X116">
        <v>9.7200000000000006</v>
      </c>
      <c r="Y116">
        <v>9.7200000000000006</v>
      </c>
      <c r="Z116">
        <v>9.73</v>
      </c>
      <c r="AA116">
        <v>9.73</v>
      </c>
      <c r="AB116">
        <v>9.7100000000000009</v>
      </c>
      <c r="AC116">
        <v>9.7200000000000006</v>
      </c>
      <c r="AD116">
        <v>9.7200000000000006</v>
      </c>
      <c r="AE116" s="10"/>
      <c r="AF116" s="19">
        <v>114000</v>
      </c>
      <c r="AG116" s="19">
        <v>92100</v>
      </c>
      <c r="AH116" s="19">
        <v>95100</v>
      </c>
      <c r="AI116" s="19">
        <v>97700</v>
      </c>
      <c r="AJ116" s="19">
        <v>67700</v>
      </c>
      <c r="AK116" s="19">
        <v>181000</v>
      </c>
      <c r="AL116" s="19">
        <v>202000</v>
      </c>
      <c r="AM116" s="19">
        <v>225000</v>
      </c>
      <c r="AN116" s="19">
        <v>193000</v>
      </c>
      <c r="AO116" s="19">
        <v>204000</v>
      </c>
      <c r="AP116" s="19">
        <v>236000</v>
      </c>
      <c r="AQ116" s="19">
        <v>180000</v>
      </c>
      <c r="AR116" s="19">
        <v>236000</v>
      </c>
      <c r="AS116" s="19">
        <v>292000</v>
      </c>
      <c r="AT116" s="19">
        <v>287000</v>
      </c>
      <c r="AU116" s="19">
        <v>503000</v>
      </c>
      <c r="AV116" s="19">
        <v>553000</v>
      </c>
      <c r="AW116" s="19">
        <v>504000</v>
      </c>
      <c r="AX116" s="19">
        <v>517000</v>
      </c>
      <c r="AY116" s="19">
        <v>506000</v>
      </c>
      <c r="AZ116" s="19">
        <v>340000</v>
      </c>
      <c r="BA116" s="19">
        <v>348000</v>
      </c>
      <c r="BB116" s="19">
        <v>243000</v>
      </c>
      <c r="BC116" s="19">
        <v>380000</v>
      </c>
      <c r="BD116" s="19">
        <v>236000</v>
      </c>
    </row>
    <row r="117" spans="1:56" x14ac:dyDescent="0.35">
      <c r="A117" t="s">
        <v>1798</v>
      </c>
      <c r="B117">
        <v>900.66935987499994</v>
      </c>
      <c r="C117">
        <v>339.32630561600001</v>
      </c>
      <c r="D117">
        <v>48</v>
      </c>
      <c r="E117">
        <v>1.664488</v>
      </c>
      <c r="F117">
        <v>9.85</v>
      </c>
      <c r="G117">
        <v>9.76</v>
      </c>
      <c r="H117">
        <v>9.76</v>
      </c>
      <c r="I117">
        <v>9.7899999999999991</v>
      </c>
      <c r="J117">
        <v>9.7799999999999994</v>
      </c>
      <c r="K117">
        <v>9.74</v>
      </c>
      <c r="L117">
        <v>9.7799999999999994</v>
      </c>
      <c r="M117">
        <v>9.75</v>
      </c>
      <c r="N117">
        <v>9.7899999999999991</v>
      </c>
      <c r="O117">
        <v>9.74</v>
      </c>
      <c r="P117">
        <v>9.73</v>
      </c>
      <c r="Q117">
        <v>9.8000000000000007</v>
      </c>
      <c r="R117">
        <v>9.7799999999999994</v>
      </c>
      <c r="S117">
        <v>9.75</v>
      </c>
      <c r="T117">
        <v>9.7799999999999994</v>
      </c>
      <c r="U117">
        <v>9.7200000000000006</v>
      </c>
      <c r="V117">
        <v>9.73</v>
      </c>
      <c r="W117">
        <v>9.73</v>
      </c>
      <c r="X117">
        <v>9.7200000000000006</v>
      </c>
      <c r="Y117">
        <v>9.73</v>
      </c>
      <c r="Z117">
        <v>9.73</v>
      </c>
      <c r="AA117">
        <v>9.77</v>
      </c>
      <c r="AB117">
        <v>9.6999999999999993</v>
      </c>
      <c r="AC117">
        <v>9.7200000000000006</v>
      </c>
      <c r="AD117">
        <v>9.7200000000000006</v>
      </c>
      <c r="AE117" s="10"/>
      <c r="AF117" s="19">
        <v>39800</v>
      </c>
      <c r="AG117" s="19">
        <v>22200</v>
      </c>
      <c r="AH117" s="19">
        <v>26600</v>
      </c>
      <c r="AI117" s="19">
        <v>48100</v>
      </c>
      <c r="AJ117" s="19">
        <v>24300</v>
      </c>
      <c r="AK117" s="19">
        <v>72200</v>
      </c>
      <c r="AL117" s="19">
        <v>98100</v>
      </c>
      <c r="AM117" s="19">
        <v>100000</v>
      </c>
      <c r="AN117" s="19">
        <v>86200</v>
      </c>
      <c r="AO117" s="19">
        <v>63000</v>
      </c>
      <c r="AP117" s="19">
        <v>107000</v>
      </c>
      <c r="AQ117" s="19">
        <v>88600</v>
      </c>
      <c r="AR117" s="19">
        <v>98200</v>
      </c>
      <c r="AS117" s="19">
        <v>115000</v>
      </c>
      <c r="AT117" s="19">
        <v>135000</v>
      </c>
      <c r="AU117" s="19">
        <v>213000</v>
      </c>
      <c r="AV117" s="19">
        <v>227000</v>
      </c>
      <c r="AW117" s="19">
        <v>220000</v>
      </c>
      <c r="AX117" s="19">
        <v>251000</v>
      </c>
      <c r="AY117" s="19">
        <v>246000</v>
      </c>
      <c r="AZ117" s="19">
        <v>164000</v>
      </c>
      <c r="BA117" s="19">
        <v>157000</v>
      </c>
      <c r="BB117" s="19">
        <v>115000</v>
      </c>
      <c r="BC117" s="19">
        <v>163000</v>
      </c>
      <c r="BD117" s="19">
        <v>107000</v>
      </c>
    </row>
    <row r="118" spans="1:56" x14ac:dyDescent="0.35">
      <c r="AE118" s="10"/>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x14ac:dyDescent="0.35">
      <c r="A119" t="s">
        <v>1864</v>
      </c>
      <c r="B119">
        <v>928.70066000299994</v>
      </c>
      <c r="C119">
        <v>279.23240523200002</v>
      </c>
      <c r="D119">
        <v>50</v>
      </c>
      <c r="E119">
        <v>1.6982249999999999</v>
      </c>
      <c r="F119">
        <v>10.3</v>
      </c>
      <c r="G119">
        <v>10.33</v>
      </c>
      <c r="H119">
        <v>10.31</v>
      </c>
      <c r="I119">
        <v>10.32</v>
      </c>
      <c r="J119">
        <v>10.32</v>
      </c>
      <c r="K119">
        <v>10.32</v>
      </c>
      <c r="L119">
        <v>10.29</v>
      </c>
      <c r="M119">
        <v>10.31</v>
      </c>
      <c r="N119">
        <v>10.32</v>
      </c>
      <c r="O119">
        <v>10.32</v>
      </c>
      <c r="P119">
        <v>10.31</v>
      </c>
      <c r="Q119">
        <v>10.33</v>
      </c>
      <c r="R119">
        <v>10.34</v>
      </c>
      <c r="S119">
        <v>10.3</v>
      </c>
      <c r="T119">
        <v>10.33</v>
      </c>
      <c r="U119">
        <v>10.33</v>
      </c>
      <c r="V119">
        <v>10.31</v>
      </c>
      <c r="W119">
        <v>10.33</v>
      </c>
      <c r="X119">
        <v>10.34</v>
      </c>
      <c r="Y119">
        <v>10.31</v>
      </c>
      <c r="Z119">
        <v>10.34</v>
      </c>
      <c r="AA119">
        <v>10.33</v>
      </c>
      <c r="AB119">
        <v>10.31</v>
      </c>
      <c r="AC119">
        <v>10.31</v>
      </c>
      <c r="AD119">
        <v>10.32</v>
      </c>
      <c r="AE119" s="10"/>
      <c r="AF119" s="19">
        <v>57500</v>
      </c>
      <c r="AG119" s="19">
        <v>62500</v>
      </c>
      <c r="AH119" s="19">
        <v>57200</v>
      </c>
      <c r="AI119" s="19">
        <v>64700</v>
      </c>
      <c r="AJ119" s="19">
        <v>36300</v>
      </c>
      <c r="AK119" s="19">
        <v>42200</v>
      </c>
      <c r="AL119" s="19">
        <v>63100</v>
      </c>
      <c r="AM119" s="19">
        <v>51200</v>
      </c>
      <c r="AN119" s="19">
        <v>68000</v>
      </c>
      <c r="AO119" s="19">
        <v>56100</v>
      </c>
      <c r="AP119" s="19">
        <v>39100</v>
      </c>
      <c r="AQ119" s="19">
        <v>67100</v>
      </c>
      <c r="AR119" s="19">
        <v>61100</v>
      </c>
      <c r="AS119" s="19">
        <v>51600</v>
      </c>
      <c r="AT119" s="19">
        <v>53900</v>
      </c>
      <c r="AU119" s="19">
        <v>69600</v>
      </c>
      <c r="AV119" s="19">
        <v>61200</v>
      </c>
      <c r="AW119" s="19">
        <v>75200</v>
      </c>
      <c r="AX119" s="19">
        <v>68900</v>
      </c>
      <c r="AY119" s="19">
        <v>75900</v>
      </c>
      <c r="AZ119" s="19">
        <v>34000</v>
      </c>
      <c r="BA119" s="19">
        <v>60800</v>
      </c>
      <c r="BB119" s="19">
        <v>47400</v>
      </c>
      <c r="BC119" s="19">
        <v>46300</v>
      </c>
      <c r="BD119" s="19">
        <v>65500</v>
      </c>
    </row>
    <row r="120" spans="1:56" x14ac:dyDescent="0.35">
      <c r="A120" t="s">
        <v>1871</v>
      </c>
      <c r="B120">
        <v>928.70066000299994</v>
      </c>
      <c r="C120">
        <v>367.35760574400001</v>
      </c>
      <c r="D120">
        <v>50</v>
      </c>
      <c r="E120">
        <v>1.6982249999999999</v>
      </c>
      <c r="F120">
        <v>10.36</v>
      </c>
      <c r="G120">
        <v>10.31</v>
      </c>
      <c r="H120">
        <v>10.34</v>
      </c>
      <c r="I120">
        <v>10.3</v>
      </c>
      <c r="J120">
        <v>10.29</v>
      </c>
      <c r="K120">
        <v>10.28</v>
      </c>
      <c r="L120">
        <v>10.33</v>
      </c>
      <c r="M120">
        <v>10.33</v>
      </c>
      <c r="N120">
        <v>10.32</v>
      </c>
      <c r="O120">
        <v>10.37</v>
      </c>
      <c r="P120">
        <v>10.38</v>
      </c>
      <c r="Q120">
        <v>10.3</v>
      </c>
      <c r="R120">
        <v>10.38</v>
      </c>
      <c r="S120">
        <v>10.33</v>
      </c>
      <c r="T120">
        <v>10.3</v>
      </c>
      <c r="U120">
        <v>10.32</v>
      </c>
      <c r="V120">
        <v>10.33</v>
      </c>
      <c r="W120">
        <v>10.31</v>
      </c>
      <c r="X120">
        <v>10.33</v>
      </c>
      <c r="Y120">
        <v>10.32</v>
      </c>
      <c r="Z120">
        <v>10.35</v>
      </c>
      <c r="AA120">
        <v>10.36</v>
      </c>
      <c r="AB120">
        <v>10.31</v>
      </c>
      <c r="AC120">
        <v>10.26</v>
      </c>
      <c r="AD120">
        <v>10.33</v>
      </c>
      <c r="AE120" s="10"/>
      <c r="AF120" s="19">
        <v>14700</v>
      </c>
      <c r="AG120" s="19">
        <v>20200</v>
      </c>
      <c r="AH120" s="19">
        <v>21000</v>
      </c>
      <c r="AI120" s="19">
        <v>22100</v>
      </c>
      <c r="AJ120" s="19">
        <v>13800</v>
      </c>
      <c r="AK120" s="19">
        <v>21300</v>
      </c>
      <c r="AL120" s="19">
        <v>16300</v>
      </c>
      <c r="AM120" s="19">
        <v>21500</v>
      </c>
      <c r="AN120" s="19">
        <v>15400</v>
      </c>
      <c r="AO120" s="19">
        <v>24300</v>
      </c>
      <c r="AP120" s="19">
        <v>21000</v>
      </c>
      <c r="AQ120" s="19">
        <v>23500</v>
      </c>
      <c r="AR120" s="19">
        <v>18800</v>
      </c>
      <c r="AS120" s="19">
        <v>21600</v>
      </c>
      <c r="AT120" s="19">
        <v>35600</v>
      </c>
      <c r="AU120" s="19">
        <v>23500</v>
      </c>
      <c r="AV120" s="19">
        <v>26600</v>
      </c>
      <c r="AW120" s="19">
        <v>43900</v>
      </c>
      <c r="AX120" s="19">
        <v>27800</v>
      </c>
      <c r="AY120" s="19">
        <v>31800</v>
      </c>
      <c r="AZ120" s="19">
        <v>18300</v>
      </c>
      <c r="BA120" s="19">
        <v>14700</v>
      </c>
      <c r="BB120" s="19">
        <v>11500</v>
      </c>
      <c r="BC120" s="19">
        <v>7730</v>
      </c>
      <c r="BD120" s="19">
        <v>14700</v>
      </c>
    </row>
    <row r="121" spans="1:56" x14ac:dyDescent="0.35">
      <c r="AE121" s="10"/>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x14ac:dyDescent="0.35">
      <c r="A122" t="s">
        <v>2031</v>
      </c>
      <c r="B122">
        <v>721.50196019800001</v>
      </c>
      <c r="C122">
        <v>255.23240523200002</v>
      </c>
      <c r="D122">
        <v>38</v>
      </c>
      <c r="E122">
        <v>1.503063</v>
      </c>
      <c r="F122">
        <v>6.82</v>
      </c>
      <c r="G122">
        <v>6.82</v>
      </c>
      <c r="H122">
        <v>6.83</v>
      </c>
      <c r="I122">
        <v>6.83</v>
      </c>
      <c r="J122">
        <v>6.82</v>
      </c>
      <c r="K122">
        <v>6.83</v>
      </c>
      <c r="L122">
        <v>6.83</v>
      </c>
      <c r="M122">
        <v>6.82</v>
      </c>
      <c r="N122">
        <v>6.82</v>
      </c>
      <c r="O122">
        <v>6.82</v>
      </c>
      <c r="P122">
        <v>6.81</v>
      </c>
      <c r="Q122">
        <v>6.82</v>
      </c>
      <c r="R122">
        <v>6.82</v>
      </c>
      <c r="S122">
        <v>6.81</v>
      </c>
      <c r="T122">
        <v>6.82</v>
      </c>
      <c r="U122">
        <v>6.81</v>
      </c>
      <c r="V122">
        <v>6.82</v>
      </c>
      <c r="W122">
        <v>6.82</v>
      </c>
      <c r="X122">
        <v>6.82</v>
      </c>
      <c r="Y122">
        <v>6.81</v>
      </c>
      <c r="Z122">
        <v>6.81</v>
      </c>
      <c r="AA122">
        <v>6.81</v>
      </c>
      <c r="AB122">
        <v>6.81</v>
      </c>
      <c r="AC122">
        <v>6.8</v>
      </c>
      <c r="AD122">
        <v>6.82</v>
      </c>
      <c r="AE122" s="10"/>
      <c r="AF122" s="19">
        <v>1600000</v>
      </c>
      <c r="AG122" s="19">
        <v>1450000</v>
      </c>
      <c r="AH122" s="19">
        <v>1570000</v>
      </c>
      <c r="AI122" s="19">
        <v>1460000</v>
      </c>
      <c r="AJ122" s="19">
        <v>1360000</v>
      </c>
      <c r="AK122" s="19">
        <v>1680000</v>
      </c>
      <c r="AL122" s="19">
        <v>1660000</v>
      </c>
      <c r="AM122" s="19">
        <v>1750000</v>
      </c>
      <c r="AN122" s="19">
        <v>2020000</v>
      </c>
      <c r="AO122" s="19">
        <v>2040000</v>
      </c>
      <c r="AP122" s="19">
        <v>4720000</v>
      </c>
      <c r="AQ122" s="19">
        <v>4040000</v>
      </c>
      <c r="AR122" s="19">
        <v>4820000</v>
      </c>
      <c r="AS122" s="19">
        <v>4250000</v>
      </c>
      <c r="AT122" s="19">
        <v>5440000</v>
      </c>
      <c r="AU122" s="19">
        <v>8620000</v>
      </c>
      <c r="AV122" s="19">
        <v>7390000</v>
      </c>
      <c r="AW122" s="19">
        <v>6700000</v>
      </c>
      <c r="AX122" s="19">
        <v>7830000</v>
      </c>
      <c r="AY122" s="19">
        <v>7850000</v>
      </c>
      <c r="AZ122" s="19">
        <v>12500000</v>
      </c>
      <c r="BA122" s="19">
        <v>11400000</v>
      </c>
      <c r="BB122" s="19">
        <v>10300000</v>
      </c>
      <c r="BC122" s="19">
        <v>12300000</v>
      </c>
      <c r="BD122" s="19">
        <v>10300000</v>
      </c>
    </row>
    <row r="123" spans="1:56" x14ac:dyDescent="0.35">
      <c r="AE123" s="10"/>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x14ac:dyDescent="0.35">
      <c r="A124" t="s">
        <v>2085</v>
      </c>
      <c r="B124">
        <v>743.48631013399995</v>
      </c>
      <c r="C124">
        <v>255.23240523200002</v>
      </c>
      <c r="D124">
        <v>40</v>
      </c>
      <c r="E124">
        <v>1.5343799999999999</v>
      </c>
      <c r="F124">
        <v>6.07</v>
      </c>
      <c r="G124">
        <v>6.08</v>
      </c>
      <c r="H124">
        <v>6.07</v>
      </c>
      <c r="I124">
        <v>6.08</v>
      </c>
      <c r="J124">
        <v>6.08</v>
      </c>
      <c r="K124">
        <v>6.08</v>
      </c>
      <c r="L124">
        <v>6.07</v>
      </c>
      <c r="M124">
        <v>6.07</v>
      </c>
      <c r="N124">
        <v>6.08</v>
      </c>
      <c r="O124">
        <v>6.07</v>
      </c>
      <c r="P124">
        <v>6.08</v>
      </c>
      <c r="Q124">
        <v>6.08</v>
      </c>
      <c r="R124">
        <v>6.08</v>
      </c>
      <c r="S124">
        <v>6.07</v>
      </c>
      <c r="T124">
        <v>6.07</v>
      </c>
      <c r="U124">
        <v>6.11</v>
      </c>
      <c r="V124">
        <v>6.11</v>
      </c>
      <c r="W124">
        <v>6.09</v>
      </c>
      <c r="X124">
        <v>6.09</v>
      </c>
      <c r="Y124">
        <v>6.09</v>
      </c>
      <c r="Z124">
        <v>6.08</v>
      </c>
      <c r="AA124">
        <v>6.08</v>
      </c>
      <c r="AB124">
        <v>6.09</v>
      </c>
      <c r="AC124">
        <v>6.09</v>
      </c>
      <c r="AD124">
        <v>6.09</v>
      </c>
      <c r="AE124" s="10"/>
      <c r="AF124" s="19">
        <v>741000</v>
      </c>
      <c r="AG124" s="19">
        <v>807000</v>
      </c>
      <c r="AH124" s="19">
        <v>882000</v>
      </c>
      <c r="AI124" s="19">
        <v>855000</v>
      </c>
      <c r="AJ124" s="19">
        <v>742000</v>
      </c>
      <c r="AK124" s="19">
        <v>1030000</v>
      </c>
      <c r="AL124" s="19">
        <v>1070000</v>
      </c>
      <c r="AM124" s="19">
        <v>1040000</v>
      </c>
      <c r="AN124" s="19">
        <v>1190000</v>
      </c>
      <c r="AO124" s="19">
        <v>1120000</v>
      </c>
      <c r="AP124" s="19">
        <v>909000</v>
      </c>
      <c r="AQ124" s="19">
        <v>864000</v>
      </c>
      <c r="AR124" s="19">
        <v>836000</v>
      </c>
      <c r="AS124" s="19">
        <v>996000</v>
      </c>
      <c r="AT124" s="19">
        <v>1060000</v>
      </c>
      <c r="AU124" s="19">
        <v>2090000</v>
      </c>
      <c r="AV124" s="19">
        <v>2300000</v>
      </c>
      <c r="AW124" s="19">
        <v>2100000</v>
      </c>
      <c r="AX124" s="19">
        <v>1770000</v>
      </c>
      <c r="AY124" s="19">
        <v>2140000</v>
      </c>
      <c r="AZ124" s="19">
        <v>1100000</v>
      </c>
      <c r="BA124" s="19">
        <v>991000</v>
      </c>
      <c r="BB124" s="19">
        <v>1070000</v>
      </c>
      <c r="BC124" s="19">
        <v>1210000</v>
      </c>
      <c r="BD124" s="19">
        <v>1020000</v>
      </c>
    </row>
    <row r="125" spans="1:56" x14ac:dyDescent="0.35">
      <c r="A125" t="s">
        <v>2090</v>
      </c>
      <c r="B125">
        <v>743.48631013399995</v>
      </c>
      <c r="C125">
        <v>277.21675516800002</v>
      </c>
      <c r="D125">
        <v>40</v>
      </c>
      <c r="E125">
        <v>1.5343799999999999</v>
      </c>
      <c r="F125">
        <v>6.09</v>
      </c>
      <c r="G125">
        <v>6.09</v>
      </c>
      <c r="H125">
        <v>6.09</v>
      </c>
      <c r="I125">
        <v>6.11</v>
      </c>
      <c r="J125">
        <v>6.09</v>
      </c>
      <c r="K125">
        <v>6.09</v>
      </c>
      <c r="L125">
        <v>6.08</v>
      </c>
      <c r="M125">
        <v>6.08</v>
      </c>
      <c r="N125">
        <v>6.09</v>
      </c>
      <c r="O125">
        <v>6.09</v>
      </c>
      <c r="P125">
        <v>6.08</v>
      </c>
      <c r="Q125">
        <v>6.08</v>
      </c>
      <c r="R125">
        <v>6.08</v>
      </c>
      <c r="S125">
        <v>6.09</v>
      </c>
      <c r="T125">
        <v>6.08</v>
      </c>
      <c r="U125">
        <v>6.12</v>
      </c>
      <c r="V125">
        <v>6.11</v>
      </c>
      <c r="W125">
        <v>6.09</v>
      </c>
      <c r="X125">
        <v>6.1</v>
      </c>
      <c r="Y125">
        <v>6.1</v>
      </c>
      <c r="Z125">
        <v>6.08</v>
      </c>
      <c r="AA125">
        <v>6.1</v>
      </c>
      <c r="AB125">
        <v>6.09</v>
      </c>
      <c r="AC125">
        <v>6.1</v>
      </c>
      <c r="AD125">
        <v>6.1</v>
      </c>
      <c r="AE125" s="10"/>
      <c r="AF125" s="19">
        <v>1290000</v>
      </c>
      <c r="AG125" s="19">
        <v>1280000</v>
      </c>
      <c r="AH125" s="19">
        <v>1560000</v>
      </c>
      <c r="AI125" s="19">
        <v>1460000</v>
      </c>
      <c r="AJ125" s="19">
        <v>1350000</v>
      </c>
      <c r="AK125" s="19">
        <v>1910000</v>
      </c>
      <c r="AL125" s="19">
        <v>2030000</v>
      </c>
      <c r="AM125" s="19">
        <v>1940000</v>
      </c>
      <c r="AN125" s="19">
        <v>2150000</v>
      </c>
      <c r="AO125" s="19">
        <v>2070000</v>
      </c>
      <c r="AP125" s="19">
        <v>1670000</v>
      </c>
      <c r="AQ125" s="19">
        <v>1750000</v>
      </c>
      <c r="AR125" s="19">
        <v>1630000</v>
      </c>
      <c r="AS125" s="19">
        <v>1940000</v>
      </c>
      <c r="AT125" s="19">
        <v>1990000</v>
      </c>
      <c r="AU125" s="19">
        <v>3810000</v>
      </c>
      <c r="AV125" s="19">
        <v>4200000</v>
      </c>
      <c r="AW125" s="19">
        <v>3800000</v>
      </c>
      <c r="AX125" s="19">
        <v>3050000</v>
      </c>
      <c r="AY125" s="19">
        <v>3830000</v>
      </c>
      <c r="AZ125" s="19">
        <v>1960000</v>
      </c>
      <c r="BA125" s="19">
        <v>1840000</v>
      </c>
      <c r="BB125" s="19">
        <v>1890000</v>
      </c>
      <c r="BC125" s="19">
        <v>2160000</v>
      </c>
      <c r="BD125" s="19">
        <v>1910000</v>
      </c>
    </row>
    <row r="126" spans="1:56" x14ac:dyDescent="0.35">
      <c r="AE126" s="10"/>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x14ac:dyDescent="0.35">
      <c r="A127" t="s">
        <v>2096</v>
      </c>
      <c r="B127">
        <v>745.50196019800001</v>
      </c>
      <c r="C127">
        <v>255.23240523200002</v>
      </c>
      <c r="D127">
        <v>40</v>
      </c>
      <c r="E127">
        <v>1.5343799999999999</v>
      </c>
      <c r="F127">
        <v>6.52</v>
      </c>
      <c r="G127">
        <v>6.53</v>
      </c>
      <c r="H127">
        <v>6.52</v>
      </c>
      <c r="I127">
        <v>6.53</v>
      </c>
      <c r="J127">
        <v>6.52</v>
      </c>
      <c r="K127">
        <v>6.51</v>
      </c>
      <c r="L127">
        <v>6.53</v>
      </c>
      <c r="M127">
        <v>6.52</v>
      </c>
      <c r="N127">
        <v>6.52</v>
      </c>
      <c r="O127">
        <v>6.52</v>
      </c>
      <c r="P127">
        <v>6.53</v>
      </c>
      <c r="Q127">
        <v>6.53</v>
      </c>
      <c r="R127">
        <v>6.53</v>
      </c>
      <c r="S127">
        <v>6.54</v>
      </c>
      <c r="T127">
        <v>6.52</v>
      </c>
      <c r="U127">
        <v>6.54</v>
      </c>
      <c r="V127">
        <v>6.53</v>
      </c>
      <c r="W127">
        <v>6.52</v>
      </c>
      <c r="X127">
        <v>6.52</v>
      </c>
      <c r="Y127">
        <v>6.53</v>
      </c>
      <c r="Z127">
        <v>6.52</v>
      </c>
      <c r="AA127">
        <v>6.53</v>
      </c>
      <c r="AB127">
        <v>6.52</v>
      </c>
      <c r="AC127">
        <v>6.52</v>
      </c>
      <c r="AD127">
        <v>6.52</v>
      </c>
      <c r="AE127" s="10"/>
      <c r="AF127" s="19">
        <v>1020000</v>
      </c>
      <c r="AG127" s="19">
        <v>958000</v>
      </c>
      <c r="AH127" s="19">
        <v>1030000</v>
      </c>
      <c r="AI127" s="19">
        <v>1120000</v>
      </c>
      <c r="AJ127" s="19">
        <v>905000</v>
      </c>
      <c r="AK127" s="19">
        <v>1150000</v>
      </c>
      <c r="AL127" s="19">
        <v>1280000</v>
      </c>
      <c r="AM127" s="19">
        <v>1310000</v>
      </c>
      <c r="AN127" s="19">
        <v>1400000</v>
      </c>
      <c r="AO127" s="19">
        <v>1450000</v>
      </c>
      <c r="AP127" s="19">
        <v>1250000</v>
      </c>
      <c r="AQ127" s="19">
        <v>1280000</v>
      </c>
      <c r="AR127" s="19">
        <v>1330000</v>
      </c>
      <c r="AS127" s="19">
        <v>1440000</v>
      </c>
      <c r="AT127" s="19">
        <v>1560000</v>
      </c>
      <c r="AU127" s="19">
        <v>3400000</v>
      </c>
      <c r="AV127" s="19">
        <v>3370000</v>
      </c>
      <c r="AW127" s="19">
        <v>3330000</v>
      </c>
      <c r="AX127" s="19">
        <v>3050000</v>
      </c>
      <c r="AY127" s="19">
        <v>3580000</v>
      </c>
      <c r="AZ127" s="19">
        <v>2910000</v>
      </c>
      <c r="BA127" s="19">
        <v>2470000</v>
      </c>
      <c r="BB127" s="19">
        <v>2230000</v>
      </c>
      <c r="BC127" s="19">
        <v>3290000</v>
      </c>
      <c r="BD127" s="19">
        <v>2220000</v>
      </c>
    </row>
    <row r="128" spans="1:56" x14ac:dyDescent="0.35">
      <c r="A128" t="s">
        <v>2100</v>
      </c>
      <c r="B128">
        <v>745.50196019800001</v>
      </c>
      <c r="C128">
        <v>279.23240523200002</v>
      </c>
      <c r="D128">
        <v>40</v>
      </c>
      <c r="E128">
        <v>1.5343799999999999</v>
      </c>
      <c r="F128">
        <v>6.53</v>
      </c>
      <c r="G128">
        <v>6.54</v>
      </c>
      <c r="H128">
        <v>6.53</v>
      </c>
      <c r="I128">
        <v>6.54</v>
      </c>
      <c r="J128">
        <v>6.54</v>
      </c>
      <c r="K128">
        <v>6.53</v>
      </c>
      <c r="L128">
        <v>6.53</v>
      </c>
      <c r="M128">
        <v>6.53</v>
      </c>
      <c r="N128">
        <v>6.53</v>
      </c>
      <c r="O128">
        <v>6.53</v>
      </c>
      <c r="P128">
        <v>6.53</v>
      </c>
      <c r="Q128">
        <v>6.53</v>
      </c>
      <c r="R128">
        <v>6.55</v>
      </c>
      <c r="S128">
        <v>6.54</v>
      </c>
      <c r="T128">
        <v>6.53</v>
      </c>
      <c r="U128">
        <v>6.55</v>
      </c>
      <c r="V128">
        <v>6.54</v>
      </c>
      <c r="W128">
        <v>6.53</v>
      </c>
      <c r="X128">
        <v>6.54</v>
      </c>
      <c r="Y128">
        <v>6.54</v>
      </c>
      <c r="Z128">
        <v>6.52</v>
      </c>
      <c r="AA128">
        <v>6.53</v>
      </c>
      <c r="AB128">
        <v>6.53</v>
      </c>
      <c r="AC128">
        <v>6.53</v>
      </c>
      <c r="AD128">
        <v>6.54</v>
      </c>
      <c r="AE128" s="10"/>
      <c r="AF128" s="19">
        <v>2080000</v>
      </c>
      <c r="AG128" s="19">
        <v>1950000</v>
      </c>
      <c r="AH128" s="19">
        <v>2100000</v>
      </c>
      <c r="AI128" s="19">
        <v>2070000</v>
      </c>
      <c r="AJ128" s="19">
        <v>1890000</v>
      </c>
      <c r="AK128" s="19">
        <v>2340000</v>
      </c>
      <c r="AL128" s="19">
        <v>2540000</v>
      </c>
      <c r="AM128" s="19">
        <v>2500000</v>
      </c>
      <c r="AN128" s="19">
        <v>2820000</v>
      </c>
      <c r="AO128" s="19">
        <v>2790000</v>
      </c>
      <c r="AP128" s="19">
        <v>2850000</v>
      </c>
      <c r="AQ128" s="19">
        <v>2820000</v>
      </c>
      <c r="AR128" s="19">
        <v>3000000</v>
      </c>
      <c r="AS128" s="19">
        <v>3040000</v>
      </c>
      <c r="AT128" s="19">
        <v>3400000</v>
      </c>
      <c r="AU128" s="19">
        <v>7050000</v>
      </c>
      <c r="AV128" s="19">
        <v>6660000</v>
      </c>
      <c r="AW128" s="19">
        <v>6990000</v>
      </c>
      <c r="AX128" s="19">
        <v>6370000</v>
      </c>
      <c r="AY128" s="19">
        <v>6890000</v>
      </c>
      <c r="AZ128" s="19">
        <v>6410000</v>
      </c>
      <c r="BA128" s="19">
        <v>5540000</v>
      </c>
      <c r="BB128" s="19">
        <v>5230000</v>
      </c>
      <c r="BC128" s="19">
        <v>7080000</v>
      </c>
      <c r="BD128" s="19">
        <v>4890000</v>
      </c>
    </row>
    <row r="129" spans="1:56" x14ac:dyDescent="0.35">
      <c r="AE129" s="10"/>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x14ac:dyDescent="0.35">
      <c r="A130" t="s">
        <v>2104</v>
      </c>
      <c r="B130">
        <v>747.51761026199995</v>
      </c>
      <c r="C130">
        <v>255.23240523200002</v>
      </c>
      <c r="D130">
        <v>40</v>
      </c>
      <c r="E130">
        <v>1.5343799999999999</v>
      </c>
      <c r="F130">
        <v>6.98</v>
      </c>
      <c r="G130">
        <v>6.99</v>
      </c>
      <c r="H130">
        <v>6.98</v>
      </c>
      <c r="I130">
        <v>7</v>
      </c>
      <c r="J130">
        <v>6.98</v>
      </c>
      <c r="K130">
        <v>6.97</v>
      </c>
      <c r="L130">
        <v>6.98</v>
      </c>
      <c r="M130">
        <v>6.98</v>
      </c>
      <c r="N130">
        <v>6.98</v>
      </c>
      <c r="O130">
        <v>6.98</v>
      </c>
      <c r="P130">
        <v>6.98</v>
      </c>
      <c r="Q130">
        <v>6.98</v>
      </c>
      <c r="R130">
        <v>6.98</v>
      </c>
      <c r="S130">
        <v>6.98</v>
      </c>
      <c r="T130">
        <v>6.98</v>
      </c>
      <c r="U130">
        <v>6.97</v>
      </c>
      <c r="V130">
        <v>6.99</v>
      </c>
      <c r="W130">
        <v>6.98</v>
      </c>
      <c r="X130">
        <v>6.97</v>
      </c>
      <c r="Y130">
        <v>6.99</v>
      </c>
      <c r="Z130">
        <v>6.98</v>
      </c>
      <c r="AA130">
        <v>6.99</v>
      </c>
      <c r="AB130">
        <v>6.98</v>
      </c>
      <c r="AC130">
        <v>6.98</v>
      </c>
      <c r="AD130">
        <v>6.98</v>
      </c>
      <c r="AE130" s="10"/>
      <c r="AF130" s="19">
        <v>453000</v>
      </c>
      <c r="AG130" s="19">
        <v>436000</v>
      </c>
      <c r="AH130" s="19">
        <v>437000</v>
      </c>
      <c r="AI130" s="19">
        <v>456000</v>
      </c>
      <c r="AJ130" s="19">
        <v>400000</v>
      </c>
      <c r="AK130" s="19">
        <v>388000</v>
      </c>
      <c r="AL130" s="19">
        <v>429000</v>
      </c>
      <c r="AM130" s="19">
        <v>477000</v>
      </c>
      <c r="AN130" s="19">
        <v>454000</v>
      </c>
      <c r="AO130" s="19">
        <v>539000</v>
      </c>
      <c r="AP130" s="19">
        <v>504000</v>
      </c>
      <c r="AQ130" s="19">
        <v>425000</v>
      </c>
      <c r="AR130" s="19">
        <v>446000</v>
      </c>
      <c r="AS130" s="19">
        <v>471000</v>
      </c>
      <c r="AT130" s="19">
        <v>591000</v>
      </c>
      <c r="AU130" s="19">
        <v>1090000</v>
      </c>
      <c r="AV130" s="19">
        <v>935000</v>
      </c>
      <c r="AW130" s="19">
        <v>877000</v>
      </c>
      <c r="AX130" s="19">
        <v>1190000</v>
      </c>
      <c r="AY130" s="19">
        <v>1030000</v>
      </c>
      <c r="AZ130" s="19">
        <v>1060000</v>
      </c>
      <c r="BA130" s="19">
        <v>971000</v>
      </c>
      <c r="BB130" s="19">
        <v>894000</v>
      </c>
      <c r="BC130" s="19">
        <v>949000</v>
      </c>
      <c r="BD130" s="19">
        <v>837000</v>
      </c>
    </row>
    <row r="131" spans="1:56" x14ac:dyDescent="0.35">
      <c r="A131" t="s">
        <v>2107</v>
      </c>
      <c r="B131">
        <v>747.51761026199995</v>
      </c>
      <c r="C131">
        <v>281.24805529600002</v>
      </c>
      <c r="D131">
        <v>40</v>
      </c>
      <c r="E131">
        <v>1.5343799999999999</v>
      </c>
      <c r="F131">
        <v>6.98</v>
      </c>
      <c r="G131">
        <v>7</v>
      </c>
      <c r="H131">
        <v>6.99</v>
      </c>
      <c r="I131">
        <v>7</v>
      </c>
      <c r="J131">
        <v>6.99</v>
      </c>
      <c r="K131">
        <v>6.98</v>
      </c>
      <c r="L131">
        <v>6.99</v>
      </c>
      <c r="M131">
        <v>6.99</v>
      </c>
      <c r="N131">
        <v>6.99</v>
      </c>
      <c r="O131">
        <v>6.99</v>
      </c>
      <c r="P131">
        <v>6.99</v>
      </c>
      <c r="Q131">
        <v>7</v>
      </c>
      <c r="R131">
        <v>6.99</v>
      </c>
      <c r="S131">
        <v>6.99</v>
      </c>
      <c r="T131">
        <v>7</v>
      </c>
      <c r="U131">
        <v>6.99</v>
      </c>
      <c r="V131">
        <v>7</v>
      </c>
      <c r="W131">
        <v>6.98</v>
      </c>
      <c r="X131">
        <v>6.98</v>
      </c>
      <c r="Y131">
        <v>6.99</v>
      </c>
      <c r="Z131">
        <v>6.98</v>
      </c>
      <c r="AA131">
        <v>6.99</v>
      </c>
      <c r="AB131">
        <v>6.99</v>
      </c>
      <c r="AC131">
        <v>6.99</v>
      </c>
      <c r="AD131">
        <v>6.99</v>
      </c>
      <c r="AE131" s="10"/>
      <c r="AF131" s="19">
        <v>319000</v>
      </c>
      <c r="AG131" s="19">
        <v>357000</v>
      </c>
      <c r="AH131" s="19">
        <v>352000</v>
      </c>
      <c r="AI131" s="19">
        <v>394000</v>
      </c>
      <c r="AJ131" s="19">
        <v>325000</v>
      </c>
      <c r="AK131" s="19">
        <v>349000</v>
      </c>
      <c r="AL131" s="19">
        <v>378000</v>
      </c>
      <c r="AM131" s="19">
        <v>434000</v>
      </c>
      <c r="AN131" s="19">
        <v>417000</v>
      </c>
      <c r="AO131" s="19">
        <v>443000</v>
      </c>
      <c r="AP131" s="19">
        <v>481000</v>
      </c>
      <c r="AQ131" s="19">
        <v>380000</v>
      </c>
      <c r="AR131" s="19">
        <v>485000</v>
      </c>
      <c r="AS131" s="19">
        <v>460000</v>
      </c>
      <c r="AT131" s="19">
        <v>592000</v>
      </c>
      <c r="AU131" s="19">
        <v>995000</v>
      </c>
      <c r="AV131" s="19">
        <v>960000</v>
      </c>
      <c r="AW131" s="19">
        <v>834000</v>
      </c>
      <c r="AX131" s="19">
        <v>1130000</v>
      </c>
      <c r="AY131" s="19">
        <v>929000</v>
      </c>
      <c r="AZ131" s="19">
        <v>1020000</v>
      </c>
      <c r="BA131" s="19">
        <v>940000</v>
      </c>
      <c r="BB131" s="19">
        <v>847000</v>
      </c>
      <c r="BC131" s="19">
        <v>922000</v>
      </c>
      <c r="BD131" s="19">
        <v>770000</v>
      </c>
    </row>
    <row r="132" spans="1:56" x14ac:dyDescent="0.35">
      <c r="AE132" s="10"/>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x14ac:dyDescent="0.35">
      <c r="A133" t="s">
        <v>2109</v>
      </c>
      <c r="B133">
        <v>749.53326032599989</v>
      </c>
      <c r="C133">
        <v>255.23240523200002</v>
      </c>
      <c r="D133">
        <v>40</v>
      </c>
      <c r="E133">
        <v>1.5343799999999999</v>
      </c>
      <c r="F133">
        <v>7.52</v>
      </c>
      <c r="G133">
        <v>7.54</v>
      </c>
      <c r="H133">
        <v>7.53</v>
      </c>
      <c r="I133">
        <v>7.54</v>
      </c>
      <c r="J133">
        <v>7.56</v>
      </c>
      <c r="K133">
        <v>7.52</v>
      </c>
      <c r="L133">
        <v>7.52</v>
      </c>
      <c r="M133">
        <v>7.53</v>
      </c>
      <c r="N133">
        <v>7.54</v>
      </c>
      <c r="O133">
        <v>7.52</v>
      </c>
      <c r="P133">
        <v>7.53</v>
      </c>
      <c r="Q133">
        <v>7.53</v>
      </c>
      <c r="R133">
        <v>7.53</v>
      </c>
      <c r="S133">
        <v>7.54</v>
      </c>
      <c r="T133">
        <v>7.53</v>
      </c>
      <c r="U133">
        <v>7.53</v>
      </c>
      <c r="V133">
        <v>7.53</v>
      </c>
      <c r="W133">
        <v>7.53</v>
      </c>
      <c r="X133">
        <v>7.54</v>
      </c>
      <c r="Y133">
        <v>7.54</v>
      </c>
      <c r="Z133">
        <v>7.51</v>
      </c>
      <c r="AA133">
        <v>7.51</v>
      </c>
      <c r="AB133">
        <v>7.52</v>
      </c>
      <c r="AC133">
        <v>7.52</v>
      </c>
      <c r="AD133">
        <v>7.53</v>
      </c>
      <c r="AE133" s="10"/>
      <c r="AF133" s="19">
        <v>56700</v>
      </c>
      <c r="AG133" s="19">
        <v>29300</v>
      </c>
      <c r="AH133" s="19">
        <v>27100</v>
      </c>
      <c r="AI133" s="19">
        <v>35900</v>
      </c>
      <c r="AJ133" s="19">
        <v>27100</v>
      </c>
      <c r="AK133" s="19">
        <v>53600</v>
      </c>
      <c r="AL133" s="19">
        <v>50000</v>
      </c>
      <c r="AM133" s="19">
        <v>51400</v>
      </c>
      <c r="AN133" s="19">
        <v>63000</v>
      </c>
      <c r="AO133" s="19">
        <v>59200</v>
      </c>
      <c r="AP133" s="19">
        <v>131000</v>
      </c>
      <c r="AQ133" s="19">
        <v>144000</v>
      </c>
      <c r="AR133" s="19">
        <v>160000</v>
      </c>
      <c r="AS133" s="19">
        <v>160000</v>
      </c>
      <c r="AT133" s="19">
        <v>166000</v>
      </c>
      <c r="AU133" s="19">
        <v>204000</v>
      </c>
      <c r="AV133" s="19">
        <v>202000</v>
      </c>
      <c r="AW133" s="19">
        <v>186000</v>
      </c>
      <c r="AX133" s="19">
        <v>200000</v>
      </c>
      <c r="AY133" s="19">
        <v>209000</v>
      </c>
      <c r="AZ133" s="19">
        <v>368000</v>
      </c>
      <c r="BA133" s="19">
        <v>297000</v>
      </c>
      <c r="BB133" s="19">
        <v>338000</v>
      </c>
      <c r="BC133" s="19">
        <v>363000</v>
      </c>
      <c r="BD133" s="19">
        <v>318000</v>
      </c>
    </row>
    <row r="134" spans="1:56" x14ac:dyDescent="0.35">
      <c r="A134" t="s">
        <v>2111</v>
      </c>
      <c r="B134">
        <v>749.53326032599989</v>
      </c>
      <c r="C134">
        <v>283.26370536000002</v>
      </c>
      <c r="D134">
        <v>40</v>
      </c>
      <c r="E134">
        <v>1.5343799999999999</v>
      </c>
      <c r="F134">
        <v>7.53</v>
      </c>
      <c r="G134">
        <v>7.52</v>
      </c>
      <c r="H134">
        <v>7.49</v>
      </c>
      <c r="I134">
        <v>7.53</v>
      </c>
      <c r="J134">
        <v>7.52</v>
      </c>
      <c r="K134">
        <v>7.52</v>
      </c>
      <c r="L134">
        <v>7.53</v>
      </c>
      <c r="M134">
        <v>7.56</v>
      </c>
      <c r="N134">
        <v>7.53</v>
      </c>
      <c r="O134">
        <v>7.53</v>
      </c>
      <c r="P134">
        <v>7.53</v>
      </c>
      <c r="Q134">
        <v>7.53</v>
      </c>
      <c r="R134">
        <v>7.53</v>
      </c>
      <c r="S134">
        <v>7.52</v>
      </c>
      <c r="T134">
        <v>7.52</v>
      </c>
      <c r="U134">
        <v>7.52</v>
      </c>
      <c r="V134">
        <v>7.54</v>
      </c>
      <c r="W134">
        <v>7.52</v>
      </c>
      <c r="X134">
        <v>7.52</v>
      </c>
      <c r="Y134">
        <v>7.52</v>
      </c>
      <c r="Z134">
        <v>7.52</v>
      </c>
      <c r="AA134">
        <v>7.52</v>
      </c>
      <c r="AB134">
        <v>7.53</v>
      </c>
      <c r="AC134">
        <v>7.53</v>
      </c>
      <c r="AD134">
        <v>7.53</v>
      </c>
      <c r="AE134" s="10"/>
      <c r="AF134" s="19">
        <v>24100</v>
      </c>
      <c r="AG134" s="19">
        <v>17400</v>
      </c>
      <c r="AH134" s="19">
        <v>8850</v>
      </c>
      <c r="AI134" s="19">
        <v>22400</v>
      </c>
      <c r="AJ134" s="19">
        <v>20200</v>
      </c>
      <c r="AK134" s="19">
        <v>35400</v>
      </c>
      <c r="AL134" s="19">
        <v>30700</v>
      </c>
      <c r="AM134" s="19">
        <v>19600</v>
      </c>
      <c r="AN134" s="19">
        <v>30100</v>
      </c>
      <c r="AO134" s="19">
        <v>25700</v>
      </c>
      <c r="AP134" s="19">
        <v>74400</v>
      </c>
      <c r="AQ134" s="19">
        <v>64400</v>
      </c>
      <c r="AR134" s="19">
        <v>79400</v>
      </c>
      <c r="AS134" s="19">
        <v>87400</v>
      </c>
      <c r="AT134" s="19">
        <v>90700</v>
      </c>
      <c r="AU134" s="19">
        <v>113000</v>
      </c>
      <c r="AV134" s="19">
        <v>112000</v>
      </c>
      <c r="AW134" s="19">
        <v>91500</v>
      </c>
      <c r="AX134" s="19">
        <v>93200</v>
      </c>
      <c r="AY134" s="19">
        <v>108000</v>
      </c>
      <c r="AZ134" s="19">
        <v>220000</v>
      </c>
      <c r="BA134" s="19">
        <v>169000</v>
      </c>
      <c r="BB134" s="19">
        <v>187000</v>
      </c>
      <c r="BC134" s="19">
        <v>171000</v>
      </c>
      <c r="BD134" s="19">
        <v>174000</v>
      </c>
    </row>
    <row r="135" spans="1:56" x14ac:dyDescent="0.35">
      <c r="AE135" s="10"/>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spans="1:56" x14ac:dyDescent="0.35">
      <c r="A136" t="s">
        <v>2177</v>
      </c>
      <c r="B136">
        <v>765.47066006999989</v>
      </c>
      <c r="C136">
        <v>277.21675516800002</v>
      </c>
      <c r="D136">
        <v>42</v>
      </c>
      <c r="E136">
        <v>1.566181</v>
      </c>
      <c r="F136">
        <v>5.17</v>
      </c>
      <c r="G136">
        <v>5.17</v>
      </c>
      <c r="H136">
        <v>5.15</v>
      </c>
      <c r="I136">
        <v>5.15</v>
      </c>
      <c r="J136">
        <v>5.14</v>
      </c>
      <c r="K136">
        <v>5.15</v>
      </c>
      <c r="L136">
        <v>5.14</v>
      </c>
      <c r="M136">
        <v>5.17</v>
      </c>
      <c r="N136">
        <v>5.17</v>
      </c>
      <c r="O136">
        <v>5.15</v>
      </c>
      <c r="P136">
        <v>5.18</v>
      </c>
      <c r="Q136">
        <v>5.15</v>
      </c>
      <c r="R136">
        <v>5.16</v>
      </c>
      <c r="S136">
        <v>5.18</v>
      </c>
      <c r="T136">
        <v>5.15</v>
      </c>
      <c r="U136">
        <v>5.15</v>
      </c>
      <c r="V136">
        <v>5.14</v>
      </c>
      <c r="W136">
        <v>5.17</v>
      </c>
      <c r="X136">
        <v>5.15</v>
      </c>
      <c r="Y136">
        <v>5.15</v>
      </c>
      <c r="Z136">
        <v>5.14</v>
      </c>
      <c r="AA136">
        <v>5.17</v>
      </c>
      <c r="AB136">
        <v>5.16</v>
      </c>
      <c r="AC136">
        <v>5.17</v>
      </c>
      <c r="AD136">
        <v>5.14</v>
      </c>
      <c r="AE136" s="10"/>
      <c r="AF136" s="19">
        <v>86500</v>
      </c>
      <c r="AG136" s="19">
        <v>82400</v>
      </c>
      <c r="AH136" s="19">
        <v>88200</v>
      </c>
      <c r="AI136" s="19">
        <v>83200</v>
      </c>
      <c r="AJ136" s="19">
        <v>75400</v>
      </c>
      <c r="AK136" s="19">
        <v>107000</v>
      </c>
      <c r="AL136" s="19">
        <v>106000</v>
      </c>
      <c r="AM136" s="19">
        <v>108000</v>
      </c>
      <c r="AN136" s="19">
        <v>112000</v>
      </c>
      <c r="AO136" s="19">
        <v>115000</v>
      </c>
      <c r="AP136" s="19">
        <v>60600</v>
      </c>
      <c r="AQ136" s="19">
        <v>53900</v>
      </c>
      <c r="AR136" s="19">
        <v>56200</v>
      </c>
      <c r="AS136" s="19">
        <v>64100</v>
      </c>
      <c r="AT136" s="19">
        <v>60800</v>
      </c>
      <c r="AU136" s="19">
        <v>52800</v>
      </c>
      <c r="AV136" s="19">
        <v>73800</v>
      </c>
      <c r="AW136" s="19">
        <v>62200</v>
      </c>
      <c r="AX136" s="19">
        <v>72400</v>
      </c>
      <c r="AY136" s="19">
        <v>81100</v>
      </c>
      <c r="AZ136" s="19">
        <v>36000</v>
      </c>
      <c r="BA136" s="19">
        <v>28500</v>
      </c>
      <c r="BB136" s="19">
        <v>32900</v>
      </c>
      <c r="BC136" s="19">
        <v>36800</v>
      </c>
      <c r="BD136" s="19">
        <v>48700</v>
      </c>
    </row>
    <row r="137" spans="1:56" x14ac:dyDescent="0.35">
      <c r="AE137" s="10"/>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spans="1:56" x14ac:dyDescent="0.35">
      <c r="A138" t="s">
        <v>2182</v>
      </c>
      <c r="B138">
        <v>767.48631013399995</v>
      </c>
      <c r="C138">
        <v>277.21675516800002</v>
      </c>
      <c r="D138">
        <v>42</v>
      </c>
      <c r="E138">
        <v>1.566181</v>
      </c>
      <c r="F138">
        <v>5.69</v>
      </c>
      <c r="G138">
        <v>5.71</v>
      </c>
      <c r="H138">
        <v>5.7</v>
      </c>
      <c r="I138">
        <v>5.7</v>
      </c>
      <c r="J138">
        <v>5.71</v>
      </c>
      <c r="K138">
        <v>5.7</v>
      </c>
      <c r="L138">
        <v>5.7</v>
      </c>
      <c r="M138">
        <v>5.7</v>
      </c>
      <c r="N138">
        <v>5.71</v>
      </c>
      <c r="O138">
        <v>5.7</v>
      </c>
      <c r="P138">
        <v>5.7</v>
      </c>
      <c r="Q138">
        <v>5.7</v>
      </c>
      <c r="R138">
        <v>5.7</v>
      </c>
      <c r="S138">
        <v>5.7</v>
      </c>
      <c r="T138">
        <v>5.71</v>
      </c>
      <c r="U138">
        <v>5.71</v>
      </c>
      <c r="V138">
        <v>5.73</v>
      </c>
      <c r="W138">
        <v>5.73</v>
      </c>
      <c r="X138">
        <v>5.72</v>
      </c>
      <c r="Y138">
        <v>5.7</v>
      </c>
      <c r="Z138">
        <v>5.69</v>
      </c>
      <c r="AA138">
        <v>5.7</v>
      </c>
      <c r="AB138">
        <v>5.7</v>
      </c>
      <c r="AC138">
        <v>5.7</v>
      </c>
      <c r="AD138">
        <v>5.7</v>
      </c>
      <c r="AE138" s="10"/>
      <c r="AF138" s="19">
        <v>253000</v>
      </c>
      <c r="AG138" s="19">
        <v>272000</v>
      </c>
      <c r="AH138" s="19">
        <v>343000</v>
      </c>
      <c r="AI138" s="19">
        <v>294000</v>
      </c>
      <c r="AJ138" s="19">
        <v>239000</v>
      </c>
      <c r="AK138" s="19">
        <v>380000</v>
      </c>
      <c r="AL138" s="19">
        <v>456000</v>
      </c>
      <c r="AM138" s="19">
        <v>463000</v>
      </c>
      <c r="AN138" s="19">
        <v>416000</v>
      </c>
      <c r="AO138" s="19">
        <v>454000</v>
      </c>
      <c r="AP138" s="19">
        <v>249000</v>
      </c>
      <c r="AQ138" s="19">
        <v>267000</v>
      </c>
      <c r="AR138" s="19">
        <v>254000</v>
      </c>
      <c r="AS138" s="19">
        <v>276000</v>
      </c>
      <c r="AT138" s="19">
        <v>322000</v>
      </c>
      <c r="AU138" s="19">
        <v>425000</v>
      </c>
      <c r="AV138" s="19">
        <v>507000</v>
      </c>
      <c r="AW138" s="19">
        <v>568000</v>
      </c>
      <c r="AX138" s="19">
        <v>469000</v>
      </c>
      <c r="AY138" s="19">
        <v>606000</v>
      </c>
      <c r="AZ138" s="19">
        <v>246000</v>
      </c>
      <c r="BA138" s="19">
        <v>169000</v>
      </c>
      <c r="BB138" s="19">
        <v>194000</v>
      </c>
      <c r="BC138" s="19">
        <v>195000</v>
      </c>
      <c r="BD138" s="19">
        <v>232000</v>
      </c>
    </row>
    <row r="139" spans="1:56" x14ac:dyDescent="0.35">
      <c r="A139" t="s">
        <v>2183</v>
      </c>
      <c r="B139">
        <v>767.48631013399995</v>
      </c>
      <c r="C139">
        <v>279.23240523200002</v>
      </c>
      <c r="D139">
        <v>42</v>
      </c>
      <c r="E139">
        <v>1.566181</v>
      </c>
      <c r="F139">
        <v>5.69</v>
      </c>
      <c r="G139">
        <v>5.7</v>
      </c>
      <c r="H139">
        <v>5.69</v>
      </c>
      <c r="I139">
        <v>5.7</v>
      </c>
      <c r="J139">
        <v>5.69</v>
      </c>
      <c r="K139">
        <v>5.69</v>
      </c>
      <c r="L139">
        <v>5.69</v>
      </c>
      <c r="M139">
        <v>5.69</v>
      </c>
      <c r="N139">
        <v>5.69</v>
      </c>
      <c r="O139">
        <v>5.69</v>
      </c>
      <c r="P139">
        <v>5.69</v>
      </c>
      <c r="Q139">
        <v>5.7</v>
      </c>
      <c r="R139">
        <v>5.69</v>
      </c>
      <c r="S139">
        <v>5.71</v>
      </c>
      <c r="T139">
        <v>5.69</v>
      </c>
      <c r="U139">
        <v>5.71</v>
      </c>
      <c r="V139">
        <v>5.72</v>
      </c>
      <c r="W139">
        <v>5.72</v>
      </c>
      <c r="X139">
        <v>5.71</v>
      </c>
      <c r="Y139">
        <v>5.69</v>
      </c>
      <c r="Z139">
        <v>5.69</v>
      </c>
      <c r="AA139">
        <v>5.69</v>
      </c>
      <c r="AB139">
        <v>5.69</v>
      </c>
      <c r="AC139">
        <v>5.69</v>
      </c>
      <c r="AD139">
        <v>5.7</v>
      </c>
      <c r="AE139" s="10"/>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row>
    <row r="140" spans="1:56" x14ac:dyDescent="0.35">
      <c r="AE140" s="10"/>
      <c r="AF140" s="19">
        <v>268000</v>
      </c>
      <c r="AG140" s="19">
        <v>274000</v>
      </c>
      <c r="AH140" s="19">
        <v>313000</v>
      </c>
      <c r="AI140" s="19">
        <v>268000</v>
      </c>
      <c r="AJ140" s="19">
        <v>247000</v>
      </c>
      <c r="AK140" s="19">
        <v>330000</v>
      </c>
      <c r="AL140" s="19">
        <v>391000</v>
      </c>
      <c r="AM140" s="19">
        <v>411000</v>
      </c>
      <c r="AN140" s="19">
        <v>419000</v>
      </c>
      <c r="AO140" s="19">
        <v>434000</v>
      </c>
      <c r="AP140" s="19">
        <v>275000</v>
      </c>
      <c r="AQ140" s="19">
        <v>232000</v>
      </c>
      <c r="AR140" s="19">
        <v>279000</v>
      </c>
      <c r="AS140" s="19">
        <v>296000</v>
      </c>
      <c r="AT140" s="19">
        <v>345000</v>
      </c>
      <c r="AU140" s="19">
        <v>379000</v>
      </c>
      <c r="AV140" s="19">
        <v>435000</v>
      </c>
      <c r="AW140" s="19">
        <v>563000</v>
      </c>
      <c r="AX140" s="19">
        <v>438000</v>
      </c>
      <c r="AY140" s="19">
        <v>553000</v>
      </c>
      <c r="AZ140" s="19">
        <v>242000</v>
      </c>
      <c r="BA140" s="19">
        <v>202000</v>
      </c>
      <c r="BB140" s="19">
        <v>229000</v>
      </c>
      <c r="BC140" s="19">
        <v>208000</v>
      </c>
      <c r="BD140" s="19">
        <v>218000</v>
      </c>
    </row>
    <row r="141" spans="1:56" x14ac:dyDescent="0.35">
      <c r="A141" t="s">
        <v>2192</v>
      </c>
      <c r="B141">
        <v>769.50196019800001</v>
      </c>
      <c r="C141">
        <v>277.21675516800002</v>
      </c>
      <c r="D141">
        <v>42</v>
      </c>
      <c r="E141">
        <v>1.566181</v>
      </c>
      <c r="F141">
        <v>6.24</v>
      </c>
      <c r="G141">
        <v>6.24</v>
      </c>
      <c r="H141">
        <v>6.23</v>
      </c>
      <c r="I141">
        <v>6.24</v>
      </c>
      <c r="J141">
        <v>6.24</v>
      </c>
      <c r="K141">
        <v>6.23</v>
      </c>
      <c r="L141">
        <v>6.25</v>
      </c>
      <c r="M141">
        <v>6.25</v>
      </c>
      <c r="N141">
        <v>6.26</v>
      </c>
      <c r="O141">
        <v>6.24</v>
      </c>
      <c r="P141">
        <v>6.23</v>
      </c>
      <c r="Q141">
        <v>6.25</v>
      </c>
      <c r="R141">
        <v>6.26</v>
      </c>
      <c r="S141">
        <v>6.22</v>
      </c>
      <c r="T141">
        <v>6.24</v>
      </c>
      <c r="U141">
        <v>6.25</v>
      </c>
      <c r="V141">
        <v>6.25</v>
      </c>
      <c r="W141">
        <v>6.25</v>
      </c>
      <c r="X141">
        <v>6.26</v>
      </c>
      <c r="Y141">
        <v>6.24</v>
      </c>
      <c r="Z141">
        <v>6.23</v>
      </c>
      <c r="AA141">
        <v>6.25</v>
      </c>
      <c r="AB141">
        <v>6.22</v>
      </c>
      <c r="AC141">
        <v>6.23</v>
      </c>
      <c r="AD141">
        <v>6.25</v>
      </c>
      <c r="AE141" s="10"/>
      <c r="AF141" s="19">
        <v>87700</v>
      </c>
      <c r="AG141" s="19">
        <v>89900</v>
      </c>
      <c r="AH141" s="19">
        <v>102000</v>
      </c>
      <c r="AI141" s="19">
        <v>125000</v>
      </c>
      <c r="AJ141" s="19">
        <v>92100</v>
      </c>
      <c r="AK141" s="19">
        <v>108000</v>
      </c>
      <c r="AL141" s="19">
        <v>110000</v>
      </c>
      <c r="AM141" s="19">
        <v>123000</v>
      </c>
      <c r="AN141" s="19">
        <v>109000</v>
      </c>
      <c r="AO141" s="19">
        <v>120000</v>
      </c>
      <c r="AP141" s="19">
        <v>50100</v>
      </c>
      <c r="AQ141" s="19">
        <v>53600</v>
      </c>
      <c r="AR141" s="19">
        <v>67700</v>
      </c>
      <c r="AS141" s="19">
        <v>67100</v>
      </c>
      <c r="AT141" s="19">
        <v>68000</v>
      </c>
      <c r="AU141" s="19">
        <v>248000</v>
      </c>
      <c r="AV141" s="19">
        <v>208000</v>
      </c>
      <c r="AW141" s="19">
        <v>207000</v>
      </c>
      <c r="AX141" s="19">
        <v>180000</v>
      </c>
      <c r="AY141" s="19">
        <v>210000</v>
      </c>
      <c r="AZ141" s="19">
        <v>80600</v>
      </c>
      <c r="BA141" s="19">
        <v>77700</v>
      </c>
      <c r="BB141" s="19">
        <v>74100</v>
      </c>
      <c r="BC141" s="19">
        <v>95400</v>
      </c>
      <c r="BD141" s="19">
        <v>79900</v>
      </c>
    </row>
    <row r="142" spans="1:56" x14ac:dyDescent="0.35">
      <c r="A142" t="s">
        <v>2194</v>
      </c>
      <c r="B142">
        <v>769.50196019800001</v>
      </c>
      <c r="C142">
        <v>281.24805529600002</v>
      </c>
      <c r="D142">
        <v>42</v>
      </c>
      <c r="E142">
        <v>1.566181</v>
      </c>
      <c r="F142">
        <v>6.24</v>
      </c>
      <c r="G142">
        <v>6.23</v>
      </c>
      <c r="H142">
        <v>6.23</v>
      </c>
      <c r="I142">
        <v>6.24</v>
      </c>
      <c r="J142">
        <v>6.26</v>
      </c>
      <c r="K142">
        <v>6.23</v>
      </c>
      <c r="L142">
        <v>6.25</v>
      </c>
      <c r="M142">
        <v>6.25</v>
      </c>
      <c r="N142">
        <v>6.24</v>
      </c>
      <c r="O142">
        <v>6.25</v>
      </c>
      <c r="P142">
        <v>6.26</v>
      </c>
      <c r="Q142">
        <v>6.22</v>
      </c>
      <c r="R142">
        <v>6.23</v>
      </c>
      <c r="S142">
        <v>6.23</v>
      </c>
      <c r="T142">
        <v>6.25</v>
      </c>
      <c r="U142">
        <v>6.24</v>
      </c>
      <c r="V142">
        <v>6.23</v>
      </c>
      <c r="W142">
        <v>6.23</v>
      </c>
      <c r="X142">
        <v>6.27</v>
      </c>
      <c r="Y142">
        <v>6.23</v>
      </c>
      <c r="Z142">
        <v>6.24</v>
      </c>
      <c r="AA142">
        <v>6.25</v>
      </c>
      <c r="AB142">
        <v>6.22</v>
      </c>
      <c r="AC142">
        <v>6.22</v>
      </c>
      <c r="AD142">
        <v>6.23</v>
      </c>
      <c r="AE142" s="10"/>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row>
    <row r="143" spans="1:56" x14ac:dyDescent="0.35">
      <c r="AE143" s="10"/>
      <c r="AF143" s="19">
        <v>44000</v>
      </c>
      <c r="AG143" s="19">
        <v>50300</v>
      </c>
      <c r="AH143" s="19">
        <v>58600</v>
      </c>
      <c r="AI143" s="19">
        <v>61400</v>
      </c>
      <c r="AJ143" s="19">
        <v>53600</v>
      </c>
      <c r="AK143" s="19">
        <v>45600</v>
      </c>
      <c r="AL143" s="19">
        <v>57500</v>
      </c>
      <c r="AM143" s="19">
        <v>56400</v>
      </c>
      <c r="AN143" s="19">
        <v>55900</v>
      </c>
      <c r="AO143" s="19">
        <v>55000</v>
      </c>
      <c r="AP143" s="19">
        <v>23300</v>
      </c>
      <c r="AQ143" s="19">
        <v>31000</v>
      </c>
      <c r="AR143" s="19">
        <v>32400</v>
      </c>
      <c r="AS143" s="19">
        <v>37600</v>
      </c>
      <c r="AT143" s="19">
        <v>35300</v>
      </c>
      <c r="AU143" s="19">
        <v>139000</v>
      </c>
      <c r="AV143" s="19">
        <v>119000</v>
      </c>
      <c r="AW143" s="19">
        <v>106000</v>
      </c>
      <c r="AX143" s="19">
        <v>87900</v>
      </c>
      <c r="AY143" s="19">
        <v>110000</v>
      </c>
      <c r="AZ143" s="19">
        <v>40900</v>
      </c>
      <c r="BA143" s="19">
        <v>57200</v>
      </c>
      <c r="BB143" s="19">
        <v>59500</v>
      </c>
      <c r="BC143" s="19">
        <v>70200</v>
      </c>
      <c r="BD143" s="19">
        <v>46800</v>
      </c>
    </row>
    <row r="144" spans="1:56" x14ac:dyDescent="0.35">
      <c r="A144" t="s">
        <v>2193</v>
      </c>
      <c r="B144">
        <v>769.50196019800001</v>
      </c>
      <c r="C144">
        <v>279.23240523200002</v>
      </c>
      <c r="D144">
        <v>42</v>
      </c>
      <c r="E144">
        <v>1.566181</v>
      </c>
      <c r="F144">
        <v>6.18</v>
      </c>
      <c r="G144">
        <v>6.19</v>
      </c>
      <c r="H144">
        <v>6.19</v>
      </c>
      <c r="I144">
        <v>6.19</v>
      </c>
      <c r="J144">
        <v>6.19</v>
      </c>
      <c r="K144">
        <v>6.16</v>
      </c>
      <c r="L144">
        <v>6.17</v>
      </c>
      <c r="M144">
        <v>6.17</v>
      </c>
      <c r="N144">
        <v>6.17</v>
      </c>
      <c r="O144">
        <v>6.17</v>
      </c>
      <c r="P144">
        <v>6.14</v>
      </c>
      <c r="Q144">
        <v>6.16</v>
      </c>
      <c r="R144">
        <v>6.17</v>
      </c>
      <c r="S144">
        <v>6.16</v>
      </c>
      <c r="T144">
        <v>6.16</v>
      </c>
      <c r="U144">
        <v>6.2</v>
      </c>
      <c r="V144">
        <v>6.17</v>
      </c>
      <c r="W144">
        <v>6.17</v>
      </c>
      <c r="X144">
        <v>6.17</v>
      </c>
      <c r="Y144">
        <v>6.19</v>
      </c>
      <c r="Z144">
        <v>6.15</v>
      </c>
      <c r="AA144">
        <v>6.17</v>
      </c>
      <c r="AB144">
        <v>6.17</v>
      </c>
      <c r="AC144">
        <v>6.18</v>
      </c>
      <c r="AD144">
        <v>6.18</v>
      </c>
      <c r="AE144" s="10"/>
      <c r="AF144" s="19">
        <v>652000</v>
      </c>
      <c r="AG144" s="19">
        <v>694000</v>
      </c>
      <c r="AH144" s="19">
        <v>744000</v>
      </c>
      <c r="AI144" s="19">
        <v>768000</v>
      </c>
      <c r="AJ144" s="19">
        <v>627000</v>
      </c>
      <c r="AK144" s="19">
        <v>719000</v>
      </c>
      <c r="AL144" s="19">
        <v>770000</v>
      </c>
      <c r="AM144" s="19">
        <v>751000</v>
      </c>
      <c r="AN144" s="19">
        <v>847000</v>
      </c>
      <c r="AO144" s="19">
        <v>836000</v>
      </c>
      <c r="AP144" s="19">
        <v>530000</v>
      </c>
      <c r="AQ144" s="19">
        <v>623000</v>
      </c>
      <c r="AR144" s="19">
        <v>703000</v>
      </c>
      <c r="AS144" s="19">
        <v>696000</v>
      </c>
      <c r="AT144" s="19">
        <v>808000</v>
      </c>
      <c r="AU144" s="19">
        <v>2750000</v>
      </c>
      <c r="AV144" s="19">
        <v>2570000</v>
      </c>
      <c r="AW144" s="19">
        <v>1990000</v>
      </c>
      <c r="AX144" s="19">
        <v>1970000</v>
      </c>
      <c r="AY144" s="19">
        <v>2330000</v>
      </c>
      <c r="AZ144" s="19">
        <v>1070000</v>
      </c>
      <c r="BA144" s="19">
        <v>1150000</v>
      </c>
      <c r="BB144" s="19">
        <v>1130000</v>
      </c>
      <c r="BC144" s="19">
        <v>1330000</v>
      </c>
      <c r="BD144" s="19">
        <v>1190000</v>
      </c>
    </row>
    <row r="145" spans="1:56" x14ac:dyDescent="0.35">
      <c r="AE145" s="10"/>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row>
    <row r="146" spans="1:56" x14ac:dyDescent="0.35">
      <c r="A146" t="s">
        <v>2207</v>
      </c>
      <c r="B146">
        <v>771.51761026199995</v>
      </c>
      <c r="C146">
        <v>277.21675516800002</v>
      </c>
      <c r="D146">
        <v>42</v>
      </c>
      <c r="E146">
        <v>1.566181</v>
      </c>
      <c r="F146">
        <v>6.85</v>
      </c>
      <c r="G146">
        <v>6.83</v>
      </c>
      <c r="H146">
        <v>6.91</v>
      </c>
      <c r="I146">
        <v>6.89</v>
      </c>
      <c r="J146">
        <v>6.87</v>
      </c>
      <c r="K146">
        <v>6.89</v>
      </c>
      <c r="L146">
        <v>6.88</v>
      </c>
      <c r="M146">
        <v>6.87</v>
      </c>
      <c r="N146">
        <v>6.87</v>
      </c>
      <c r="O146">
        <v>6.87</v>
      </c>
      <c r="P146">
        <v>6.86</v>
      </c>
      <c r="Q146">
        <v>6.86</v>
      </c>
      <c r="R146">
        <v>6.89</v>
      </c>
      <c r="S146">
        <v>6.87</v>
      </c>
      <c r="T146">
        <v>6.86</v>
      </c>
      <c r="U146">
        <v>6.87</v>
      </c>
      <c r="V146">
        <v>6.88</v>
      </c>
      <c r="W146">
        <v>6.87</v>
      </c>
      <c r="X146">
        <v>6.86</v>
      </c>
      <c r="Y146">
        <v>6.87</v>
      </c>
      <c r="Z146">
        <v>6.85</v>
      </c>
      <c r="AA146">
        <v>6.86</v>
      </c>
      <c r="AB146">
        <v>6.85</v>
      </c>
      <c r="AC146">
        <v>6.88</v>
      </c>
      <c r="AD146">
        <v>6.88</v>
      </c>
      <c r="AE146" s="10"/>
      <c r="AF146" s="19">
        <v>19400</v>
      </c>
      <c r="AG146" s="19">
        <v>10200</v>
      </c>
      <c r="AH146" s="19">
        <v>13800</v>
      </c>
      <c r="AI146" s="19">
        <v>14100</v>
      </c>
      <c r="AJ146" s="19">
        <v>16900</v>
      </c>
      <c r="AK146" s="19">
        <v>26000</v>
      </c>
      <c r="AL146" s="19">
        <v>21300</v>
      </c>
      <c r="AM146" s="19">
        <v>22400</v>
      </c>
      <c r="AN146" s="19">
        <v>25400</v>
      </c>
      <c r="AO146" s="19">
        <v>31500</v>
      </c>
      <c r="AP146" s="19">
        <v>24300</v>
      </c>
      <c r="AQ146" s="19">
        <v>21000</v>
      </c>
      <c r="AR146" s="19">
        <v>35900</v>
      </c>
      <c r="AS146" s="19">
        <v>36800</v>
      </c>
      <c r="AT146" s="19">
        <v>39000</v>
      </c>
      <c r="AU146" s="19">
        <v>76000</v>
      </c>
      <c r="AV146" s="19">
        <v>68800</v>
      </c>
      <c r="AW146" s="19">
        <v>67400</v>
      </c>
      <c r="AX146" s="19">
        <v>76000</v>
      </c>
      <c r="AY146" s="19">
        <v>84900</v>
      </c>
      <c r="AZ146" s="19">
        <v>64400</v>
      </c>
      <c r="BA146" s="19">
        <v>53900</v>
      </c>
      <c r="BB146" s="19">
        <v>60300</v>
      </c>
      <c r="BC146" s="19">
        <v>59200</v>
      </c>
      <c r="BD146" s="19">
        <v>55000</v>
      </c>
    </row>
    <row r="147" spans="1:56" x14ac:dyDescent="0.35">
      <c r="A147" t="s">
        <v>2210</v>
      </c>
      <c r="B147">
        <v>771.51761026199995</v>
      </c>
      <c r="C147">
        <v>283.26370536000002</v>
      </c>
      <c r="D147">
        <v>42</v>
      </c>
      <c r="E147">
        <v>1.566181</v>
      </c>
      <c r="F147">
        <v>6.89</v>
      </c>
      <c r="G147">
        <v>6.85</v>
      </c>
      <c r="H147">
        <v>6.83</v>
      </c>
      <c r="I147">
        <v>6.88</v>
      </c>
      <c r="J147">
        <v>6.87</v>
      </c>
      <c r="K147">
        <v>6.89</v>
      </c>
      <c r="L147">
        <v>6.92</v>
      </c>
      <c r="M147">
        <v>6.84</v>
      </c>
      <c r="N147">
        <v>6.9</v>
      </c>
      <c r="O147">
        <v>6.88</v>
      </c>
      <c r="P147">
        <v>6.88</v>
      </c>
      <c r="Q147">
        <v>6.94</v>
      </c>
      <c r="R147">
        <v>6.88</v>
      </c>
      <c r="S147">
        <v>6.85</v>
      </c>
      <c r="T147">
        <v>6.84</v>
      </c>
      <c r="U147">
        <v>6.87</v>
      </c>
      <c r="V147">
        <v>6.87</v>
      </c>
      <c r="W147">
        <v>6.88</v>
      </c>
      <c r="X147">
        <v>6.85</v>
      </c>
      <c r="Y147">
        <v>6.88</v>
      </c>
      <c r="Z147">
        <v>6.85</v>
      </c>
      <c r="AA147">
        <v>6.85</v>
      </c>
      <c r="AB147">
        <v>6.89</v>
      </c>
      <c r="AC147">
        <v>6.87</v>
      </c>
      <c r="AD147">
        <v>6.86</v>
      </c>
      <c r="AE147" s="10"/>
      <c r="AF147" s="19">
        <v>6080</v>
      </c>
      <c r="AG147" s="19">
        <v>2490</v>
      </c>
      <c r="AH147" s="19">
        <v>4420</v>
      </c>
      <c r="AI147" s="19">
        <v>5530</v>
      </c>
      <c r="AJ147" s="19">
        <v>6640</v>
      </c>
      <c r="AK147" s="19">
        <v>8290</v>
      </c>
      <c r="AL147" s="19">
        <v>8020</v>
      </c>
      <c r="AM147" s="19">
        <v>7190</v>
      </c>
      <c r="AN147" s="19">
        <v>9680</v>
      </c>
      <c r="AO147" s="19">
        <v>9400</v>
      </c>
      <c r="AP147" s="19">
        <v>10800</v>
      </c>
      <c r="AQ147" s="19">
        <v>3590</v>
      </c>
      <c r="AR147" s="19">
        <v>13600</v>
      </c>
      <c r="AS147" s="19">
        <v>8850</v>
      </c>
      <c r="AT147" s="19">
        <v>18000</v>
      </c>
      <c r="AU147" s="19">
        <v>33500</v>
      </c>
      <c r="AV147" s="19">
        <v>32600</v>
      </c>
      <c r="AW147" s="19">
        <v>33200</v>
      </c>
      <c r="AX147" s="19">
        <v>31000</v>
      </c>
      <c r="AY147" s="19">
        <v>25700</v>
      </c>
      <c r="AZ147" s="19">
        <v>31200</v>
      </c>
      <c r="BA147" s="19">
        <v>23500</v>
      </c>
      <c r="BB147" s="19">
        <v>23000</v>
      </c>
      <c r="BC147" s="19">
        <v>22100</v>
      </c>
      <c r="BD147" s="19">
        <v>23800</v>
      </c>
    </row>
    <row r="148" spans="1:56" x14ac:dyDescent="0.35">
      <c r="AE148" s="10"/>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row>
    <row r="149" spans="1:56" x14ac:dyDescent="0.35">
      <c r="A149" t="s">
        <v>2208</v>
      </c>
      <c r="B149">
        <v>771.51761026199995</v>
      </c>
      <c r="C149">
        <v>279.23240523200002</v>
      </c>
      <c r="D149">
        <v>42</v>
      </c>
      <c r="E149">
        <v>1.566181</v>
      </c>
      <c r="F149">
        <v>6.71</v>
      </c>
      <c r="G149">
        <v>6.72</v>
      </c>
      <c r="H149">
        <v>6.71</v>
      </c>
      <c r="I149">
        <v>6.71</v>
      </c>
      <c r="J149">
        <v>6.71</v>
      </c>
      <c r="K149">
        <v>6.7</v>
      </c>
      <c r="L149">
        <v>6.71</v>
      </c>
      <c r="M149">
        <v>6.71</v>
      </c>
      <c r="N149">
        <v>6.71</v>
      </c>
      <c r="O149">
        <v>6.7</v>
      </c>
      <c r="P149">
        <v>6.7</v>
      </c>
      <c r="Q149">
        <v>6.7</v>
      </c>
      <c r="R149">
        <v>6.7</v>
      </c>
      <c r="S149">
        <v>6.69</v>
      </c>
      <c r="T149">
        <v>6.71</v>
      </c>
      <c r="U149">
        <v>6.7</v>
      </c>
      <c r="V149">
        <v>6.71</v>
      </c>
      <c r="W149">
        <v>6.71</v>
      </c>
      <c r="X149">
        <v>6.69</v>
      </c>
      <c r="Y149">
        <v>6.7</v>
      </c>
      <c r="Z149">
        <v>6.69</v>
      </c>
      <c r="AA149">
        <v>6.7</v>
      </c>
      <c r="AB149">
        <v>6.7</v>
      </c>
      <c r="AC149">
        <v>6.69</v>
      </c>
      <c r="AD149">
        <v>6.71</v>
      </c>
      <c r="AE149" s="10"/>
      <c r="AF149" s="19">
        <v>140000</v>
      </c>
      <c r="AG149" s="19">
        <v>154000</v>
      </c>
      <c r="AH149" s="19">
        <v>149000</v>
      </c>
      <c r="AI149" s="19">
        <v>150000</v>
      </c>
      <c r="AJ149" s="19">
        <v>153000</v>
      </c>
      <c r="AK149" s="19">
        <v>148000</v>
      </c>
      <c r="AL149" s="19">
        <v>132000</v>
      </c>
      <c r="AM149" s="19">
        <v>180000</v>
      </c>
      <c r="AN149" s="19">
        <v>170000</v>
      </c>
      <c r="AO149" s="19">
        <v>205000</v>
      </c>
      <c r="AP149" s="19">
        <v>105000</v>
      </c>
      <c r="AQ149" s="19">
        <v>108000</v>
      </c>
      <c r="AR149" s="19">
        <v>114000</v>
      </c>
      <c r="AS149" s="19">
        <v>114000</v>
      </c>
      <c r="AT149" s="19">
        <v>136000</v>
      </c>
      <c r="AU149" s="19">
        <v>357000</v>
      </c>
      <c r="AV149" s="19">
        <v>343000</v>
      </c>
      <c r="AW149" s="19">
        <v>312000</v>
      </c>
      <c r="AX149" s="19">
        <v>337000</v>
      </c>
      <c r="AY149" s="19">
        <v>319000</v>
      </c>
      <c r="AZ149" s="19">
        <v>238000</v>
      </c>
      <c r="BA149" s="19">
        <v>211000</v>
      </c>
      <c r="BB149" s="19">
        <v>154000</v>
      </c>
      <c r="BC149" s="19">
        <v>213000</v>
      </c>
      <c r="BD149" s="19">
        <v>161000</v>
      </c>
    </row>
    <row r="150" spans="1:56" x14ac:dyDescent="0.35">
      <c r="A150" t="s">
        <v>2209</v>
      </c>
      <c r="B150">
        <v>771.51761026199995</v>
      </c>
      <c r="C150">
        <v>281.24805529600002</v>
      </c>
      <c r="D150">
        <v>42</v>
      </c>
      <c r="E150">
        <v>1.566181</v>
      </c>
      <c r="F150">
        <v>6.71</v>
      </c>
      <c r="G150">
        <v>6.7</v>
      </c>
      <c r="H150">
        <v>6.71</v>
      </c>
      <c r="I150">
        <v>6.7</v>
      </c>
      <c r="J150">
        <v>6.71</v>
      </c>
      <c r="K150">
        <v>6.69</v>
      </c>
      <c r="L150">
        <v>6.7</v>
      </c>
      <c r="M150">
        <v>6.7</v>
      </c>
      <c r="N150">
        <v>6.7</v>
      </c>
      <c r="O150">
        <v>6.68</v>
      </c>
      <c r="P150">
        <v>6.68</v>
      </c>
      <c r="Q150">
        <v>6.72</v>
      </c>
      <c r="R150">
        <v>6.71</v>
      </c>
      <c r="S150">
        <v>6.71</v>
      </c>
      <c r="T150">
        <v>6.69</v>
      </c>
      <c r="U150">
        <v>6.69</v>
      </c>
      <c r="V150">
        <v>6.7</v>
      </c>
      <c r="W150">
        <v>6.71</v>
      </c>
      <c r="X150">
        <v>6.7</v>
      </c>
      <c r="Y150">
        <v>6.7</v>
      </c>
      <c r="Z150">
        <v>6.7</v>
      </c>
      <c r="AA150">
        <v>6.68</v>
      </c>
      <c r="AB150">
        <v>6.67</v>
      </c>
      <c r="AC150">
        <v>6.67</v>
      </c>
      <c r="AD150">
        <v>6.7</v>
      </c>
      <c r="AE150" s="10"/>
      <c r="AF150" s="19">
        <v>73000</v>
      </c>
      <c r="AG150" s="19">
        <v>71600</v>
      </c>
      <c r="AH150" s="19">
        <v>85400</v>
      </c>
      <c r="AI150" s="19">
        <v>73800</v>
      </c>
      <c r="AJ150" s="19">
        <v>68300</v>
      </c>
      <c r="AK150" s="19">
        <v>80500</v>
      </c>
      <c r="AL150" s="19">
        <v>68900</v>
      </c>
      <c r="AM150" s="19">
        <v>81300</v>
      </c>
      <c r="AN150" s="19">
        <v>85000</v>
      </c>
      <c r="AO150" s="19">
        <v>100000</v>
      </c>
      <c r="AP150" s="19">
        <v>73000</v>
      </c>
      <c r="AQ150" s="19">
        <v>60800</v>
      </c>
      <c r="AR150" s="19">
        <v>57200</v>
      </c>
      <c r="AS150" s="19">
        <v>56600</v>
      </c>
      <c r="AT150" s="19">
        <v>84300</v>
      </c>
      <c r="AU150" s="19">
        <v>197000</v>
      </c>
      <c r="AV150" s="19">
        <v>178000</v>
      </c>
      <c r="AW150" s="19">
        <v>170000</v>
      </c>
      <c r="AX150" s="19">
        <v>175000</v>
      </c>
      <c r="AY150" s="19">
        <v>185000</v>
      </c>
      <c r="AZ150" s="19">
        <v>154000</v>
      </c>
      <c r="BA150" s="19">
        <v>125000</v>
      </c>
      <c r="BB150" s="19">
        <v>107000</v>
      </c>
      <c r="BC150" s="19">
        <v>113000</v>
      </c>
      <c r="BD150" s="19">
        <v>94000</v>
      </c>
    </row>
    <row r="151" spans="1:56" x14ac:dyDescent="0.35">
      <c r="AE151" s="10"/>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row>
    <row r="152" spans="1:56" x14ac:dyDescent="0.35">
      <c r="A152" t="s">
        <v>2224</v>
      </c>
      <c r="B152">
        <v>773.53326032599989</v>
      </c>
      <c r="C152">
        <v>279.23240523200002</v>
      </c>
      <c r="D152">
        <v>42</v>
      </c>
      <c r="E152">
        <v>1.566181</v>
      </c>
      <c r="F152">
        <v>7.26</v>
      </c>
      <c r="G152">
        <v>7.26</v>
      </c>
      <c r="H152">
        <v>7.2</v>
      </c>
      <c r="I152">
        <v>7.25</v>
      </c>
      <c r="J152">
        <v>7.23</v>
      </c>
      <c r="K152">
        <v>7.25</v>
      </c>
      <c r="L152">
        <v>7.22</v>
      </c>
      <c r="M152">
        <v>7.23</v>
      </c>
      <c r="N152">
        <v>7.23</v>
      </c>
      <c r="O152">
        <v>7.21</v>
      </c>
      <c r="P152">
        <v>7.22</v>
      </c>
      <c r="Q152">
        <v>7.23</v>
      </c>
      <c r="R152">
        <v>7.22</v>
      </c>
      <c r="S152">
        <v>7.22</v>
      </c>
      <c r="T152">
        <v>7.19</v>
      </c>
      <c r="U152">
        <v>7.22</v>
      </c>
      <c r="V152">
        <v>7.22</v>
      </c>
      <c r="W152">
        <v>7.22</v>
      </c>
      <c r="X152">
        <v>7.21</v>
      </c>
      <c r="Y152">
        <v>7.22</v>
      </c>
      <c r="Z152">
        <v>7.2</v>
      </c>
      <c r="AA152">
        <v>7.22</v>
      </c>
      <c r="AB152">
        <v>7.21</v>
      </c>
      <c r="AC152">
        <v>7.21</v>
      </c>
      <c r="AD152">
        <v>7.22</v>
      </c>
      <c r="AE152" s="10"/>
      <c r="AF152" s="19">
        <v>22300</v>
      </c>
      <c r="AG152" s="19">
        <v>10200</v>
      </c>
      <c r="AH152" s="19">
        <v>11400</v>
      </c>
      <c r="AI152" s="19">
        <v>18500</v>
      </c>
      <c r="AJ152" s="19">
        <v>15200</v>
      </c>
      <c r="AK152" s="19">
        <v>23500</v>
      </c>
      <c r="AL152" s="19">
        <v>20800</v>
      </c>
      <c r="AM152" s="19">
        <v>27000</v>
      </c>
      <c r="AN152" s="19">
        <v>23200</v>
      </c>
      <c r="AO152" s="19">
        <v>23700</v>
      </c>
      <c r="AP152" s="19">
        <v>24600</v>
      </c>
      <c r="AQ152" s="19">
        <v>35100</v>
      </c>
      <c r="AR152" s="19">
        <v>33200</v>
      </c>
      <c r="AS152" s="19">
        <v>33200</v>
      </c>
      <c r="AT152" s="19">
        <v>49400</v>
      </c>
      <c r="AU152" s="19">
        <v>101000</v>
      </c>
      <c r="AV152" s="19">
        <v>83300</v>
      </c>
      <c r="AW152" s="19">
        <v>80000</v>
      </c>
      <c r="AX152" s="19">
        <v>88700</v>
      </c>
      <c r="AY152" s="19">
        <v>93500</v>
      </c>
      <c r="AZ152" s="19">
        <v>87400</v>
      </c>
      <c r="BA152" s="19">
        <v>78000</v>
      </c>
      <c r="BB152" s="19">
        <v>80100</v>
      </c>
      <c r="BC152" s="19">
        <v>79900</v>
      </c>
      <c r="BD152" s="19">
        <v>67500</v>
      </c>
    </row>
    <row r="153" spans="1:56" x14ac:dyDescent="0.35">
      <c r="A153" t="s">
        <v>2226</v>
      </c>
      <c r="B153">
        <v>773.53326032599989</v>
      </c>
      <c r="C153">
        <v>283.26370536000002</v>
      </c>
      <c r="D153">
        <v>42</v>
      </c>
      <c r="E153">
        <v>1.566181</v>
      </c>
      <c r="F153">
        <v>7.22</v>
      </c>
      <c r="G153">
        <v>7.28</v>
      </c>
      <c r="H153">
        <v>7.24</v>
      </c>
      <c r="I153">
        <v>7.24</v>
      </c>
      <c r="J153">
        <v>7.3</v>
      </c>
      <c r="K153">
        <v>7.29</v>
      </c>
      <c r="L153">
        <v>7.27</v>
      </c>
      <c r="M153">
        <v>7.26</v>
      </c>
      <c r="N153">
        <v>7.2</v>
      </c>
      <c r="O153">
        <v>7.19</v>
      </c>
      <c r="P153">
        <v>7.2</v>
      </c>
      <c r="Q153">
        <v>7.18</v>
      </c>
      <c r="R153">
        <v>7.21</v>
      </c>
      <c r="S153">
        <v>7.2</v>
      </c>
      <c r="T153">
        <v>7.21</v>
      </c>
      <c r="U153">
        <v>7.2</v>
      </c>
      <c r="V153">
        <v>7.22</v>
      </c>
      <c r="W153">
        <v>7.21</v>
      </c>
      <c r="X153">
        <v>7.21</v>
      </c>
      <c r="Y153">
        <v>7.22</v>
      </c>
      <c r="Z153">
        <v>7.2</v>
      </c>
      <c r="AA153">
        <v>7.2</v>
      </c>
      <c r="AB153">
        <v>7.19</v>
      </c>
      <c r="AC153">
        <v>7.2</v>
      </c>
      <c r="AD153">
        <v>7.23</v>
      </c>
      <c r="AE153" s="10"/>
      <c r="AF153" s="19">
        <v>6910</v>
      </c>
      <c r="AG153" s="19">
        <v>2210</v>
      </c>
      <c r="AH153" s="19">
        <v>4150</v>
      </c>
      <c r="AI153" s="19">
        <v>5780</v>
      </c>
      <c r="AJ153" s="19">
        <v>8570</v>
      </c>
      <c r="AK153" s="19">
        <v>6070</v>
      </c>
      <c r="AL153" s="19">
        <v>5440</v>
      </c>
      <c r="AM153" s="19">
        <v>7740</v>
      </c>
      <c r="AN153" s="19">
        <v>4650</v>
      </c>
      <c r="AO153" s="19">
        <v>8300</v>
      </c>
      <c r="AP153" s="19">
        <v>8290</v>
      </c>
      <c r="AQ153" s="19">
        <v>11300</v>
      </c>
      <c r="AR153" s="19">
        <v>13600</v>
      </c>
      <c r="AS153" s="19">
        <v>13000</v>
      </c>
      <c r="AT153" s="19">
        <v>14100</v>
      </c>
      <c r="AU153" s="19">
        <v>38700</v>
      </c>
      <c r="AV153" s="19">
        <v>33700</v>
      </c>
      <c r="AW153" s="19">
        <v>31000</v>
      </c>
      <c r="AX153" s="19">
        <v>31300</v>
      </c>
      <c r="AY153" s="19">
        <v>20100</v>
      </c>
      <c r="AZ153" s="19">
        <v>32900</v>
      </c>
      <c r="BA153" s="19">
        <v>34600</v>
      </c>
      <c r="BB153" s="19">
        <v>33200</v>
      </c>
      <c r="BC153" s="19">
        <v>35600</v>
      </c>
      <c r="BD153" s="19">
        <v>23800</v>
      </c>
    </row>
    <row r="154" spans="1:56" x14ac:dyDescent="0.35">
      <c r="AE154" s="10"/>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row>
    <row r="155" spans="1:56" x14ac:dyDescent="0.35">
      <c r="A155" t="s">
        <v>2225</v>
      </c>
      <c r="B155">
        <v>773.53326032599989</v>
      </c>
      <c r="C155">
        <v>281.24805529600002</v>
      </c>
      <c r="D155">
        <v>42</v>
      </c>
      <c r="E155">
        <v>1.566181</v>
      </c>
      <c r="F155">
        <v>7.15</v>
      </c>
      <c r="G155">
        <v>7.14</v>
      </c>
      <c r="H155">
        <v>7.17</v>
      </c>
      <c r="I155">
        <v>7.15</v>
      </c>
      <c r="J155">
        <v>7.15</v>
      </c>
      <c r="K155">
        <v>7.14</v>
      </c>
      <c r="L155">
        <v>7.15</v>
      </c>
      <c r="M155">
        <v>7.14</v>
      </c>
      <c r="N155">
        <v>7.13</v>
      </c>
      <c r="O155">
        <v>7.13</v>
      </c>
      <c r="P155">
        <v>7.12</v>
      </c>
      <c r="Q155">
        <v>7.15</v>
      </c>
      <c r="R155">
        <v>7.14</v>
      </c>
      <c r="S155">
        <v>7.12</v>
      </c>
      <c r="T155">
        <v>7.13</v>
      </c>
      <c r="U155">
        <v>7.17</v>
      </c>
      <c r="V155">
        <v>7.16</v>
      </c>
      <c r="W155">
        <v>7.15</v>
      </c>
      <c r="X155">
        <v>7.14</v>
      </c>
      <c r="Y155">
        <v>7.15</v>
      </c>
      <c r="Z155">
        <v>7.12</v>
      </c>
      <c r="AA155">
        <v>7.13</v>
      </c>
      <c r="AB155">
        <v>7.14</v>
      </c>
      <c r="AC155">
        <v>7.14</v>
      </c>
      <c r="AD155">
        <v>7.16</v>
      </c>
      <c r="AE155" s="10"/>
      <c r="AF155" s="19">
        <v>29600</v>
      </c>
      <c r="AG155" s="19">
        <v>35700</v>
      </c>
      <c r="AH155" s="19">
        <v>41200</v>
      </c>
      <c r="AI155" s="19">
        <v>32900</v>
      </c>
      <c r="AJ155" s="19">
        <v>34800</v>
      </c>
      <c r="AK155" s="19">
        <v>26800</v>
      </c>
      <c r="AL155" s="19">
        <v>25400</v>
      </c>
      <c r="AM155" s="19">
        <v>29400</v>
      </c>
      <c r="AN155" s="19">
        <v>32100</v>
      </c>
      <c r="AO155" s="19">
        <v>32900</v>
      </c>
      <c r="AP155" s="19">
        <v>27600</v>
      </c>
      <c r="AQ155" s="19">
        <v>18800</v>
      </c>
      <c r="AR155" s="19">
        <v>17200</v>
      </c>
      <c r="AS155" s="19">
        <v>18000</v>
      </c>
      <c r="AT155" s="19">
        <v>31300</v>
      </c>
      <c r="AU155" s="19">
        <v>70200</v>
      </c>
      <c r="AV155" s="19">
        <v>82100</v>
      </c>
      <c r="AW155" s="19">
        <v>55600</v>
      </c>
      <c r="AX155" s="19">
        <v>84300</v>
      </c>
      <c r="AY155" s="19">
        <v>73600</v>
      </c>
      <c r="AZ155" s="19">
        <v>47000</v>
      </c>
      <c r="BA155" s="19">
        <v>48400</v>
      </c>
      <c r="BB155" s="19">
        <v>53000</v>
      </c>
      <c r="BC155" s="19">
        <v>41300</v>
      </c>
      <c r="BD155" s="19">
        <v>39800</v>
      </c>
    </row>
    <row r="156" spans="1:56" x14ac:dyDescent="0.35">
      <c r="AE156" s="10"/>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row>
    <row r="157" spans="1:56" x14ac:dyDescent="0.35">
      <c r="A157" t="s">
        <v>2656</v>
      </c>
      <c r="B157">
        <v>951.62562645199989</v>
      </c>
      <c r="C157">
        <v>255.23240523200002</v>
      </c>
      <c r="D157">
        <v>47</v>
      </c>
      <c r="E157">
        <v>1.6478009999999998</v>
      </c>
      <c r="F157">
        <v>8.36</v>
      </c>
      <c r="G157">
        <v>8.41</v>
      </c>
      <c r="H157">
        <v>8.39</v>
      </c>
      <c r="I157">
        <v>8.32</v>
      </c>
      <c r="J157">
        <v>8.34</v>
      </c>
      <c r="K157">
        <v>8.4700000000000006</v>
      </c>
      <c r="L157">
        <v>8.5299999999999994</v>
      </c>
      <c r="M157">
        <v>8.4499999999999993</v>
      </c>
      <c r="N157">
        <v>8.4499999999999993</v>
      </c>
      <c r="O157">
        <v>8.44</v>
      </c>
      <c r="P157">
        <v>8.44</v>
      </c>
      <c r="Q157">
        <v>8.4600000000000009</v>
      </c>
      <c r="R157">
        <v>8.43</v>
      </c>
      <c r="S157">
        <v>8.4600000000000009</v>
      </c>
      <c r="T157">
        <v>8.4499999999999993</v>
      </c>
      <c r="U157">
        <v>8.4499999999999993</v>
      </c>
      <c r="V157">
        <v>8.4499999999999993</v>
      </c>
      <c r="W157">
        <v>8.4499999999999993</v>
      </c>
      <c r="X157">
        <v>8.44</v>
      </c>
      <c r="Y157">
        <v>8.4499999999999993</v>
      </c>
      <c r="Z157">
        <v>8.4499999999999993</v>
      </c>
      <c r="AA157">
        <v>8.43</v>
      </c>
      <c r="AB157">
        <v>8.44</v>
      </c>
      <c r="AC157">
        <v>8.4499999999999993</v>
      </c>
      <c r="AD157">
        <v>8.4499999999999993</v>
      </c>
      <c r="AE157" s="10"/>
      <c r="AF157" s="19">
        <v>829</v>
      </c>
      <c r="AG157" s="19">
        <v>277</v>
      </c>
      <c r="AH157" s="19">
        <v>829</v>
      </c>
      <c r="AI157" s="19">
        <v>553</v>
      </c>
      <c r="AJ157" s="19">
        <v>277</v>
      </c>
      <c r="AK157" s="19">
        <v>4150</v>
      </c>
      <c r="AL157" s="19">
        <v>3320</v>
      </c>
      <c r="AM157" s="19">
        <v>2770</v>
      </c>
      <c r="AN157" s="19">
        <v>4420</v>
      </c>
      <c r="AO157" s="19">
        <v>5250</v>
      </c>
      <c r="AP157" s="19">
        <v>31000</v>
      </c>
      <c r="AQ157" s="19">
        <v>31000</v>
      </c>
      <c r="AR157" s="19">
        <v>30100</v>
      </c>
      <c r="AS157" s="19">
        <v>32100</v>
      </c>
      <c r="AT157" s="19">
        <v>20500</v>
      </c>
      <c r="AU157" s="19">
        <v>56700</v>
      </c>
      <c r="AV157" s="19">
        <v>76300</v>
      </c>
      <c r="AW157" s="19">
        <v>69700</v>
      </c>
      <c r="AX157" s="19">
        <v>66600</v>
      </c>
      <c r="AY157" s="19">
        <v>67500</v>
      </c>
      <c r="AZ157" s="19">
        <v>128000</v>
      </c>
      <c r="BA157" s="19">
        <v>131000</v>
      </c>
      <c r="BB157" s="19">
        <v>130000</v>
      </c>
      <c r="BC157" s="19">
        <v>138000</v>
      </c>
      <c r="BD157" s="19">
        <v>130000</v>
      </c>
    </row>
    <row r="158" spans="1:56" x14ac:dyDescent="0.35">
      <c r="AE158" s="10"/>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row>
    <row r="159" spans="1:56" x14ac:dyDescent="0.35">
      <c r="A159" t="s">
        <v>2710</v>
      </c>
      <c r="B159">
        <v>973.60997638799995</v>
      </c>
      <c r="C159">
        <v>255.23240523200002</v>
      </c>
      <c r="D159">
        <v>49</v>
      </c>
      <c r="E159">
        <v>1.6812959999999999</v>
      </c>
      <c r="F159">
        <v>7.75</v>
      </c>
      <c r="G159">
        <v>7.71</v>
      </c>
      <c r="H159">
        <v>7.75</v>
      </c>
      <c r="I159">
        <v>7.73</v>
      </c>
      <c r="J159">
        <v>7.76</v>
      </c>
      <c r="K159">
        <v>7.69</v>
      </c>
      <c r="L159">
        <v>7.72</v>
      </c>
      <c r="M159">
        <v>7.75</v>
      </c>
      <c r="N159">
        <v>7.72</v>
      </c>
      <c r="O159">
        <v>7.71</v>
      </c>
      <c r="P159">
        <v>7.71</v>
      </c>
      <c r="Q159">
        <v>7.74</v>
      </c>
      <c r="R159">
        <v>7.74</v>
      </c>
      <c r="S159">
        <v>7.72</v>
      </c>
      <c r="T159">
        <v>7.74</v>
      </c>
      <c r="U159">
        <v>7.73</v>
      </c>
      <c r="V159">
        <v>7.75</v>
      </c>
      <c r="W159">
        <v>7.71</v>
      </c>
      <c r="X159">
        <v>7.71</v>
      </c>
      <c r="Y159">
        <v>7.73</v>
      </c>
      <c r="Z159">
        <v>7.71</v>
      </c>
      <c r="AA159">
        <v>7.73</v>
      </c>
      <c r="AB159">
        <v>7.72</v>
      </c>
      <c r="AC159">
        <v>7.72</v>
      </c>
      <c r="AD159">
        <v>7.72</v>
      </c>
      <c r="AE159" s="10"/>
      <c r="AF159" s="19">
        <v>4640</v>
      </c>
      <c r="AG159" s="19">
        <v>4950</v>
      </c>
      <c r="AH159" s="19">
        <v>9120</v>
      </c>
      <c r="AI159" s="19">
        <v>7470</v>
      </c>
      <c r="AJ159" s="19">
        <v>5530</v>
      </c>
      <c r="AK159" s="19">
        <v>9950</v>
      </c>
      <c r="AL159" s="19">
        <v>9120</v>
      </c>
      <c r="AM159" s="19">
        <v>11300</v>
      </c>
      <c r="AN159" s="19">
        <v>11100</v>
      </c>
      <c r="AO159" s="19">
        <v>11100</v>
      </c>
      <c r="AP159" s="19">
        <v>11800</v>
      </c>
      <c r="AQ159" s="19">
        <v>18800</v>
      </c>
      <c r="AR159" s="19">
        <v>8290</v>
      </c>
      <c r="AS159" s="19">
        <v>12200</v>
      </c>
      <c r="AT159" s="19">
        <v>11100</v>
      </c>
      <c r="AU159" s="19">
        <v>30700</v>
      </c>
      <c r="AV159" s="19">
        <v>28800</v>
      </c>
      <c r="AW159" s="19">
        <v>35400</v>
      </c>
      <c r="AX159" s="19">
        <v>30900</v>
      </c>
      <c r="AY159" s="19">
        <v>31000</v>
      </c>
      <c r="AZ159" s="19">
        <v>39000</v>
      </c>
      <c r="BA159" s="19">
        <v>35100</v>
      </c>
      <c r="BB159" s="19">
        <v>37100</v>
      </c>
      <c r="BC159" s="19">
        <v>50600</v>
      </c>
      <c r="BD159" s="19">
        <v>44000</v>
      </c>
    </row>
    <row r="160" spans="1:56" x14ac:dyDescent="0.35">
      <c r="A160" t="s">
        <v>2715</v>
      </c>
      <c r="B160">
        <v>973.60997638799995</v>
      </c>
      <c r="C160">
        <v>277.21675516800002</v>
      </c>
      <c r="D160">
        <v>49</v>
      </c>
      <c r="E160">
        <v>1.6812959999999999</v>
      </c>
      <c r="F160">
        <v>7.77</v>
      </c>
      <c r="G160">
        <v>7.75</v>
      </c>
      <c r="H160">
        <v>7.73</v>
      </c>
      <c r="I160">
        <v>7.73</v>
      </c>
      <c r="J160">
        <v>7.72</v>
      </c>
      <c r="K160">
        <v>7.72</v>
      </c>
      <c r="L160">
        <v>7.7</v>
      </c>
      <c r="M160">
        <v>7.72</v>
      </c>
      <c r="N160">
        <v>7.74</v>
      </c>
      <c r="O160">
        <v>7.71</v>
      </c>
      <c r="P160">
        <v>7.73</v>
      </c>
      <c r="Q160">
        <v>7.74</v>
      </c>
      <c r="R160">
        <v>7.78</v>
      </c>
      <c r="S160">
        <v>7.73</v>
      </c>
      <c r="T160">
        <v>7.72</v>
      </c>
      <c r="U160">
        <v>7.74</v>
      </c>
      <c r="V160">
        <v>7.74</v>
      </c>
      <c r="W160">
        <v>7.73</v>
      </c>
      <c r="X160">
        <v>7.72</v>
      </c>
      <c r="Y160">
        <v>7.69</v>
      </c>
      <c r="Z160">
        <v>7.7</v>
      </c>
      <c r="AA160">
        <v>7.72</v>
      </c>
      <c r="AB160">
        <v>7.73</v>
      </c>
      <c r="AC160">
        <v>7.72</v>
      </c>
      <c r="AD160">
        <v>7.73</v>
      </c>
      <c r="AE160" s="10"/>
      <c r="AF160" s="19">
        <v>13500</v>
      </c>
      <c r="AG160" s="19">
        <v>7190</v>
      </c>
      <c r="AH160" s="19">
        <v>8850</v>
      </c>
      <c r="AI160" s="19">
        <v>11300</v>
      </c>
      <c r="AJ160" s="19">
        <v>11300</v>
      </c>
      <c r="AK160" s="19">
        <v>18300</v>
      </c>
      <c r="AL160" s="19">
        <v>16600</v>
      </c>
      <c r="AM160" s="19">
        <v>13300</v>
      </c>
      <c r="AN160" s="19">
        <v>20500</v>
      </c>
      <c r="AO160" s="19">
        <v>15500</v>
      </c>
      <c r="AP160" s="19">
        <v>17100</v>
      </c>
      <c r="AQ160" s="19">
        <v>25200</v>
      </c>
      <c r="AR160" s="19">
        <v>19100</v>
      </c>
      <c r="AS160" s="19">
        <v>17400</v>
      </c>
      <c r="AT160" s="19">
        <v>19900</v>
      </c>
      <c r="AU160" s="19">
        <v>47600</v>
      </c>
      <c r="AV160" s="19">
        <v>44200</v>
      </c>
      <c r="AW160" s="19">
        <v>43700</v>
      </c>
      <c r="AX160" s="19">
        <v>44200</v>
      </c>
      <c r="AY160" s="19">
        <v>54500</v>
      </c>
      <c r="AZ160" s="19">
        <v>62200</v>
      </c>
      <c r="BA160" s="19">
        <v>67200</v>
      </c>
      <c r="BB160" s="19">
        <v>64300</v>
      </c>
      <c r="BC160" s="19">
        <v>82400</v>
      </c>
      <c r="BD160" s="19">
        <v>61100</v>
      </c>
    </row>
    <row r="161" spans="1:56" x14ac:dyDescent="0.35">
      <c r="AE161" s="10"/>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row>
    <row r="162" spans="1:56" x14ac:dyDescent="0.35">
      <c r="A162" t="s">
        <v>2721</v>
      </c>
      <c r="B162">
        <v>975.62562645199989</v>
      </c>
      <c r="C162">
        <v>255.23240523200002</v>
      </c>
      <c r="D162">
        <v>49</v>
      </c>
      <c r="E162">
        <v>1.6812959999999999</v>
      </c>
      <c r="F162">
        <v>8.19</v>
      </c>
      <c r="G162">
        <v>8.19</v>
      </c>
      <c r="H162">
        <v>8.19</v>
      </c>
      <c r="I162">
        <v>8.1999999999999993</v>
      </c>
      <c r="J162">
        <v>8.18</v>
      </c>
      <c r="K162">
        <v>8.17</v>
      </c>
      <c r="L162">
        <v>8.1999999999999993</v>
      </c>
      <c r="M162">
        <v>8.1999999999999993</v>
      </c>
      <c r="N162">
        <v>8.18</v>
      </c>
      <c r="O162">
        <v>8.17</v>
      </c>
      <c r="P162">
        <v>8.18</v>
      </c>
      <c r="Q162">
        <v>8.19</v>
      </c>
      <c r="R162">
        <v>8.2100000000000009</v>
      </c>
      <c r="S162">
        <v>8.17</v>
      </c>
      <c r="T162">
        <v>8.1999999999999993</v>
      </c>
      <c r="U162">
        <v>8.19</v>
      </c>
      <c r="V162">
        <v>8.1999999999999993</v>
      </c>
      <c r="W162">
        <v>8.18</v>
      </c>
      <c r="X162">
        <v>8.18</v>
      </c>
      <c r="Y162">
        <v>8.1999999999999993</v>
      </c>
      <c r="Z162">
        <v>8.19</v>
      </c>
      <c r="AA162">
        <v>8.1999999999999993</v>
      </c>
      <c r="AB162">
        <v>8.19</v>
      </c>
      <c r="AC162">
        <v>8.19</v>
      </c>
      <c r="AD162">
        <v>8.2100000000000009</v>
      </c>
      <c r="AE162" s="10"/>
      <c r="AF162" s="19">
        <v>6640</v>
      </c>
      <c r="AG162" s="19">
        <v>6360</v>
      </c>
      <c r="AH162" s="19">
        <v>5530</v>
      </c>
      <c r="AI162" s="19">
        <v>5530</v>
      </c>
      <c r="AJ162" s="19">
        <v>6080</v>
      </c>
      <c r="AK162" s="19">
        <v>9940</v>
      </c>
      <c r="AL162" s="19">
        <v>9400</v>
      </c>
      <c r="AM162" s="19">
        <v>16900</v>
      </c>
      <c r="AN162" s="19">
        <v>10200</v>
      </c>
      <c r="AO162" s="19">
        <v>10800</v>
      </c>
      <c r="AP162" s="19">
        <v>24100</v>
      </c>
      <c r="AQ162" s="19">
        <v>26300</v>
      </c>
      <c r="AR162" s="19">
        <v>28500</v>
      </c>
      <c r="AS162" s="19">
        <v>23200</v>
      </c>
      <c r="AT162" s="19">
        <v>20700</v>
      </c>
      <c r="AU162" s="19">
        <v>62400</v>
      </c>
      <c r="AV162" s="19">
        <v>63400</v>
      </c>
      <c r="AW162" s="19">
        <v>54700</v>
      </c>
      <c r="AX162" s="19">
        <v>63000</v>
      </c>
      <c r="AY162" s="19">
        <v>58900</v>
      </c>
      <c r="AZ162" s="19">
        <v>81300</v>
      </c>
      <c r="BA162" s="19">
        <v>101000</v>
      </c>
      <c r="BB162" s="19">
        <v>103000</v>
      </c>
      <c r="BC162" s="19">
        <v>108000</v>
      </c>
      <c r="BD162" s="19">
        <v>101000</v>
      </c>
    </row>
    <row r="163" spans="1:56" x14ac:dyDescent="0.35">
      <c r="A163" t="s">
        <v>2725</v>
      </c>
      <c r="B163">
        <v>975.62562645199989</v>
      </c>
      <c r="C163">
        <v>279.23240523200002</v>
      </c>
      <c r="D163">
        <v>49</v>
      </c>
      <c r="E163">
        <v>1.6812959999999999</v>
      </c>
      <c r="F163">
        <v>8.15</v>
      </c>
      <c r="G163">
        <v>8.18</v>
      </c>
      <c r="H163">
        <v>8.18</v>
      </c>
      <c r="I163">
        <v>8.15</v>
      </c>
      <c r="J163">
        <v>8.16</v>
      </c>
      <c r="K163">
        <v>8.16</v>
      </c>
      <c r="L163">
        <v>8.18</v>
      </c>
      <c r="M163">
        <v>8.19</v>
      </c>
      <c r="N163">
        <v>8.17</v>
      </c>
      <c r="O163">
        <v>8.1999999999999993</v>
      </c>
      <c r="P163">
        <v>8.19</v>
      </c>
      <c r="Q163">
        <v>8.1999999999999993</v>
      </c>
      <c r="R163">
        <v>8.19</v>
      </c>
      <c r="S163">
        <v>8.19</v>
      </c>
      <c r="T163">
        <v>8.18</v>
      </c>
      <c r="U163">
        <v>8.1999999999999993</v>
      </c>
      <c r="V163">
        <v>8.19</v>
      </c>
      <c r="W163">
        <v>8.18</v>
      </c>
      <c r="X163">
        <v>8.19</v>
      </c>
      <c r="Y163">
        <v>8.1999999999999993</v>
      </c>
      <c r="Z163">
        <v>8.19</v>
      </c>
      <c r="AA163">
        <v>8.19</v>
      </c>
      <c r="AB163">
        <v>8.19</v>
      </c>
      <c r="AC163">
        <v>8.18</v>
      </c>
      <c r="AD163">
        <v>8.1999999999999993</v>
      </c>
      <c r="AE163" s="10"/>
      <c r="AF163" s="19">
        <v>13800</v>
      </c>
      <c r="AG163" s="19">
        <v>11900</v>
      </c>
      <c r="AH163" s="19">
        <v>7680</v>
      </c>
      <c r="AI163" s="19">
        <v>8290</v>
      </c>
      <c r="AJ163" s="19">
        <v>5490</v>
      </c>
      <c r="AK163" s="19">
        <v>16300</v>
      </c>
      <c r="AL163" s="19">
        <v>14900</v>
      </c>
      <c r="AM163" s="19">
        <v>24100</v>
      </c>
      <c r="AN163" s="19">
        <v>21300</v>
      </c>
      <c r="AO163" s="19">
        <v>19400</v>
      </c>
      <c r="AP163" s="19">
        <v>45900</v>
      </c>
      <c r="AQ163" s="19">
        <v>42900</v>
      </c>
      <c r="AR163" s="19">
        <v>49200</v>
      </c>
      <c r="AS163" s="19">
        <v>42000</v>
      </c>
      <c r="AT163" s="19">
        <v>39800</v>
      </c>
      <c r="AU163" s="19">
        <v>97900</v>
      </c>
      <c r="AV163" s="19">
        <v>105000</v>
      </c>
      <c r="AW163" s="19">
        <v>92400</v>
      </c>
      <c r="AX163" s="19">
        <v>92300</v>
      </c>
      <c r="AY163" s="19">
        <v>110000</v>
      </c>
      <c r="AZ163" s="19">
        <v>161000</v>
      </c>
      <c r="BA163" s="19">
        <v>158000</v>
      </c>
      <c r="BB163" s="19">
        <v>165000</v>
      </c>
      <c r="BC163" s="19">
        <v>183000</v>
      </c>
      <c r="BD163" s="19">
        <v>165000</v>
      </c>
    </row>
    <row r="164" spans="1:56" x14ac:dyDescent="0.35">
      <c r="AE164" s="10"/>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row>
    <row r="165" spans="1:56" x14ac:dyDescent="0.35">
      <c r="A165" t="s">
        <v>2729</v>
      </c>
      <c r="B165">
        <v>977.64127651599995</v>
      </c>
      <c r="C165">
        <v>255.23240523200002</v>
      </c>
      <c r="D165">
        <v>49</v>
      </c>
      <c r="E165">
        <v>1.6812959999999999</v>
      </c>
      <c r="F165">
        <v>8.57</v>
      </c>
      <c r="G165">
        <v>8.66</v>
      </c>
      <c r="H165">
        <v>8.6300000000000008</v>
      </c>
      <c r="I165">
        <v>8.69</v>
      </c>
      <c r="J165">
        <v>8.65</v>
      </c>
      <c r="K165">
        <v>8.6199999999999992</v>
      </c>
      <c r="L165">
        <v>8.6199999999999992</v>
      </c>
      <c r="M165">
        <v>8.56</v>
      </c>
      <c r="N165">
        <v>8.61</v>
      </c>
      <c r="O165">
        <v>8.61</v>
      </c>
      <c r="P165">
        <v>8.6199999999999992</v>
      </c>
      <c r="Q165">
        <v>8.6</v>
      </c>
      <c r="R165">
        <v>8.6</v>
      </c>
      <c r="S165">
        <v>8.6300000000000008</v>
      </c>
      <c r="T165">
        <v>8.67</v>
      </c>
      <c r="U165">
        <v>8.61</v>
      </c>
      <c r="V165">
        <v>8.64</v>
      </c>
      <c r="W165">
        <v>8.61</v>
      </c>
      <c r="X165">
        <v>8.6</v>
      </c>
      <c r="Y165">
        <v>8.6300000000000008</v>
      </c>
      <c r="Z165">
        <v>8.61</v>
      </c>
      <c r="AA165">
        <v>8.6</v>
      </c>
      <c r="AB165">
        <v>8.6300000000000008</v>
      </c>
      <c r="AC165">
        <v>8.6199999999999992</v>
      </c>
      <c r="AD165">
        <v>8.6199999999999992</v>
      </c>
      <c r="AE165" s="10"/>
      <c r="AF165" s="19">
        <v>829</v>
      </c>
      <c r="AG165" s="19">
        <v>1110</v>
      </c>
      <c r="AH165" s="19">
        <v>1380</v>
      </c>
      <c r="AI165" s="19">
        <v>217</v>
      </c>
      <c r="AJ165" s="19">
        <v>553</v>
      </c>
      <c r="AK165" s="19">
        <v>4150</v>
      </c>
      <c r="AL165" s="19">
        <v>4420</v>
      </c>
      <c r="AM165" s="19">
        <v>3590</v>
      </c>
      <c r="AN165" s="19">
        <v>4980</v>
      </c>
      <c r="AO165" s="19">
        <v>4980</v>
      </c>
      <c r="AP165" s="19">
        <v>15200</v>
      </c>
      <c r="AQ165" s="19">
        <v>8850</v>
      </c>
      <c r="AR165" s="19">
        <v>9950</v>
      </c>
      <c r="AS165" s="19">
        <v>14600</v>
      </c>
      <c r="AT165" s="19">
        <v>16000</v>
      </c>
      <c r="AU165" s="19">
        <v>39000</v>
      </c>
      <c r="AV165" s="19">
        <v>31800</v>
      </c>
      <c r="AW165" s="19">
        <v>39200</v>
      </c>
      <c r="AX165" s="19">
        <v>35400</v>
      </c>
      <c r="AY165" s="19">
        <v>26000</v>
      </c>
      <c r="AZ165" s="19">
        <v>53100</v>
      </c>
      <c r="BA165" s="19">
        <v>47600</v>
      </c>
      <c r="BB165" s="19">
        <v>55000</v>
      </c>
      <c r="BC165" s="19">
        <v>53600</v>
      </c>
      <c r="BD165" s="19">
        <v>47800</v>
      </c>
    </row>
    <row r="166" spans="1:56" x14ac:dyDescent="0.35">
      <c r="A166" t="s">
        <v>2732</v>
      </c>
      <c r="B166">
        <v>977.64127651599995</v>
      </c>
      <c r="C166">
        <v>281.24805529600002</v>
      </c>
      <c r="D166">
        <v>49</v>
      </c>
      <c r="E166">
        <v>1.6812959999999999</v>
      </c>
      <c r="F166">
        <v>8.58</v>
      </c>
      <c r="G166">
        <v>8.65</v>
      </c>
      <c r="H166">
        <v>8.6199999999999992</v>
      </c>
      <c r="I166">
        <v>8.6</v>
      </c>
      <c r="J166">
        <v>8.64</v>
      </c>
      <c r="K166">
        <v>8.6</v>
      </c>
      <c r="L166">
        <v>8.58</v>
      </c>
      <c r="M166">
        <v>8.6300000000000008</v>
      </c>
      <c r="N166">
        <v>8.58</v>
      </c>
      <c r="O166">
        <v>8.6199999999999992</v>
      </c>
      <c r="P166">
        <v>8.6300000000000008</v>
      </c>
      <c r="Q166">
        <v>8.6</v>
      </c>
      <c r="R166">
        <v>8.6</v>
      </c>
      <c r="S166">
        <v>8.6199999999999992</v>
      </c>
      <c r="T166">
        <v>8.61</v>
      </c>
      <c r="U166">
        <v>8.64</v>
      </c>
      <c r="V166">
        <v>8.6300000000000008</v>
      </c>
      <c r="W166">
        <v>8.64</v>
      </c>
      <c r="X166">
        <v>8.61</v>
      </c>
      <c r="Y166">
        <v>8.6199999999999992</v>
      </c>
      <c r="Z166">
        <v>8.61</v>
      </c>
      <c r="AA166">
        <v>8.6199999999999992</v>
      </c>
      <c r="AB166">
        <v>8.6199999999999992</v>
      </c>
      <c r="AC166">
        <v>8.6</v>
      </c>
      <c r="AD166">
        <v>8.61</v>
      </c>
      <c r="AE166" s="10"/>
      <c r="AF166" s="19">
        <v>2490</v>
      </c>
      <c r="AG166" s="19">
        <v>2210</v>
      </c>
      <c r="AH166" s="19">
        <v>4150</v>
      </c>
      <c r="AI166" s="19">
        <v>1940</v>
      </c>
      <c r="AJ166" s="19">
        <v>2210</v>
      </c>
      <c r="AK166" s="19">
        <v>4980</v>
      </c>
      <c r="AL166" s="19">
        <v>6080</v>
      </c>
      <c r="AM166" s="19">
        <v>9120</v>
      </c>
      <c r="AN166" s="19">
        <v>8280</v>
      </c>
      <c r="AO166" s="19">
        <v>5810</v>
      </c>
      <c r="AP166" s="19">
        <v>21600</v>
      </c>
      <c r="AQ166" s="19">
        <v>17100</v>
      </c>
      <c r="AR166" s="19">
        <v>21300</v>
      </c>
      <c r="AS166" s="19">
        <v>15800</v>
      </c>
      <c r="AT166" s="19">
        <v>19900</v>
      </c>
      <c r="AU166" s="19">
        <v>50600</v>
      </c>
      <c r="AV166" s="19">
        <v>53600</v>
      </c>
      <c r="AW166" s="19">
        <v>54200</v>
      </c>
      <c r="AX166" s="19">
        <v>57500</v>
      </c>
      <c r="AY166" s="19">
        <v>60000</v>
      </c>
      <c r="AZ166" s="19">
        <v>83000</v>
      </c>
      <c r="BA166" s="19">
        <v>74700</v>
      </c>
      <c r="BB166" s="19">
        <v>83000</v>
      </c>
      <c r="BC166" s="19">
        <v>73600</v>
      </c>
      <c r="BD166" s="19">
        <v>79900</v>
      </c>
    </row>
    <row r="167" spans="1:56" x14ac:dyDescent="0.35">
      <c r="AE167" s="10"/>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row>
    <row r="168" spans="1:56" x14ac:dyDescent="0.35">
      <c r="A168" t="s">
        <v>2802</v>
      </c>
      <c r="B168">
        <v>995.59432632399989</v>
      </c>
      <c r="C168">
        <v>277.21675516800002</v>
      </c>
      <c r="D168">
        <v>51</v>
      </c>
      <c r="E168">
        <v>1.7152749999999999</v>
      </c>
      <c r="F168">
        <v>6.91</v>
      </c>
      <c r="G168">
        <v>6.9</v>
      </c>
      <c r="H168">
        <v>6.91</v>
      </c>
      <c r="I168">
        <v>6.89</v>
      </c>
      <c r="J168">
        <v>6.91</v>
      </c>
      <c r="K168">
        <v>6.91</v>
      </c>
      <c r="L168">
        <v>6.91</v>
      </c>
      <c r="M168">
        <v>6.9</v>
      </c>
      <c r="N168">
        <v>6.92</v>
      </c>
      <c r="O168">
        <v>6.91</v>
      </c>
      <c r="P168">
        <v>6.93</v>
      </c>
      <c r="Q168">
        <v>6.92</v>
      </c>
      <c r="R168">
        <v>6.92</v>
      </c>
      <c r="S168">
        <v>6.91</v>
      </c>
      <c r="T168">
        <v>6.92</v>
      </c>
      <c r="U168">
        <v>6.92</v>
      </c>
      <c r="V168">
        <v>6.91</v>
      </c>
      <c r="W168">
        <v>6.92</v>
      </c>
      <c r="X168">
        <v>6.91</v>
      </c>
      <c r="Y168">
        <v>6.92</v>
      </c>
      <c r="Z168">
        <v>6.91</v>
      </c>
      <c r="AA168">
        <v>6.91</v>
      </c>
      <c r="AB168">
        <v>6.91</v>
      </c>
      <c r="AC168">
        <v>6.91</v>
      </c>
      <c r="AD168">
        <v>6.92</v>
      </c>
      <c r="AE168" s="10"/>
      <c r="AF168" s="19">
        <v>137000</v>
      </c>
      <c r="AG168" s="19">
        <v>122000</v>
      </c>
      <c r="AH168" s="19">
        <v>142000</v>
      </c>
      <c r="AI168" s="19">
        <v>130000</v>
      </c>
      <c r="AJ168" s="19">
        <v>150000</v>
      </c>
      <c r="AK168" s="19">
        <v>143000</v>
      </c>
      <c r="AL168" s="19">
        <v>146000</v>
      </c>
      <c r="AM168" s="19">
        <v>135000</v>
      </c>
      <c r="AN168" s="19">
        <v>146000</v>
      </c>
      <c r="AO168" s="19">
        <v>152000</v>
      </c>
      <c r="AP168" s="19">
        <v>149000</v>
      </c>
      <c r="AQ168" s="19">
        <v>160000</v>
      </c>
      <c r="AR168" s="19">
        <v>146000</v>
      </c>
      <c r="AS168" s="19">
        <v>148000</v>
      </c>
      <c r="AT168" s="19">
        <v>183000</v>
      </c>
      <c r="AU168" s="19">
        <v>487000</v>
      </c>
      <c r="AV168" s="19">
        <v>441000</v>
      </c>
      <c r="AW168" s="19">
        <v>449000</v>
      </c>
      <c r="AX168" s="19">
        <v>393000</v>
      </c>
      <c r="AY168" s="19">
        <v>501000</v>
      </c>
      <c r="AZ168" s="19">
        <v>422000</v>
      </c>
      <c r="BA168" s="19">
        <v>433000</v>
      </c>
      <c r="BB168" s="19">
        <v>393000</v>
      </c>
      <c r="BC168" s="19">
        <v>472000</v>
      </c>
      <c r="BD168" s="19">
        <v>405000</v>
      </c>
    </row>
    <row r="169" spans="1:56" x14ac:dyDescent="0.35">
      <c r="AE169" s="10"/>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row>
    <row r="170" spans="1:56" s="10" customFormat="1" x14ac:dyDescent="0.35">
      <c r="A170" s="10" t="s">
        <v>2807</v>
      </c>
      <c r="B170" s="10">
        <v>997.60997638799995</v>
      </c>
      <c r="C170" s="10">
        <v>277.21675516800002</v>
      </c>
      <c r="D170" s="10">
        <v>51</v>
      </c>
      <c r="E170" s="10">
        <v>1.7152749999999999</v>
      </c>
      <c r="F170" s="10">
        <v>7.41</v>
      </c>
      <c r="G170" s="10">
        <v>7.41</v>
      </c>
      <c r="H170" s="10">
        <v>7.39</v>
      </c>
      <c r="I170" s="10">
        <v>7.43</v>
      </c>
      <c r="J170" s="10">
        <v>7.39</v>
      </c>
      <c r="K170" s="10">
        <v>7.41</v>
      </c>
      <c r="L170" s="10">
        <v>7.42</v>
      </c>
      <c r="M170" s="10">
        <v>7.46</v>
      </c>
      <c r="N170" s="10">
        <v>7.45</v>
      </c>
      <c r="O170" s="10">
        <v>7.43</v>
      </c>
      <c r="P170" s="10">
        <v>7.42</v>
      </c>
      <c r="Q170" s="10">
        <v>7.42</v>
      </c>
      <c r="R170" s="10">
        <v>7.49</v>
      </c>
      <c r="S170" s="10">
        <v>7.46</v>
      </c>
      <c r="T170" s="10">
        <v>7.45</v>
      </c>
      <c r="U170" s="10">
        <v>7.42</v>
      </c>
      <c r="V170" s="10">
        <v>7.42</v>
      </c>
      <c r="W170" s="10">
        <v>7.41</v>
      </c>
      <c r="X170" s="10">
        <v>7.39</v>
      </c>
      <c r="Y170" s="10">
        <v>7.42</v>
      </c>
      <c r="Z170" s="10">
        <v>7.4</v>
      </c>
      <c r="AA170" s="10">
        <v>7.41</v>
      </c>
      <c r="AB170" s="10">
        <v>7.41</v>
      </c>
      <c r="AC170" s="10">
        <v>7.42</v>
      </c>
      <c r="AD170" s="10">
        <v>7.42</v>
      </c>
      <c r="AF170" s="16">
        <v>18500</v>
      </c>
      <c r="AG170" s="16">
        <v>14400</v>
      </c>
      <c r="AH170" s="16">
        <v>16200</v>
      </c>
      <c r="AI170" s="16">
        <v>11600</v>
      </c>
      <c r="AJ170" s="16">
        <v>10700</v>
      </c>
      <c r="AK170" s="16">
        <v>14100</v>
      </c>
      <c r="AL170" s="16">
        <v>15800</v>
      </c>
      <c r="AM170" s="16">
        <v>8300</v>
      </c>
      <c r="AN170" s="16">
        <v>17400</v>
      </c>
      <c r="AO170" s="16">
        <v>14100</v>
      </c>
      <c r="AP170" s="16">
        <v>16900</v>
      </c>
      <c r="AQ170" s="16">
        <v>17900</v>
      </c>
      <c r="AR170" s="16">
        <v>17100</v>
      </c>
      <c r="AS170" s="16">
        <v>20200</v>
      </c>
      <c r="AT170" s="16">
        <v>16900</v>
      </c>
      <c r="AU170" s="16">
        <v>42500</v>
      </c>
      <c r="AV170" s="16">
        <v>39200</v>
      </c>
      <c r="AW170" s="16">
        <v>35400</v>
      </c>
      <c r="AX170" s="16">
        <v>32300</v>
      </c>
      <c r="AY170" s="16">
        <v>38500</v>
      </c>
      <c r="AZ170" s="16">
        <v>35600</v>
      </c>
      <c r="BA170" s="16">
        <v>29600</v>
      </c>
      <c r="BB170" s="16">
        <v>31800</v>
      </c>
      <c r="BC170" s="16">
        <v>35100</v>
      </c>
      <c r="BD170" s="16">
        <v>27400</v>
      </c>
    </row>
    <row r="171" spans="1:56" s="10" customFormat="1" x14ac:dyDescent="0.35">
      <c r="A171" s="10" t="s">
        <v>2808</v>
      </c>
      <c r="B171" s="10">
        <v>997.60997638799995</v>
      </c>
      <c r="C171" s="10">
        <v>279.23240523200002</v>
      </c>
      <c r="D171" s="10">
        <v>51</v>
      </c>
      <c r="E171" s="10">
        <v>1.7152749999999999</v>
      </c>
      <c r="F171" s="10">
        <v>7.39</v>
      </c>
      <c r="G171" s="10">
        <v>7.42</v>
      </c>
      <c r="H171" s="10">
        <v>7.46</v>
      </c>
      <c r="I171" s="10">
        <v>7.43</v>
      </c>
      <c r="J171" s="10">
        <v>7.43</v>
      </c>
      <c r="K171" s="10">
        <v>7.43</v>
      </c>
      <c r="L171" s="10">
        <v>7.4</v>
      </c>
      <c r="M171" s="10">
        <v>7.45</v>
      </c>
      <c r="N171" s="10">
        <v>7.41</v>
      </c>
      <c r="O171" s="10">
        <v>7.4</v>
      </c>
      <c r="P171" s="10">
        <v>7.43</v>
      </c>
      <c r="Q171" s="10">
        <v>7.46</v>
      </c>
      <c r="R171" s="10">
        <v>7.43</v>
      </c>
      <c r="S171" s="10">
        <v>7.44</v>
      </c>
      <c r="T171" s="10">
        <v>7.39</v>
      </c>
      <c r="U171" s="10">
        <v>7.42</v>
      </c>
      <c r="V171" s="10">
        <v>7.43</v>
      </c>
      <c r="W171" s="10">
        <v>7.42</v>
      </c>
      <c r="X171" s="10">
        <v>7.41</v>
      </c>
      <c r="Y171" s="10">
        <v>7.41</v>
      </c>
      <c r="Z171" s="10">
        <v>7.42</v>
      </c>
      <c r="AA171" s="10">
        <v>7.43</v>
      </c>
      <c r="AB171" s="10">
        <v>7.43</v>
      </c>
      <c r="AC171" s="10">
        <v>7.42</v>
      </c>
      <c r="AD171" s="10">
        <v>7.42</v>
      </c>
      <c r="AF171" s="16">
        <v>8570</v>
      </c>
      <c r="AG171" s="16">
        <v>11600</v>
      </c>
      <c r="AH171" s="16">
        <v>13600</v>
      </c>
      <c r="AI171" s="16">
        <v>9680</v>
      </c>
      <c r="AJ171" s="16">
        <v>11300</v>
      </c>
      <c r="AK171" s="16">
        <v>15800</v>
      </c>
      <c r="AL171" s="16">
        <v>17100</v>
      </c>
      <c r="AM171" s="16">
        <v>19400</v>
      </c>
      <c r="AN171" s="16">
        <v>14400</v>
      </c>
      <c r="AO171" s="16">
        <v>12200</v>
      </c>
      <c r="AP171" s="16">
        <v>17700</v>
      </c>
      <c r="AQ171" s="16">
        <v>13800</v>
      </c>
      <c r="AR171" s="16">
        <v>17100</v>
      </c>
      <c r="AS171" s="16">
        <v>17400</v>
      </c>
      <c r="AT171" s="16">
        <v>14900</v>
      </c>
      <c r="AU171" s="16">
        <v>44000</v>
      </c>
      <c r="AV171" s="16">
        <v>39800</v>
      </c>
      <c r="AW171" s="16">
        <v>41500</v>
      </c>
      <c r="AX171" s="16">
        <v>31500</v>
      </c>
      <c r="AY171" s="16">
        <v>32600</v>
      </c>
      <c r="AZ171" s="16">
        <v>38900</v>
      </c>
      <c r="BA171" s="16">
        <v>34600</v>
      </c>
      <c r="BB171" s="16">
        <v>31000</v>
      </c>
      <c r="BC171" s="16">
        <v>39800</v>
      </c>
      <c r="BD171" s="16">
        <v>36200</v>
      </c>
    </row>
    <row r="172" spans="1:56" x14ac:dyDescent="0.35">
      <c r="AE172" s="10"/>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row>
    <row r="173" spans="1:56" x14ac:dyDescent="0.35">
      <c r="A173" t="s">
        <v>2817</v>
      </c>
      <c r="B173">
        <v>999.62562645199989</v>
      </c>
      <c r="C173">
        <v>277.21675516800002</v>
      </c>
      <c r="D173">
        <v>51</v>
      </c>
      <c r="E173">
        <v>1.7152749999999999</v>
      </c>
      <c r="F173">
        <v>7.82</v>
      </c>
      <c r="G173">
        <v>7.92</v>
      </c>
      <c r="H173">
        <v>7.89</v>
      </c>
      <c r="I173">
        <v>7.89</v>
      </c>
      <c r="J173">
        <v>7.84</v>
      </c>
      <c r="K173">
        <v>7.91</v>
      </c>
      <c r="L173">
        <v>7.94</v>
      </c>
      <c r="M173">
        <v>7.9</v>
      </c>
      <c r="N173">
        <v>7.93</v>
      </c>
      <c r="O173">
        <v>7.93</v>
      </c>
      <c r="P173">
        <v>7.91</v>
      </c>
      <c r="Q173">
        <v>7.94</v>
      </c>
      <c r="R173">
        <v>7.91</v>
      </c>
      <c r="S173">
        <v>7.91</v>
      </c>
      <c r="T173">
        <v>7.92</v>
      </c>
      <c r="U173">
        <v>7.91</v>
      </c>
      <c r="V173">
        <v>7.89</v>
      </c>
      <c r="W173">
        <v>7.93</v>
      </c>
      <c r="X173">
        <v>7.91</v>
      </c>
      <c r="Y173">
        <v>7.91</v>
      </c>
      <c r="Z173">
        <v>7.87</v>
      </c>
      <c r="AA173">
        <v>7.93</v>
      </c>
      <c r="AB173">
        <v>7.93</v>
      </c>
      <c r="AC173">
        <v>7.91</v>
      </c>
      <c r="AD173">
        <v>7.91</v>
      </c>
      <c r="AE173" s="10"/>
      <c r="AF173" s="19">
        <v>3870</v>
      </c>
      <c r="AG173" s="19">
        <v>5250</v>
      </c>
      <c r="AH173" s="19">
        <v>6360</v>
      </c>
      <c r="AI173" s="19">
        <v>5810</v>
      </c>
      <c r="AJ173" s="19">
        <v>7190</v>
      </c>
      <c r="AK173" s="19">
        <v>14100</v>
      </c>
      <c r="AL173" s="19">
        <v>11300</v>
      </c>
      <c r="AM173" s="19">
        <v>6640</v>
      </c>
      <c r="AN173" s="19">
        <v>14900</v>
      </c>
      <c r="AO173" s="19">
        <v>18300</v>
      </c>
      <c r="AP173" s="19">
        <v>16300</v>
      </c>
      <c r="AQ173" s="19">
        <v>13300</v>
      </c>
      <c r="AR173" s="19">
        <v>13600</v>
      </c>
      <c r="AS173" s="19">
        <v>16900</v>
      </c>
      <c r="AT173" s="19">
        <v>16900</v>
      </c>
      <c r="AU173" s="19">
        <v>26800</v>
      </c>
      <c r="AV173" s="19">
        <v>23800</v>
      </c>
      <c r="AW173" s="19">
        <v>22700</v>
      </c>
      <c r="AX173" s="19">
        <v>27700</v>
      </c>
      <c r="AY173" s="19">
        <v>24900</v>
      </c>
      <c r="AZ173" s="19">
        <v>25700</v>
      </c>
      <c r="BA173" s="19">
        <v>20200</v>
      </c>
      <c r="BB173" s="19">
        <v>20700</v>
      </c>
      <c r="BC173" s="19">
        <v>22400</v>
      </c>
      <c r="BD173" s="19">
        <v>13500</v>
      </c>
    </row>
    <row r="174" spans="1:56" x14ac:dyDescent="0.35">
      <c r="A174" t="s">
        <v>2819</v>
      </c>
      <c r="B174">
        <v>999.62562645199989</v>
      </c>
      <c r="C174">
        <v>281.24805529600002</v>
      </c>
      <c r="D174">
        <v>51</v>
      </c>
      <c r="E174">
        <v>1.7152749999999999</v>
      </c>
      <c r="F174">
        <v>7.87</v>
      </c>
      <c r="G174">
        <v>7.85</v>
      </c>
      <c r="H174">
        <v>7.92</v>
      </c>
      <c r="I174">
        <v>7.94</v>
      </c>
      <c r="J174">
        <v>7.9</v>
      </c>
      <c r="K174">
        <v>7.91</v>
      </c>
      <c r="L174">
        <v>7.9</v>
      </c>
      <c r="M174">
        <v>7.89</v>
      </c>
      <c r="N174">
        <v>7.95</v>
      </c>
      <c r="O174">
        <v>7.9</v>
      </c>
      <c r="P174">
        <v>7.89</v>
      </c>
      <c r="Q174">
        <v>7.93</v>
      </c>
      <c r="R174">
        <v>7.92</v>
      </c>
      <c r="S174">
        <v>7.9</v>
      </c>
      <c r="T174">
        <v>7.94</v>
      </c>
      <c r="U174">
        <v>7.91</v>
      </c>
      <c r="V174">
        <v>7.92</v>
      </c>
      <c r="W174">
        <v>7.91</v>
      </c>
      <c r="X174">
        <v>7.9</v>
      </c>
      <c r="Y174">
        <v>7.9</v>
      </c>
      <c r="Z174">
        <v>7.9</v>
      </c>
      <c r="AA174">
        <v>7.91</v>
      </c>
      <c r="AB174">
        <v>7.93</v>
      </c>
      <c r="AC174">
        <v>7.9</v>
      </c>
      <c r="AD174">
        <v>7.9</v>
      </c>
      <c r="AE174" s="10"/>
      <c r="AF174" s="19">
        <v>3040</v>
      </c>
      <c r="AG174" s="19">
        <v>3590</v>
      </c>
      <c r="AH174" s="19">
        <v>7460</v>
      </c>
      <c r="AI174" s="19">
        <v>3320</v>
      </c>
      <c r="AJ174" s="19">
        <v>1940</v>
      </c>
      <c r="AK174" s="19">
        <v>12700</v>
      </c>
      <c r="AL174" s="19">
        <v>13000</v>
      </c>
      <c r="AM174" s="19">
        <v>8850</v>
      </c>
      <c r="AN174" s="19">
        <v>13300</v>
      </c>
      <c r="AO174" s="19">
        <v>14700</v>
      </c>
      <c r="AP174" s="19">
        <v>18300</v>
      </c>
      <c r="AQ174" s="19">
        <v>13800</v>
      </c>
      <c r="AR174" s="19">
        <v>14100</v>
      </c>
      <c r="AS174" s="19">
        <v>12200</v>
      </c>
      <c r="AT174" s="19">
        <v>14900</v>
      </c>
      <c r="AU174" s="19">
        <v>26500</v>
      </c>
      <c r="AV174" s="19">
        <v>22700</v>
      </c>
      <c r="AW174" s="19">
        <v>23500</v>
      </c>
      <c r="AX174" s="19">
        <v>22400</v>
      </c>
      <c r="AY174" s="19">
        <v>27900</v>
      </c>
      <c r="AZ174" s="19">
        <v>11100</v>
      </c>
      <c r="BA174" s="19">
        <v>20700</v>
      </c>
      <c r="BB174" s="19">
        <v>22100</v>
      </c>
      <c r="BC174" s="19">
        <v>21000</v>
      </c>
      <c r="BD174" s="19">
        <v>16600</v>
      </c>
    </row>
    <row r="175" spans="1:56" x14ac:dyDescent="0.35">
      <c r="AE175" s="10"/>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row>
    <row r="176" spans="1:56" x14ac:dyDescent="0.35">
      <c r="A176" t="s">
        <v>2818</v>
      </c>
      <c r="B176">
        <v>999.62562645199989</v>
      </c>
      <c r="C176">
        <v>279.23240523200002</v>
      </c>
      <c r="D176">
        <v>51</v>
      </c>
      <c r="E176">
        <v>1.7152749999999999</v>
      </c>
      <c r="F176">
        <v>7.89</v>
      </c>
      <c r="G176">
        <v>7.85</v>
      </c>
      <c r="H176">
        <v>7.86</v>
      </c>
      <c r="I176">
        <v>7.8</v>
      </c>
      <c r="J176">
        <v>7.86</v>
      </c>
      <c r="K176">
        <v>7.84</v>
      </c>
      <c r="L176">
        <v>7.85</v>
      </c>
      <c r="M176">
        <v>7.89</v>
      </c>
      <c r="N176">
        <v>7.9</v>
      </c>
      <c r="O176">
        <v>7.84</v>
      </c>
      <c r="P176">
        <v>7.88</v>
      </c>
      <c r="Q176">
        <v>7.86</v>
      </c>
      <c r="R176">
        <v>7.86</v>
      </c>
      <c r="S176">
        <v>7.83</v>
      </c>
      <c r="T176">
        <v>7.87</v>
      </c>
      <c r="U176">
        <v>7.91</v>
      </c>
      <c r="V176">
        <v>7.89</v>
      </c>
      <c r="W176">
        <v>7.88</v>
      </c>
      <c r="X176">
        <v>7.87</v>
      </c>
      <c r="Y176">
        <v>7.88</v>
      </c>
      <c r="Z176">
        <v>7.87</v>
      </c>
      <c r="AA176">
        <v>7.85</v>
      </c>
      <c r="AB176">
        <v>7.88</v>
      </c>
      <c r="AC176">
        <v>7.87</v>
      </c>
      <c r="AD176">
        <v>7.87</v>
      </c>
      <c r="AE176" s="10"/>
      <c r="AF176" s="19">
        <v>9400</v>
      </c>
      <c r="AG176" s="19">
        <v>9700</v>
      </c>
      <c r="AH176" s="19">
        <v>9400</v>
      </c>
      <c r="AI176" s="19">
        <v>9400</v>
      </c>
      <c r="AJ176" s="19">
        <v>7220</v>
      </c>
      <c r="AK176" s="19">
        <v>14100</v>
      </c>
      <c r="AL176" s="19">
        <v>16100</v>
      </c>
      <c r="AM176" s="19">
        <v>14100</v>
      </c>
      <c r="AN176" s="19">
        <v>11600</v>
      </c>
      <c r="AO176" s="19">
        <v>16900</v>
      </c>
      <c r="AP176" s="19">
        <v>18200</v>
      </c>
      <c r="AQ176" s="19">
        <v>21600</v>
      </c>
      <c r="AR176" s="19">
        <v>20200</v>
      </c>
      <c r="AS176" s="19">
        <v>15800</v>
      </c>
      <c r="AT176" s="19">
        <v>14700</v>
      </c>
      <c r="AU176" s="19">
        <v>46700</v>
      </c>
      <c r="AV176" s="19">
        <v>38200</v>
      </c>
      <c r="AW176" s="19">
        <v>35100</v>
      </c>
      <c r="AX176" s="19">
        <v>31000</v>
      </c>
      <c r="AY176" s="19">
        <v>35900</v>
      </c>
      <c r="AZ176" s="19">
        <v>36200</v>
      </c>
      <c r="BA176" s="19">
        <v>47200</v>
      </c>
      <c r="BB176" s="19">
        <v>37300</v>
      </c>
      <c r="BC176" s="19">
        <v>43400</v>
      </c>
      <c r="BD176" s="19">
        <v>46500</v>
      </c>
    </row>
    <row r="177" spans="1:56" x14ac:dyDescent="0.35">
      <c r="AE177" s="10"/>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row>
    <row r="178" spans="1:56" x14ac:dyDescent="0.35">
      <c r="A178" t="s">
        <v>2832</v>
      </c>
      <c r="B178">
        <v>1001.6412765159999</v>
      </c>
      <c r="C178">
        <v>277.21675516800002</v>
      </c>
      <c r="D178">
        <v>51</v>
      </c>
      <c r="E178">
        <v>1.7152749999999999</v>
      </c>
      <c r="F178">
        <v>8.42</v>
      </c>
      <c r="G178">
        <v>8.42</v>
      </c>
      <c r="H178">
        <v>8.48</v>
      </c>
      <c r="I178">
        <v>8.36</v>
      </c>
      <c r="J178">
        <v>8.43</v>
      </c>
      <c r="K178">
        <v>8.4700000000000006</v>
      </c>
      <c r="L178">
        <v>8.49</v>
      </c>
      <c r="M178">
        <v>8.4499999999999993</v>
      </c>
      <c r="N178">
        <v>8.5299999999999994</v>
      </c>
      <c r="O178">
        <v>8.48</v>
      </c>
      <c r="P178">
        <v>8.48</v>
      </c>
      <c r="Q178">
        <v>8.44</v>
      </c>
      <c r="R178">
        <v>8.51</v>
      </c>
      <c r="S178">
        <v>8.43</v>
      </c>
      <c r="T178">
        <v>8.48</v>
      </c>
      <c r="U178">
        <v>8.4600000000000009</v>
      </c>
      <c r="V178">
        <v>8.4499999999999993</v>
      </c>
      <c r="W178">
        <v>8.44</v>
      </c>
      <c r="X178">
        <v>8.48</v>
      </c>
      <c r="Y178">
        <v>8.4700000000000006</v>
      </c>
      <c r="Z178">
        <v>8.4600000000000009</v>
      </c>
      <c r="AA178">
        <v>8.43</v>
      </c>
      <c r="AB178">
        <v>8.4499999999999993</v>
      </c>
      <c r="AC178">
        <v>8.4700000000000006</v>
      </c>
      <c r="AD178">
        <v>8.4499999999999993</v>
      </c>
      <c r="AE178" s="10"/>
      <c r="AF178" s="19">
        <v>553</v>
      </c>
      <c r="AG178" s="19">
        <v>1110</v>
      </c>
      <c r="AH178" s="19">
        <v>2490</v>
      </c>
      <c r="AI178" s="19">
        <v>277</v>
      </c>
      <c r="AJ178" s="19">
        <v>553</v>
      </c>
      <c r="AK178" s="19">
        <v>3040</v>
      </c>
      <c r="AL178" s="19">
        <v>3870</v>
      </c>
      <c r="AM178" s="19">
        <v>2490</v>
      </c>
      <c r="AN178" s="19">
        <v>3320</v>
      </c>
      <c r="AO178" s="19">
        <v>3320</v>
      </c>
      <c r="AP178" s="19">
        <v>3600</v>
      </c>
      <c r="AQ178" s="19">
        <v>4150</v>
      </c>
      <c r="AR178" s="19">
        <v>4420</v>
      </c>
      <c r="AS178" s="19">
        <v>4700</v>
      </c>
      <c r="AT178" s="19">
        <v>1940</v>
      </c>
      <c r="AU178" s="19">
        <v>12400</v>
      </c>
      <c r="AV178" s="19">
        <v>9400</v>
      </c>
      <c r="AW178" s="19">
        <v>13000</v>
      </c>
      <c r="AX178" s="19">
        <v>12400</v>
      </c>
      <c r="AY178" s="19">
        <v>14400</v>
      </c>
      <c r="AZ178" s="19">
        <v>16000</v>
      </c>
      <c r="BA178" s="19">
        <v>13000</v>
      </c>
      <c r="BB178" s="19">
        <v>12400</v>
      </c>
      <c r="BC178" s="19">
        <v>14100</v>
      </c>
      <c r="BD178" s="19">
        <v>18800</v>
      </c>
    </row>
    <row r="179" spans="1:56" x14ac:dyDescent="0.35">
      <c r="A179" t="s">
        <v>2835</v>
      </c>
      <c r="B179">
        <v>1001.6412765159999</v>
      </c>
      <c r="C179">
        <v>283.26370536000002</v>
      </c>
      <c r="D179">
        <v>51</v>
      </c>
      <c r="E179">
        <v>1.7152749999999999</v>
      </c>
      <c r="F179">
        <v>8.4499999999999993</v>
      </c>
      <c r="G179">
        <v>8.5</v>
      </c>
      <c r="H179">
        <v>8.48</v>
      </c>
      <c r="I179">
        <v>8.5399999999999991</v>
      </c>
      <c r="J179">
        <v>8.42</v>
      </c>
      <c r="K179">
        <v>8.44</v>
      </c>
      <c r="L179">
        <v>8.4700000000000006</v>
      </c>
      <c r="M179">
        <v>8.4</v>
      </c>
      <c r="N179">
        <v>8.4499999999999993</v>
      </c>
      <c r="O179">
        <v>8.5</v>
      </c>
      <c r="P179">
        <v>8.41</v>
      </c>
      <c r="Q179">
        <v>8.4700000000000006</v>
      </c>
      <c r="R179">
        <v>8.42</v>
      </c>
      <c r="S179">
        <v>8.44</v>
      </c>
      <c r="T179">
        <v>8.49</v>
      </c>
      <c r="U179">
        <v>8.4499999999999993</v>
      </c>
      <c r="V179">
        <v>8.4700000000000006</v>
      </c>
      <c r="W179">
        <v>8.4700000000000006</v>
      </c>
      <c r="X179">
        <v>8.4700000000000006</v>
      </c>
      <c r="Y179">
        <v>8.4700000000000006</v>
      </c>
      <c r="Z179">
        <v>8.44</v>
      </c>
      <c r="AA179">
        <v>8.4499999999999993</v>
      </c>
      <c r="AB179">
        <v>8.4499999999999993</v>
      </c>
      <c r="AC179">
        <v>8.44</v>
      </c>
      <c r="AD179">
        <v>8.44</v>
      </c>
      <c r="AE179" s="10"/>
      <c r="AF179" s="19">
        <v>1940</v>
      </c>
      <c r="AG179" s="19">
        <v>553</v>
      </c>
      <c r="AH179" s="19">
        <v>829</v>
      </c>
      <c r="AI179" s="19">
        <v>1660</v>
      </c>
      <c r="AJ179" s="19">
        <v>1380</v>
      </c>
      <c r="AK179" s="19">
        <v>3590</v>
      </c>
      <c r="AL179" s="19">
        <v>3040</v>
      </c>
      <c r="AM179" s="19">
        <v>3040</v>
      </c>
      <c r="AN179" s="19">
        <v>3590</v>
      </c>
      <c r="AO179" s="19">
        <v>2490</v>
      </c>
      <c r="AP179" s="19">
        <v>1940</v>
      </c>
      <c r="AQ179" s="19">
        <v>4420</v>
      </c>
      <c r="AR179" s="19">
        <v>4420</v>
      </c>
      <c r="AS179" s="19">
        <v>4700</v>
      </c>
      <c r="AT179" s="19">
        <v>5250</v>
      </c>
      <c r="AU179" s="19">
        <v>12200</v>
      </c>
      <c r="AV179" s="19">
        <v>14900</v>
      </c>
      <c r="AW179" s="19">
        <v>12200</v>
      </c>
      <c r="AX179" s="19">
        <v>12700</v>
      </c>
      <c r="AY179" s="19">
        <v>8850</v>
      </c>
      <c r="AZ179" s="19">
        <v>13300</v>
      </c>
      <c r="BA179" s="19">
        <v>11100</v>
      </c>
      <c r="BB179" s="19">
        <v>13600</v>
      </c>
      <c r="BC179" s="19">
        <v>14900</v>
      </c>
      <c r="BD179" s="19">
        <v>14100</v>
      </c>
    </row>
    <row r="180" spans="1:56" x14ac:dyDescent="0.35">
      <c r="AE180" s="10"/>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row>
    <row r="181" spans="1:56" x14ac:dyDescent="0.35">
      <c r="A181" t="s">
        <v>2833</v>
      </c>
      <c r="B181">
        <v>1001.6412765159999</v>
      </c>
      <c r="C181">
        <v>279.23240523200002</v>
      </c>
      <c r="D181">
        <v>51</v>
      </c>
      <c r="E181">
        <v>1.7152749999999999</v>
      </c>
      <c r="F181">
        <v>8.33</v>
      </c>
      <c r="G181">
        <v>8.33</v>
      </c>
      <c r="H181">
        <v>8.31</v>
      </c>
      <c r="I181">
        <v>8.2799999999999994</v>
      </c>
      <c r="J181">
        <v>8.3000000000000007</v>
      </c>
      <c r="K181">
        <v>8.2799999999999994</v>
      </c>
      <c r="L181">
        <v>8.34</v>
      </c>
      <c r="M181">
        <v>8.2899999999999991</v>
      </c>
      <c r="N181">
        <v>8.32</v>
      </c>
      <c r="O181">
        <v>8.35</v>
      </c>
      <c r="P181">
        <v>8.32</v>
      </c>
      <c r="Q181">
        <v>8.36</v>
      </c>
      <c r="R181">
        <v>8.35</v>
      </c>
      <c r="S181">
        <v>8.33</v>
      </c>
      <c r="T181">
        <v>8.34</v>
      </c>
      <c r="U181">
        <v>8.33</v>
      </c>
      <c r="V181">
        <v>8.33</v>
      </c>
      <c r="W181">
        <v>8.3000000000000007</v>
      </c>
      <c r="X181">
        <v>8.33</v>
      </c>
      <c r="Y181">
        <v>8.32</v>
      </c>
      <c r="Z181">
        <v>8.33</v>
      </c>
      <c r="AA181">
        <v>8.2899999999999991</v>
      </c>
      <c r="AB181">
        <v>8.33</v>
      </c>
      <c r="AC181">
        <v>8.32</v>
      </c>
      <c r="AD181">
        <v>8.2899999999999991</v>
      </c>
      <c r="AE181" s="10"/>
      <c r="AF181" s="19">
        <v>3320</v>
      </c>
      <c r="AG181" s="19">
        <v>4980</v>
      </c>
      <c r="AH181" s="19">
        <v>7470</v>
      </c>
      <c r="AI181" s="19">
        <v>1940</v>
      </c>
      <c r="AJ181" s="19">
        <v>3320</v>
      </c>
      <c r="AK181" s="19">
        <v>9660</v>
      </c>
      <c r="AL181" s="19">
        <v>7470</v>
      </c>
      <c r="AM181" s="19">
        <v>9120</v>
      </c>
      <c r="AN181" s="19">
        <v>14100</v>
      </c>
      <c r="AO181" s="19">
        <v>9680</v>
      </c>
      <c r="AP181" s="19">
        <v>10500</v>
      </c>
      <c r="AQ181" s="19">
        <v>11400</v>
      </c>
      <c r="AR181" s="19">
        <v>15200</v>
      </c>
      <c r="AS181" s="19">
        <v>11300</v>
      </c>
      <c r="AT181" s="19">
        <v>13300</v>
      </c>
      <c r="AU181" s="19">
        <v>32300</v>
      </c>
      <c r="AV181" s="19">
        <v>32300</v>
      </c>
      <c r="AW181" s="19">
        <v>26300</v>
      </c>
      <c r="AX181" s="19">
        <v>29500</v>
      </c>
      <c r="AY181" s="19">
        <v>27700</v>
      </c>
      <c r="AZ181" s="19">
        <v>32300</v>
      </c>
      <c r="BA181" s="19">
        <v>30100</v>
      </c>
      <c r="BB181" s="19">
        <v>27900</v>
      </c>
      <c r="BC181" s="19">
        <v>35300</v>
      </c>
      <c r="BD181" s="19">
        <v>29300</v>
      </c>
    </row>
    <row r="182" spans="1:56" x14ac:dyDescent="0.35">
      <c r="A182" t="s">
        <v>2834</v>
      </c>
      <c r="B182">
        <v>1001.6412765159999</v>
      </c>
      <c r="C182">
        <v>281.24805529600002</v>
      </c>
      <c r="D182">
        <v>51</v>
      </c>
      <c r="E182">
        <v>1.7152749999999999</v>
      </c>
      <c r="F182">
        <v>8.35</v>
      </c>
      <c r="G182">
        <v>8.2899999999999991</v>
      </c>
      <c r="H182">
        <v>8.34</v>
      </c>
      <c r="I182">
        <v>8.32</v>
      </c>
      <c r="J182">
        <v>8.2799999999999994</v>
      </c>
      <c r="K182">
        <v>8.27</v>
      </c>
      <c r="L182">
        <v>8.3000000000000007</v>
      </c>
      <c r="M182">
        <v>8.31</v>
      </c>
      <c r="N182">
        <v>8.33</v>
      </c>
      <c r="O182">
        <v>8.36</v>
      </c>
      <c r="P182">
        <v>8.35</v>
      </c>
      <c r="Q182">
        <v>8.33</v>
      </c>
      <c r="R182">
        <v>8.32</v>
      </c>
      <c r="S182">
        <v>8.31</v>
      </c>
      <c r="T182">
        <v>8.34</v>
      </c>
      <c r="U182">
        <v>8.2899999999999991</v>
      </c>
      <c r="V182">
        <v>8.33</v>
      </c>
      <c r="W182">
        <v>8.35</v>
      </c>
      <c r="X182">
        <v>8.35</v>
      </c>
      <c r="Y182">
        <v>8.3000000000000007</v>
      </c>
      <c r="Z182">
        <v>8.32</v>
      </c>
      <c r="AA182">
        <v>8.33</v>
      </c>
      <c r="AB182">
        <v>8.34</v>
      </c>
      <c r="AC182">
        <v>8.3000000000000007</v>
      </c>
      <c r="AD182">
        <v>8.2899999999999991</v>
      </c>
      <c r="AE182" s="10"/>
      <c r="AF182" s="19">
        <v>5250</v>
      </c>
      <c r="AG182" s="19">
        <v>3040</v>
      </c>
      <c r="AH182" s="19">
        <v>4980</v>
      </c>
      <c r="AI182" s="19">
        <v>3320</v>
      </c>
      <c r="AJ182" s="19">
        <v>2770</v>
      </c>
      <c r="AK182" s="19">
        <v>7190</v>
      </c>
      <c r="AL182" s="19">
        <v>6360</v>
      </c>
      <c r="AM182" s="19">
        <v>9400</v>
      </c>
      <c r="AN182" s="19">
        <v>11900</v>
      </c>
      <c r="AO182" s="19">
        <v>10800</v>
      </c>
      <c r="AP182" s="19">
        <v>6910</v>
      </c>
      <c r="AQ182" s="19">
        <v>8570</v>
      </c>
      <c r="AR182" s="19">
        <v>9680</v>
      </c>
      <c r="AS182" s="19">
        <v>12700</v>
      </c>
      <c r="AT182" s="19">
        <v>9950</v>
      </c>
      <c r="AU182" s="19">
        <v>21000</v>
      </c>
      <c r="AV182" s="19">
        <v>27700</v>
      </c>
      <c r="AW182" s="19">
        <v>24600</v>
      </c>
      <c r="AX182" s="19">
        <v>26200</v>
      </c>
      <c r="AY182" s="19">
        <v>27400</v>
      </c>
      <c r="AZ182" s="19">
        <v>24900</v>
      </c>
      <c r="BA182" s="19">
        <v>26800</v>
      </c>
      <c r="BB182" s="19">
        <v>23200</v>
      </c>
      <c r="BC182" s="19">
        <v>28800</v>
      </c>
      <c r="BD182" s="19">
        <v>24600</v>
      </c>
    </row>
    <row r="183" spans="1:56" x14ac:dyDescent="0.35">
      <c r="AE183" s="10"/>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row>
    <row r="184" spans="1:56" x14ac:dyDescent="0.35">
      <c r="A184" t="s">
        <v>3279</v>
      </c>
      <c r="B184">
        <v>688.491729867</v>
      </c>
      <c r="C184">
        <v>253.21675516800002</v>
      </c>
      <c r="D184">
        <v>37</v>
      </c>
      <c r="E184">
        <v>1.4875860000000001</v>
      </c>
      <c r="F184">
        <v>7.88</v>
      </c>
      <c r="G184">
        <v>7.91</v>
      </c>
      <c r="H184">
        <v>7.91</v>
      </c>
      <c r="I184">
        <v>7.91</v>
      </c>
      <c r="J184">
        <v>7.88</v>
      </c>
      <c r="K184">
        <v>7.9</v>
      </c>
      <c r="L184">
        <v>7.9</v>
      </c>
      <c r="M184">
        <v>7.92</v>
      </c>
      <c r="N184">
        <v>7.92</v>
      </c>
      <c r="O184">
        <v>7.91</v>
      </c>
      <c r="P184">
        <v>7.9</v>
      </c>
      <c r="Q184">
        <v>7.88</v>
      </c>
      <c r="R184">
        <v>7.94</v>
      </c>
      <c r="S184">
        <v>7.87</v>
      </c>
      <c r="T184">
        <v>7.9</v>
      </c>
      <c r="U184">
        <v>7.92</v>
      </c>
      <c r="V184">
        <v>7.92</v>
      </c>
      <c r="W184">
        <v>7.9</v>
      </c>
      <c r="X184">
        <v>7.9</v>
      </c>
      <c r="Y184">
        <v>7.9</v>
      </c>
      <c r="Z184">
        <v>7.9</v>
      </c>
      <c r="AA184">
        <v>7.91</v>
      </c>
      <c r="AB184">
        <v>7.89</v>
      </c>
      <c r="AC184">
        <v>7.91</v>
      </c>
      <c r="AD184">
        <v>7.92</v>
      </c>
      <c r="AE184" s="10"/>
      <c r="AF184" s="19">
        <v>19400</v>
      </c>
      <c r="AG184" s="19">
        <v>25400</v>
      </c>
      <c r="AH184" s="19">
        <v>18500</v>
      </c>
      <c r="AI184" s="19">
        <v>22400</v>
      </c>
      <c r="AJ184" s="19">
        <v>21000</v>
      </c>
      <c r="AK184" s="19">
        <v>21900</v>
      </c>
      <c r="AL184" s="19">
        <v>22700</v>
      </c>
      <c r="AM184" s="19">
        <v>24100</v>
      </c>
      <c r="AN184" s="19">
        <v>35700</v>
      </c>
      <c r="AO184" s="19">
        <v>33200</v>
      </c>
      <c r="AP184" s="19">
        <v>27400</v>
      </c>
      <c r="AQ184" s="19">
        <v>30100</v>
      </c>
      <c r="AR184" s="19">
        <v>29300</v>
      </c>
      <c r="AS184" s="19">
        <v>26500</v>
      </c>
      <c r="AT184" s="19">
        <v>26000</v>
      </c>
      <c r="AU184" s="19">
        <v>50600</v>
      </c>
      <c r="AV184" s="19">
        <v>53400</v>
      </c>
      <c r="AW184" s="19">
        <v>48100</v>
      </c>
      <c r="AX184" s="19">
        <v>40400</v>
      </c>
      <c r="AY184" s="19">
        <v>46500</v>
      </c>
      <c r="AZ184" s="19">
        <v>44800</v>
      </c>
      <c r="BA184" s="19">
        <v>53100</v>
      </c>
      <c r="BB184" s="19">
        <v>48700</v>
      </c>
      <c r="BC184" s="19">
        <v>71000</v>
      </c>
      <c r="BD184" s="19">
        <v>53100</v>
      </c>
    </row>
    <row r="185" spans="1:56" x14ac:dyDescent="0.35">
      <c r="A185" t="s">
        <v>3280</v>
      </c>
      <c r="B185">
        <v>688.491729867</v>
      </c>
      <c r="C185">
        <v>255.23240523200002</v>
      </c>
      <c r="D185">
        <v>37</v>
      </c>
      <c r="E185">
        <v>1.4875860000000001</v>
      </c>
      <c r="F185">
        <v>7.88</v>
      </c>
      <c r="G185">
        <v>7.87</v>
      </c>
      <c r="H185">
        <v>7.98</v>
      </c>
      <c r="I185">
        <v>7.91</v>
      </c>
      <c r="J185">
        <v>7.87</v>
      </c>
      <c r="K185">
        <v>7.92</v>
      </c>
      <c r="L185">
        <v>7.92</v>
      </c>
      <c r="M185">
        <v>7.86</v>
      </c>
      <c r="N185">
        <v>7.88</v>
      </c>
      <c r="O185">
        <v>7.91</v>
      </c>
      <c r="P185">
        <v>7.92</v>
      </c>
      <c r="Q185">
        <v>7.91</v>
      </c>
      <c r="R185">
        <v>7.94</v>
      </c>
      <c r="S185">
        <v>7.86</v>
      </c>
      <c r="T185">
        <v>7.91</v>
      </c>
      <c r="U185">
        <v>7.92</v>
      </c>
      <c r="V185">
        <v>7.91</v>
      </c>
      <c r="W185">
        <v>7.93</v>
      </c>
      <c r="X185">
        <v>7.92</v>
      </c>
      <c r="Y185">
        <v>7.92</v>
      </c>
      <c r="Z185">
        <v>7.89</v>
      </c>
      <c r="AA185">
        <v>7.93</v>
      </c>
      <c r="AB185">
        <v>7.84</v>
      </c>
      <c r="AC185">
        <v>7.9</v>
      </c>
      <c r="AD185">
        <v>7.94</v>
      </c>
      <c r="AE185" s="10"/>
      <c r="AF185" s="19">
        <v>6910</v>
      </c>
      <c r="AG185" s="19">
        <v>9950</v>
      </c>
      <c r="AH185" s="19">
        <v>8020</v>
      </c>
      <c r="AI185" s="19">
        <v>9680</v>
      </c>
      <c r="AJ185" s="19">
        <v>6360</v>
      </c>
      <c r="AK185" s="19">
        <v>7740</v>
      </c>
      <c r="AL185" s="19">
        <v>7140</v>
      </c>
      <c r="AM185" s="19">
        <v>8020</v>
      </c>
      <c r="AN185" s="19">
        <v>9120</v>
      </c>
      <c r="AO185" s="19">
        <v>9400</v>
      </c>
      <c r="AP185" s="19">
        <v>13600</v>
      </c>
      <c r="AQ185" s="19">
        <v>10500</v>
      </c>
      <c r="AR185" s="19">
        <v>10800</v>
      </c>
      <c r="AS185" s="19">
        <v>7740</v>
      </c>
      <c r="AT185" s="19">
        <v>13000</v>
      </c>
      <c r="AU185" s="19">
        <v>19300</v>
      </c>
      <c r="AV185" s="19">
        <v>16000</v>
      </c>
      <c r="AW185" s="19">
        <v>23200</v>
      </c>
      <c r="AX185" s="19">
        <v>17100</v>
      </c>
      <c r="AY185" s="19">
        <v>23500</v>
      </c>
      <c r="AZ185" s="19">
        <v>13500</v>
      </c>
      <c r="BA185" s="19">
        <v>21000</v>
      </c>
      <c r="BB185" s="19">
        <v>17200</v>
      </c>
      <c r="BC185" s="19">
        <v>21000</v>
      </c>
      <c r="BD185" s="19">
        <v>22400</v>
      </c>
    </row>
    <row r="186" spans="1:56" x14ac:dyDescent="0.35">
      <c r="AE186" s="10"/>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row>
    <row r="187" spans="1:56" x14ac:dyDescent="0.35">
      <c r="A187" t="s">
        <v>3281</v>
      </c>
      <c r="B187">
        <v>690.50737993100006</v>
      </c>
      <c r="C187">
        <v>255.23240523200002</v>
      </c>
      <c r="D187">
        <v>37</v>
      </c>
      <c r="E187">
        <v>1.4875860000000001</v>
      </c>
      <c r="F187">
        <v>8.3800000000000008</v>
      </c>
      <c r="G187">
        <v>8.39</v>
      </c>
      <c r="H187">
        <v>8.3800000000000008</v>
      </c>
      <c r="I187">
        <v>8.41</v>
      </c>
      <c r="J187">
        <v>8.3699999999999992</v>
      </c>
      <c r="K187">
        <v>8.36</v>
      </c>
      <c r="L187">
        <v>8.39</v>
      </c>
      <c r="M187">
        <v>8.39</v>
      </c>
      <c r="N187">
        <v>8.39</v>
      </c>
      <c r="O187">
        <v>8.39</v>
      </c>
      <c r="P187">
        <v>8.3800000000000008</v>
      </c>
      <c r="Q187">
        <v>8.3800000000000008</v>
      </c>
      <c r="R187">
        <v>8.39</v>
      </c>
      <c r="S187">
        <v>8.39</v>
      </c>
      <c r="T187">
        <v>8.3800000000000008</v>
      </c>
      <c r="U187">
        <v>8.39</v>
      </c>
      <c r="V187">
        <v>8.3699999999999992</v>
      </c>
      <c r="W187">
        <v>8.3800000000000008</v>
      </c>
      <c r="X187">
        <v>8.39</v>
      </c>
      <c r="Y187">
        <v>8.39</v>
      </c>
      <c r="Z187">
        <v>8.3699999999999992</v>
      </c>
      <c r="AA187">
        <v>8.39</v>
      </c>
      <c r="AB187">
        <v>8.3800000000000008</v>
      </c>
      <c r="AC187">
        <v>8.3800000000000008</v>
      </c>
      <c r="AD187">
        <v>8.39</v>
      </c>
      <c r="AE187" s="10"/>
      <c r="AF187" s="19">
        <v>45600</v>
      </c>
      <c r="AG187" s="19">
        <v>56600</v>
      </c>
      <c r="AH187" s="19">
        <v>45300</v>
      </c>
      <c r="AI187" s="19">
        <v>40100</v>
      </c>
      <c r="AJ187" s="19">
        <v>37000</v>
      </c>
      <c r="AK187" s="19">
        <v>40400</v>
      </c>
      <c r="AL187" s="19">
        <v>39000</v>
      </c>
      <c r="AM187" s="19">
        <v>49200</v>
      </c>
      <c r="AN187" s="19">
        <v>50000</v>
      </c>
      <c r="AO187" s="19">
        <v>42500</v>
      </c>
      <c r="AP187" s="19">
        <v>213000</v>
      </c>
      <c r="AQ187" s="19">
        <v>196000</v>
      </c>
      <c r="AR187" s="19">
        <v>175000</v>
      </c>
      <c r="AS187" s="19">
        <v>187000</v>
      </c>
      <c r="AT187" s="19">
        <v>174000</v>
      </c>
      <c r="AU187" s="19">
        <v>173000</v>
      </c>
      <c r="AV187" s="19">
        <v>134000</v>
      </c>
      <c r="AW187" s="19">
        <v>138000</v>
      </c>
      <c r="AX187" s="19">
        <v>142000</v>
      </c>
      <c r="AY187" s="19">
        <v>145000</v>
      </c>
      <c r="AZ187" s="19">
        <v>369000</v>
      </c>
      <c r="BA187" s="19">
        <v>314000</v>
      </c>
      <c r="BB187" s="19">
        <v>352000</v>
      </c>
      <c r="BC187" s="19">
        <v>400000</v>
      </c>
      <c r="BD187" s="19">
        <v>362000</v>
      </c>
    </row>
    <row r="188" spans="1:56" x14ac:dyDescent="0.35">
      <c r="AE188" s="10"/>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row>
    <row r="189" spans="1:56" x14ac:dyDescent="0.35">
      <c r="A189" t="s">
        <v>3325</v>
      </c>
      <c r="B189">
        <v>710.47607980300006</v>
      </c>
      <c r="C189">
        <v>253.21675516800002</v>
      </c>
      <c r="D189">
        <v>39</v>
      </c>
      <c r="E189">
        <v>1.518661</v>
      </c>
      <c r="F189">
        <v>7.1</v>
      </c>
      <c r="G189">
        <v>7.13</v>
      </c>
      <c r="H189">
        <v>7.05</v>
      </c>
      <c r="I189">
        <v>7.07</v>
      </c>
      <c r="J189">
        <v>7.08</v>
      </c>
      <c r="K189">
        <v>7.06</v>
      </c>
      <c r="L189">
        <v>7.06</v>
      </c>
      <c r="M189">
        <v>7.06</v>
      </c>
      <c r="N189">
        <v>7.06</v>
      </c>
      <c r="O189">
        <v>7.06</v>
      </c>
      <c r="P189">
        <v>7.05</v>
      </c>
      <c r="Q189">
        <v>7.06</v>
      </c>
      <c r="R189">
        <v>7.03</v>
      </c>
      <c r="S189">
        <v>7.13</v>
      </c>
      <c r="T189">
        <v>7.09</v>
      </c>
      <c r="U189">
        <v>7.06</v>
      </c>
      <c r="V189">
        <v>7.08</v>
      </c>
      <c r="W189">
        <v>7.04</v>
      </c>
      <c r="X189">
        <v>7.05</v>
      </c>
      <c r="Y189">
        <v>7.05</v>
      </c>
      <c r="Z189">
        <v>7.08</v>
      </c>
      <c r="AA189">
        <v>7.05</v>
      </c>
      <c r="AB189">
        <v>7.01</v>
      </c>
      <c r="AC189">
        <v>7.03</v>
      </c>
      <c r="AD189">
        <v>7.11</v>
      </c>
      <c r="AE189" s="10"/>
      <c r="AF189" s="19">
        <v>9680</v>
      </c>
      <c r="AG189" s="19">
        <v>12700</v>
      </c>
      <c r="AH189" s="19">
        <v>15200</v>
      </c>
      <c r="AI189" s="19">
        <v>16900</v>
      </c>
      <c r="AJ189" s="19">
        <v>12700</v>
      </c>
      <c r="AK189" s="19">
        <v>9300</v>
      </c>
      <c r="AL189" s="19">
        <v>11100</v>
      </c>
      <c r="AM189" s="19">
        <v>10500</v>
      </c>
      <c r="AN189" s="19">
        <v>12200</v>
      </c>
      <c r="AO189" s="19">
        <v>13300</v>
      </c>
      <c r="AP189" s="19">
        <v>2760</v>
      </c>
      <c r="AQ189" s="19">
        <v>9950</v>
      </c>
      <c r="AR189" s="19">
        <v>3590</v>
      </c>
      <c r="AS189" s="19">
        <v>6080</v>
      </c>
      <c r="AT189" s="19">
        <v>7740</v>
      </c>
      <c r="AU189" s="19">
        <v>20200</v>
      </c>
      <c r="AV189" s="19">
        <v>19600</v>
      </c>
      <c r="AW189" s="19">
        <v>20700</v>
      </c>
      <c r="AX189" s="19">
        <v>19900</v>
      </c>
      <c r="AY189" s="19">
        <v>18500</v>
      </c>
      <c r="AZ189" s="19">
        <v>6360</v>
      </c>
      <c r="BA189" s="19">
        <v>12200</v>
      </c>
      <c r="BB189" s="19">
        <v>9120</v>
      </c>
      <c r="BC189" s="19">
        <v>8600</v>
      </c>
      <c r="BD189" s="19">
        <v>11100</v>
      </c>
    </row>
    <row r="190" spans="1:56" x14ac:dyDescent="0.35">
      <c r="A190" t="s">
        <v>3329</v>
      </c>
      <c r="B190">
        <v>710.47607980300006</v>
      </c>
      <c r="C190">
        <v>277.21675516800002</v>
      </c>
      <c r="D190">
        <v>39</v>
      </c>
      <c r="E190">
        <v>1.518661</v>
      </c>
      <c r="F190">
        <v>7.09</v>
      </c>
      <c r="G190">
        <v>7.07</v>
      </c>
      <c r="H190">
        <v>7.06</v>
      </c>
      <c r="I190">
        <v>7.07</v>
      </c>
      <c r="J190">
        <v>7.09</v>
      </c>
      <c r="K190">
        <v>7.09</v>
      </c>
      <c r="L190">
        <v>7.07</v>
      </c>
      <c r="M190">
        <v>7.1</v>
      </c>
      <c r="N190">
        <v>7.06</v>
      </c>
      <c r="O190">
        <v>7.05</v>
      </c>
      <c r="P190">
        <v>7.07</v>
      </c>
      <c r="Q190">
        <v>7.01</v>
      </c>
      <c r="R190">
        <v>7.06</v>
      </c>
      <c r="S190">
        <v>7.05</v>
      </c>
      <c r="T190">
        <v>7.05</v>
      </c>
      <c r="U190">
        <v>7.07</v>
      </c>
      <c r="V190">
        <v>7.1</v>
      </c>
      <c r="W190">
        <v>7.04</v>
      </c>
      <c r="X190">
        <v>7.05</v>
      </c>
      <c r="Y190">
        <v>7.06</v>
      </c>
      <c r="Z190">
        <v>7.04</v>
      </c>
      <c r="AA190">
        <v>7.04</v>
      </c>
      <c r="AB190">
        <v>7.11</v>
      </c>
      <c r="AC190">
        <v>7.16</v>
      </c>
      <c r="AD190">
        <v>7.09</v>
      </c>
      <c r="AE190" s="10"/>
      <c r="AF190" s="19">
        <v>34300</v>
      </c>
      <c r="AG190" s="19">
        <v>36500</v>
      </c>
      <c r="AH190" s="19">
        <v>32900</v>
      </c>
      <c r="AI190" s="19">
        <v>33700</v>
      </c>
      <c r="AJ190" s="19">
        <v>30100</v>
      </c>
      <c r="AK190" s="19">
        <v>30400</v>
      </c>
      <c r="AL190" s="19">
        <v>29300</v>
      </c>
      <c r="AM190" s="19">
        <v>28000</v>
      </c>
      <c r="AN190" s="19">
        <v>34000</v>
      </c>
      <c r="AO190" s="19">
        <v>36200</v>
      </c>
      <c r="AP190" s="19">
        <v>18000</v>
      </c>
      <c r="AQ190" s="19">
        <v>6580</v>
      </c>
      <c r="AR190" s="19">
        <v>13500</v>
      </c>
      <c r="AS190" s="19">
        <v>18300</v>
      </c>
      <c r="AT190" s="19">
        <v>16300</v>
      </c>
      <c r="AU190" s="19">
        <v>58900</v>
      </c>
      <c r="AV190" s="19">
        <v>50900</v>
      </c>
      <c r="AW190" s="19">
        <v>56400</v>
      </c>
      <c r="AX190" s="19">
        <v>47800</v>
      </c>
      <c r="AY190" s="19">
        <v>59200</v>
      </c>
      <c r="AZ190" s="19">
        <v>31800</v>
      </c>
      <c r="BA190" s="19">
        <v>26500</v>
      </c>
      <c r="BB190" s="19">
        <v>21000</v>
      </c>
      <c r="BC190" s="19">
        <v>18400</v>
      </c>
      <c r="BD190" s="19">
        <v>27500</v>
      </c>
    </row>
    <row r="191" spans="1:56" x14ac:dyDescent="0.35">
      <c r="AE191" s="10"/>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row>
    <row r="192" spans="1:56" x14ac:dyDescent="0.35">
      <c r="A192" t="s">
        <v>3334</v>
      </c>
      <c r="B192">
        <v>712.491729867</v>
      </c>
      <c r="C192">
        <v>253.21675516800002</v>
      </c>
      <c r="D192">
        <v>39</v>
      </c>
      <c r="E192">
        <v>1.518661</v>
      </c>
      <c r="F192">
        <v>7.57</v>
      </c>
      <c r="G192">
        <v>7.53</v>
      </c>
      <c r="H192">
        <v>7.56</v>
      </c>
      <c r="I192">
        <v>7.55</v>
      </c>
      <c r="J192">
        <v>7.52</v>
      </c>
      <c r="K192">
        <v>7.53</v>
      </c>
      <c r="L192">
        <v>7.55</v>
      </c>
      <c r="M192">
        <v>7.54</v>
      </c>
      <c r="N192">
        <v>7.54</v>
      </c>
      <c r="O192">
        <v>7.53</v>
      </c>
      <c r="P192">
        <v>7.56</v>
      </c>
      <c r="Q192">
        <v>7.55</v>
      </c>
      <c r="R192">
        <v>7.56</v>
      </c>
      <c r="S192">
        <v>7.57</v>
      </c>
      <c r="T192">
        <v>7.56</v>
      </c>
      <c r="U192">
        <v>7.58</v>
      </c>
      <c r="V192">
        <v>7.55</v>
      </c>
      <c r="W192">
        <v>7.54</v>
      </c>
      <c r="X192">
        <v>7.53</v>
      </c>
      <c r="Y192">
        <v>7.54</v>
      </c>
      <c r="Z192">
        <v>7.58</v>
      </c>
      <c r="AA192">
        <v>7.57</v>
      </c>
      <c r="AB192">
        <v>7.56</v>
      </c>
      <c r="AC192">
        <v>7.54</v>
      </c>
      <c r="AD192">
        <v>7.56</v>
      </c>
      <c r="AE192" s="10"/>
      <c r="AF192" s="19">
        <v>39800</v>
      </c>
      <c r="AG192" s="19">
        <v>28200</v>
      </c>
      <c r="AH192" s="19">
        <v>37300</v>
      </c>
      <c r="AI192" s="19">
        <v>41700</v>
      </c>
      <c r="AJ192" s="19">
        <v>35400</v>
      </c>
      <c r="AK192" s="19">
        <v>34600</v>
      </c>
      <c r="AL192" s="19">
        <v>29600</v>
      </c>
      <c r="AM192" s="19">
        <v>31200</v>
      </c>
      <c r="AN192" s="19">
        <v>36500</v>
      </c>
      <c r="AO192" s="19">
        <v>42000</v>
      </c>
      <c r="AP192" s="19">
        <v>39500</v>
      </c>
      <c r="AQ192" s="19">
        <v>22700</v>
      </c>
      <c r="AR192" s="19">
        <v>34000</v>
      </c>
      <c r="AS192" s="19">
        <v>26800</v>
      </c>
      <c r="AT192" s="19">
        <v>27700</v>
      </c>
      <c r="AU192" s="19">
        <v>66900</v>
      </c>
      <c r="AV192" s="19">
        <v>73300</v>
      </c>
      <c r="AW192" s="19">
        <v>67700</v>
      </c>
      <c r="AX192" s="19">
        <v>62700</v>
      </c>
      <c r="AY192" s="19">
        <v>58300</v>
      </c>
      <c r="AZ192" s="19">
        <v>47300</v>
      </c>
      <c r="BA192" s="19">
        <v>37100</v>
      </c>
      <c r="BB192" s="19">
        <v>55800</v>
      </c>
      <c r="BC192" s="19">
        <v>53300</v>
      </c>
      <c r="BD192" s="19">
        <v>55900</v>
      </c>
    </row>
    <row r="193" spans="1:56" x14ac:dyDescent="0.35">
      <c r="A193" t="s">
        <v>3341</v>
      </c>
      <c r="B193">
        <v>712.491729867</v>
      </c>
      <c r="C193">
        <v>279.23240523200002</v>
      </c>
      <c r="D193">
        <v>39</v>
      </c>
      <c r="E193">
        <v>1.518661</v>
      </c>
      <c r="F193">
        <v>7.56</v>
      </c>
      <c r="G193">
        <v>7.57</v>
      </c>
      <c r="H193">
        <v>7.54</v>
      </c>
      <c r="I193">
        <v>7.56</v>
      </c>
      <c r="J193">
        <v>7.55</v>
      </c>
      <c r="K193">
        <v>7.57</v>
      </c>
      <c r="L193">
        <v>7.54</v>
      </c>
      <c r="M193">
        <v>7.55</v>
      </c>
      <c r="N193">
        <v>7.55</v>
      </c>
      <c r="O193">
        <v>7.55</v>
      </c>
      <c r="P193">
        <v>7.57</v>
      </c>
      <c r="Q193">
        <v>7.56</v>
      </c>
      <c r="R193">
        <v>7.56</v>
      </c>
      <c r="S193">
        <v>7.54</v>
      </c>
      <c r="T193">
        <v>7.55</v>
      </c>
      <c r="U193">
        <v>7.55</v>
      </c>
      <c r="V193">
        <v>7.56</v>
      </c>
      <c r="W193">
        <v>7.54</v>
      </c>
      <c r="X193">
        <v>7.55</v>
      </c>
      <c r="Y193">
        <v>7.57</v>
      </c>
      <c r="Z193">
        <v>7.57</v>
      </c>
      <c r="AA193">
        <v>7.56</v>
      </c>
      <c r="AB193">
        <v>7.55</v>
      </c>
      <c r="AC193">
        <v>7.54</v>
      </c>
      <c r="AD193">
        <v>7.56</v>
      </c>
      <c r="AE193" s="10"/>
      <c r="AF193" s="19">
        <v>113000</v>
      </c>
      <c r="AG193" s="19">
        <v>100000</v>
      </c>
      <c r="AH193" s="19">
        <v>123000</v>
      </c>
      <c r="AI193" s="19">
        <v>116000</v>
      </c>
      <c r="AJ193" s="19">
        <v>123000</v>
      </c>
      <c r="AK193" s="19">
        <v>105000</v>
      </c>
      <c r="AL193" s="19">
        <v>114000</v>
      </c>
      <c r="AM193" s="19">
        <v>125000</v>
      </c>
      <c r="AN193" s="19">
        <v>117000</v>
      </c>
      <c r="AO193" s="19">
        <v>126000</v>
      </c>
      <c r="AP193" s="19">
        <v>104000</v>
      </c>
      <c r="AQ193" s="19">
        <v>79900</v>
      </c>
      <c r="AR193" s="19">
        <v>86000</v>
      </c>
      <c r="AS193" s="19">
        <v>77100</v>
      </c>
      <c r="AT193" s="19">
        <v>95100</v>
      </c>
      <c r="AU193" s="19">
        <v>218000</v>
      </c>
      <c r="AV193" s="19">
        <v>189000</v>
      </c>
      <c r="AW193" s="19">
        <v>209000</v>
      </c>
      <c r="AX193" s="19">
        <v>200000</v>
      </c>
      <c r="AY193" s="19">
        <v>210000</v>
      </c>
      <c r="AZ193" s="19">
        <v>132000</v>
      </c>
      <c r="BA193" s="19">
        <v>133000</v>
      </c>
      <c r="BB193" s="19">
        <v>132000</v>
      </c>
      <c r="BC193" s="19">
        <v>145000</v>
      </c>
      <c r="BD193" s="19">
        <v>153000</v>
      </c>
    </row>
    <row r="194" spans="1:56" x14ac:dyDescent="0.35">
      <c r="AE194" s="10"/>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row>
    <row r="195" spans="1:56" x14ac:dyDescent="0.35">
      <c r="A195" t="s">
        <v>3335</v>
      </c>
      <c r="B195">
        <v>712.491729867</v>
      </c>
      <c r="C195">
        <v>255.23240523200002</v>
      </c>
      <c r="D195">
        <v>39</v>
      </c>
      <c r="E195">
        <v>1.518661</v>
      </c>
      <c r="F195">
        <v>7.65</v>
      </c>
      <c r="G195">
        <v>7.66</v>
      </c>
      <c r="H195">
        <v>7.64</v>
      </c>
      <c r="I195">
        <v>7.65</v>
      </c>
      <c r="J195">
        <v>7.65</v>
      </c>
      <c r="K195">
        <v>7.64</v>
      </c>
      <c r="L195">
        <v>7.64</v>
      </c>
      <c r="M195">
        <v>7.64</v>
      </c>
      <c r="N195">
        <v>7.64</v>
      </c>
      <c r="O195">
        <v>7.64</v>
      </c>
      <c r="P195">
        <v>7.64</v>
      </c>
      <c r="Q195">
        <v>7.64</v>
      </c>
      <c r="R195">
        <v>7.64</v>
      </c>
      <c r="S195">
        <v>7.64</v>
      </c>
      <c r="T195">
        <v>7.64</v>
      </c>
      <c r="U195">
        <v>7.64</v>
      </c>
      <c r="V195">
        <v>7.64</v>
      </c>
      <c r="W195">
        <v>7.64</v>
      </c>
      <c r="X195">
        <v>7.64</v>
      </c>
      <c r="Y195">
        <v>7.64</v>
      </c>
      <c r="Z195">
        <v>7.63</v>
      </c>
      <c r="AA195">
        <v>7.64</v>
      </c>
      <c r="AB195">
        <v>7.64</v>
      </c>
      <c r="AC195">
        <v>7.63</v>
      </c>
      <c r="AD195">
        <v>7.64</v>
      </c>
      <c r="AE195" s="10"/>
      <c r="AF195" s="19">
        <v>1680000</v>
      </c>
      <c r="AG195" s="19">
        <v>1630000</v>
      </c>
      <c r="AH195" s="19">
        <v>1680000</v>
      </c>
      <c r="AI195" s="19">
        <v>1710000</v>
      </c>
      <c r="AJ195" s="19">
        <v>1540000</v>
      </c>
      <c r="AK195" s="19">
        <v>1850000</v>
      </c>
      <c r="AL195" s="19">
        <v>1700000</v>
      </c>
      <c r="AM195" s="19">
        <v>1960000</v>
      </c>
      <c r="AN195" s="19">
        <v>1840000</v>
      </c>
      <c r="AO195" s="19">
        <v>1990000</v>
      </c>
      <c r="AP195" s="19">
        <v>1770000</v>
      </c>
      <c r="AQ195" s="19">
        <v>1670000</v>
      </c>
      <c r="AR195" s="19">
        <v>1510000</v>
      </c>
      <c r="AS195" s="19">
        <v>1700000</v>
      </c>
      <c r="AT195" s="19">
        <v>1790000</v>
      </c>
      <c r="AU195" s="19">
        <v>3100000</v>
      </c>
      <c r="AV195" s="19">
        <v>3030000</v>
      </c>
      <c r="AW195" s="19">
        <v>2960000</v>
      </c>
      <c r="AX195" s="19">
        <v>2950000</v>
      </c>
      <c r="AY195" s="19">
        <v>2980000</v>
      </c>
      <c r="AZ195" s="19">
        <v>2580000</v>
      </c>
      <c r="BA195" s="19">
        <v>2590000</v>
      </c>
      <c r="BB195" s="19">
        <v>2600000</v>
      </c>
      <c r="BC195" s="19">
        <v>3000000</v>
      </c>
      <c r="BD195" s="19">
        <v>2740000</v>
      </c>
    </row>
    <row r="196" spans="1:56" x14ac:dyDescent="0.35">
      <c r="A196" t="s">
        <v>3340</v>
      </c>
      <c r="B196">
        <v>712.491729867</v>
      </c>
      <c r="C196">
        <v>277.21675516800002</v>
      </c>
      <c r="D196">
        <v>39</v>
      </c>
      <c r="E196">
        <v>1.518661</v>
      </c>
      <c r="F196">
        <v>7.65</v>
      </c>
      <c r="G196">
        <v>7.65</v>
      </c>
      <c r="H196">
        <v>7.64</v>
      </c>
      <c r="I196">
        <v>7.65</v>
      </c>
      <c r="J196">
        <v>7.65</v>
      </c>
      <c r="K196">
        <v>7.64</v>
      </c>
      <c r="L196">
        <v>7.64</v>
      </c>
      <c r="M196">
        <v>7.64</v>
      </c>
      <c r="N196">
        <v>7.65</v>
      </c>
      <c r="O196">
        <v>7.63</v>
      </c>
      <c r="P196">
        <v>7.64</v>
      </c>
      <c r="Q196">
        <v>7.64</v>
      </c>
      <c r="R196">
        <v>7.65</v>
      </c>
      <c r="S196">
        <v>7.64</v>
      </c>
      <c r="T196">
        <v>7.64</v>
      </c>
      <c r="U196">
        <v>7.64</v>
      </c>
      <c r="V196">
        <v>7.64</v>
      </c>
      <c r="W196">
        <v>7.64</v>
      </c>
      <c r="X196">
        <v>7.64</v>
      </c>
      <c r="Y196">
        <v>7.64</v>
      </c>
      <c r="Z196">
        <v>7.64</v>
      </c>
      <c r="AA196">
        <v>7.64</v>
      </c>
      <c r="AB196">
        <v>7.64</v>
      </c>
      <c r="AC196">
        <v>7.63</v>
      </c>
      <c r="AD196">
        <v>7.64</v>
      </c>
      <c r="AE196" s="10"/>
      <c r="AF196" s="19">
        <v>5370000</v>
      </c>
      <c r="AG196" s="19">
        <v>5520000</v>
      </c>
      <c r="AH196" s="19">
        <v>5560000</v>
      </c>
      <c r="AI196" s="19">
        <v>5610000</v>
      </c>
      <c r="AJ196" s="19">
        <v>5140000</v>
      </c>
      <c r="AK196" s="19">
        <v>6020000</v>
      </c>
      <c r="AL196" s="19">
        <v>5730000</v>
      </c>
      <c r="AM196" s="19">
        <v>6270000</v>
      </c>
      <c r="AN196" s="19">
        <v>5930000</v>
      </c>
      <c r="AO196" s="19">
        <v>6390000</v>
      </c>
      <c r="AP196" s="19">
        <v>5670000</v>
      </c>
      <c r="AQ196" s="19">
        <v>5630000</v>
      </c>
      <c r="AR196" s="19">
        <v>4960000</v>
      </c>
      <c r="AS196" s="19">
        <v>5890000</v>
      </c>
      <c r="AT196" s="19">
        <v>5660000</v>
      </c>
      <c r="AU196" s="19">
        <v>10200000</v>
      </c>
      <c r="AV196" s="19">
        <v>9610000</v>
      </c>
      <c r="AW196" s="19">
        <v>9950000</v>
      </c>
      <c r="AX196" s="19">
        <v>9720000</v>
      </c>
      <c r="AY196" s="19">
        <v>9890000</v>
      </c>
      <c r="AZ196" s="19">
        <v>8250000</v>
      </c>
      <c r="BA196" s="19">
        <v>8610000</v>
      </c>
      <c r="BB196" s="19">
        <v>8110000</v>
      </c>
      <c r="BC196" s="19">
        <v>9560000</v>
      </c>
      <c r="BD196" s="19">
        <v>9290000</v>
      </c>
    </row>
    <row r="197" spans="1:56" x14ac:dyDescent="0.35">
      <c r="AE197" s="10"/>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row>
    <row r="198" spans="1:56" x14ac:dyDescent="0.35">
      <c r="A198" t="s">
        <v>3346</v>
      </c>
      <c r="B198">
        <v>714.50737993100006</v>
      </c>
      <c r="C198">
        <v>255.23240523200002</v>
      </c>
      <c r="D198">
        <v>39</v>
      </c>
      <c r="E198">
        <v>1.518661</v>
      </c>
      <c r="F198">
        <v>8.09</v>
      </c>
      <c r="G198">
        <v>8.1</v>
      </c>
      <c r="H198">
        <v>8.09</v>
      </c>
      <c r="I198">
        <v>8.1</v>
      </c>
      <c r="J198">
        <v>8.09</v>
      </c>
      <c r="K198">
        <v>8.09</v>
      </c>
      <c r="L198">
        <v>8.1</v>
      </c>
      <c r="M198">
        <v>8.1</v>
      </c>
      <c r="N198">
        <v>8.1</v>
      </c>
      <c r="O198">
        <v>8.11</v>
      </c>
      <c r="P198">
        <v>8.09</v>
      </c>
      <c r="Q198">
        <v>8.09</v>
      </c>
      <c r="R198">
        <v>8.11</v>
      </c>
      <c r="S198">
        <v>8.09</v>
      </c>
      <c r="T198">
        <v>8.1</v>
      </c>
      <c r="U198">
        <v>8.1</v>
      </c>
      <c r="V198">
        <v>8.1</v>
      </c>
      <c r="W198">
        <v>8.09</v>
      </c>
      <c r="X198">
        <v>8.1</v>
      </c>
      <c r="Y198">
        <v>8.09</v>
      </c>
      <c r="Z198">
        <v>8.09</v>
      </c>
      <c r="AA198">
        <v>8.1</v>
      </c>
      <c r="AB198">
        <v>8.09</v>
      </c>
      <c r="AC198">
        <v>8.08</v>
      </c>
      <c r="AD198">
        <v>8.09</v>
      </c>
      <c r="AE198" s="10"/>
      <c r="AF198" s="19">
        <v>4940000</v>
      </c>
      <c r="AG198" s="19">
        <v>5010000</v>
      </c>
      <c r="AH198" s="19">
        <v>5090000</v>
      </c>
      <c r="AI198" s="19">
        <v>5020000</v>
      </c>
      <c r="AJ198" s="19">
        <v>4480000</v>
      </c>
      <c r="AK198" s="19">
        <v>5800000</v>
      </c>
      <c r="AL198" s="19">
        <v>6310000</v>
      </c>
      <c r="AM198" s="19">
        <v>6570000</v>
      </c>
      <c r="AN198" s="19">
        <v>6690000</v>
      </c>
      <c r="AO198" s="19">
        <v>6740000</v>
      </c>
      <c r="AP198" s="19">
        <v>6700000</v>
      </c>
      <c r="AQ198" s="19">
        <v>6510000</v>
      </c>
      <c r="AR198" s="19">
        <v>6280000</v>
      </c>
      <c r="AS198" s="19">
        <v>6290000</v>
      </c>
      <c r="AT198" s="19">
        <v>6410000</v>
      </c>
      <c r="AU198" s="19">
        <v>11200000</v>
      </c>
      <c r="AV198" s="19">
        <v>10800000</v>
      </c>
      <c r="AW198" s="19">
        <v>10700000</v>
      </c>
      <c r="AX198" s="19">
        <v>10100000</v>
      </c>
      <c r="AY198" s="19">
        <v>10400000</v>
      </c>
      <c r="AZ198" s="19">
        <v>9560000</v>
      </c>
      <c r="BA198" s="19">
        <v>9290000</v>
      </c>
      <c r="BB198" s="19">
        <v>9730000</v>
      </c>
      <c r="BC198" s="19">
        <v>10300000</v>
      </c>
      <c r="BD198" s="19">
        <v>10500000</v>
      </c>
    </row>
    <row r="199" spans="1:56" x14ac:dyDescent="0.35">
      <c r="A199" t="s">
        <v>3350</v>
      </c>
      <c r="B199">
        <v>714.50737993100006</v>
      </c>
      <c r="C199">
        <v>279.23240523200002</v>
      </c>
      <c r="D199">
        <v>39</v>
      </c>
      <c r="E199">
        <v>1.518661</v>
      </c>
      <c r="F199">
        <v>8.09</v>
      </c>
      <c r="G199">
        <v>8.09</v>
      </c>
      <c r="H199">
        <v>8.09</v>
      </c>
      <c r="I199">
        <v>8.1</v>
      </c>
      <c r="J199">
        <v>8.09</v>
      </c>
      <c r="K199">
        <v>8.1</v>
      </c>
      <c r="L199">
        <v>8.11</v>
      </c>
      <c r="M199">
        <v>8.1</v>
      </c>
      <c r="N199">
        <v>8.1</v>
      </c>
      <c r="O199">
        <v>8.11</v>
      </c>
      <c r="P199">
        <v>8.09</v>
      </c>
      <c r="Q199">
        <v>8.09</v>
      </c>
      <c r="R199">
        <v>8.1</v>
      </c>
      <c r="S199">
        <v>8.09</v>
      </c>
      <c r="T199">
        <v>8.1</v>
      </c>
      <c r="U199">
        <v>8.1</v>
      </c>
      <c r="V199">
        <v>8.1</v>
      </c>
      <c r="W199">
        <v>8.09</v>
      </c>
      <c r="X199">
        <v>8.1</v>
      </c>
      <c r="Y199">
        <v>8.1</v>
      </c>
      <c r="Z199">
        <v>8.09</v>
      </c>
      <c r="AA199">
        <v>8.09</v>
      </c>
      <c r="AB199">
        <v>8.09</v>
      </c>
      <c r="AC199">
        <v>8.09</v>
      </c>
      <c r="AD199">
        <v>8.09</v>
      </c>
      <c r="AE199" s="10"/>
      <c r="AF199" s="19">
        <v>17700000</v>
      </c>
      <c r="AG199" s="19">
        <v>17900000</v>
      </c>
      <c r="AH199" s="19">
        <v>18200000</v>
      </c>
      <c r="AI199" s="19">
        <v>18200000</v>
      </c>
      <c r="AJ199" s="19">
        <v>17000000</v>
      </c>
      <c r="AK199" s="19">
        <v>21900000</v>
      </c>
      <c r="AL199" s="19">
        <v>23400000</v>
      </c>
      <c r="AM199" s="19">
        <v>23600000</v>
      </c>
      <c r="AN199" s="19">
        <v>24100000</v>
      </c>
      <c r="AO199" s="19">
        <v>23100000</v>
      </c>
      <c r="AP199" s="19">
        <v>24200000</v>
      </c>
      <c r="AQ199" s="19">
        <v>24100000</v>
      </c>
      <c r="AR199" s="19">
        <v>23900000</v>
      </c>
      <c r="AS199" s="19">
        <v>22200000</v>
      </c>
      <c r="AT199" s="19">
        <v>21900000</v>
      </c>
      <c r="AU199" s="19">
        <v>39600000</v>
      </c>
      <c r="AV199" s="19">
        <v>38400000</v>
      </c>
      <c r="AW199" s="19">
        <v>39200000</v>
      </c>
      <c r="AX199" s="19">
        <v>35900000</v>
      </c>
      <c r="AY199" s="19">
        <v>39100000</v>
      </c>
      <c r="AZ199" s="19">
        <v>34400000</v>
      </c>
      <c r="BA199" s="19">
        <v>33500000</v>
      </c>
      <c r="BB199" s="19">
        <v>35000000</v>
      </c>
      <c r="BC199" s="19">
        <v>38100000</v>
      </c>
      <c r="BD199" s="19">
        <v>36100000</v>
      </c>
    </row>
    <row r="200" spans="1:56" x14ac:dyDescent="0.35">
      <c r="AE200" s="10"/>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row>
    <row r="201" spans="1:56" x14ac:dyDescent="0.35">
      <c r="A201" t="s">
        <v>3354</v>
      </c>
      <c r="B201">
        <v>716.523029995</v>
      </c>
      <c r="C201">
        <v>255.23240523200002</v>
      </c>
      <c r="D201">
        <v>39</v>
      </c>
      <c r="E201">
        <v>1.518661</v>
      </c>
      <c r="F201">
        <v>8.5500000000000007</v>
      </c>
      <c r="G201">
        <v>8.5399999999999991</v>
      </c>
      <c r="H201">
        <v>8.5399999999999991</v>
      </c>
      <c r="I201">
        <v>8.5500000000000007</v>
      </c>
      <c r="J201">
        <v>8.5399999999999991</v>
      </c>
      <c r="K201">
        <v>8.5299999999999994</v>
      </c>
      <c r="L201">
        <v>8.5500000000000007</v>
      </c>
      <c r="M201">
        <v>8.5399999999999991</v>
      </c>
      <c r="N201">
        <v>8.5399999999999991</v>
      </c>
      <c r="O201">
        <v>8.5399999999999991</v>
      </c>
      <c r="P201">
        <v>8.5399999999999991</v>
      </c>
      <c r="Q201">
        <v>8.5399999999999991</v>
      </c>
      <c r="R201">
        <v>8.5500000000000007</v>
      </c>
      <c r="S201">
        <v>8.5500000000000007</v>
      </c>
      <c r="T201">
        <v>8.5500000000000007</v>
      </c>
      <c r="U201">
        <v>8.5500000000000007</v>
      </c>
      <c r="V201">
        <v>8.5500000000000007</v>
      </c>
      <c r="W201">
        <v>8.5500000000000007</v>
      </c>
      <c r="X201">
        <v>8.5399999999999991</v>
      </c>
      <c r="Y201">
        <v>8.5500000000000007</v>
      </c>
      <c r="Z201">
        <v>8.5399999999999991</v>
      </c>
      <c r="AA201">
        <v>8.5500000000000007</v>
      </c>
      <c r="AB201">
        <v>8.5500000000000007</v>
      </c>
      <c r="AC201">
        <v>8.5399999999999991</v>
      </c>
      <c r="AD201">
        <v>8.5500000000000007</v>
      </c>
      <c r="AE201" s="10"/>
      <c r="AF201" s="19">
        <v>297000</v>
      </c>
      <c r="AG201" s="19">
        <v>365000</v>
      </c>
      <c r="AH201" s="19">
        <v>383000</v>
      </c>
      <c r="AI201" s="19">
        <v>342000</v>
      </c>
      <c r="AJ201" s="19">
        <v>300000</v>
      </c>
      <c r="AK201" s="19">
        <v>532000</v>
      </c>
      <c r="AL201" s="19">
        <v>544000</v>
      </c>
      <c r="AM201" s="19">
        <v>650000</v>
      </c>
      <c r="AN201" s="19">
        <v>599000</v>
      </c>
      <c r="AO201" s="19">
        <v>632000</v>
      </c>
      <c r="AP201" s="19">
        <v>897000</v>
      </c>
      <c r="AQ201" s="19">
        <v>786000</v>
      </c>
      <c r="AR201" s="19">
        <v>816000</v>
      </c>
      <c r="AS201" s="19">
        <v>887000</v>
      </c>
      <c r="AT201" s="19">
        <v>922000</v>
      </c>
      <c r="AU201" s="19">
        <v>1250000</v>
      </c>
      <c r="AV201" s="19">
        <v>1150000</v>
      </c>
      <c r="AW201" s="19">
        <v>1350000</v>
      </c>
      <c r="AX201" s="19">
        <v>1320000</v>
      </c>
      <c r="AY201" s="19">
        <v>1280000</v>
      </c>
      <c r="AZ201" s="19">
        <v>1160000</v>
      </c>
      <c r="BA201" s="19">
        <v>1150000</v>
      </c>
      <c r="BB201" s="19">
        <v>1190000</v>
      </c>
      <c r="BC201" s="19">
        <v>1390000</v>
      </c>
      <c r="BD201" s="19">
        <v>1070000</v>
      </c>
    </row>
    <row r="202" spans="1:56" x14ac:dyDescent="0.35">
      <c r="A202" t="s">
        <v>3357</v>
      </c>
      <c r="B202">
        <v>716.523029995</v>
      </c>
      <c r="C202">
        <v>281.24805529600002</v>
      </c>
      <c r="D202">
        <v>39</v>
      </c>
      <c r="E202">
        <v>1.518661</v>
      </c>
      <c r="F202">
        <v>8.5399999999999991</v>
      </c>
      <c r="G202">
        <v>8.5399999999999991</v>
      </c>
      <c r="H202">
        <v>8.5399999999999991</v>
      </c>
      <c r="I202">
        <v>8.5399999999999991</v>
      </c>
      <c r="J202">
        <v>8.5500000000000007</v>
      </c>
      <c r="K202">
        <v>8.5399999999999991</v>
      </c>
      <c r="L202">
        <v>8.5500000000000007</v>
      </c>
      <c r="M202">
        <v>8.5399999999999991</v>
      </c>
      <c r="N202">
        <v>8.5500000000000007</v>
      </c>
      <c r="O202">
        <v>8.5399999999999991</v>
      </c>
      <c r="P202">
        <v>8.5399999999999991</v>
      </c>
      <c r="Q202">
        <v>8.5399999999999991</v>
      </c>
      <c r="R202">
        <v>8.5500000000000007</v>
      </c>
      <c r="S202">
        <v>8.5500000000000007</v>
      </c>
      <c r="T202">
        <v>8.5399999999999991</v>
      </c>
      <c r="U202">
        <v>8.56</v>
      </c>
      <c r="V202">
        <v>8.5500000000000007</v>
      </c>
      <c r="W202">
        <v>8.5500000000000007</v>
      </c>
      <c r="X202">
        <v>8.5500000000000007</v>
      </c>
      <c r="Y202">
        <v>8.5500000000000007</v>
      </c>
      <c r="Z202">
        <v>8.5399999999999991</v>
      </c>
      <c r="AA202">
        <v>8.5500000000000007</v>
      </c>
      <c r="AB202">
        <v>8.5500000000000007</v>
      </c>
      <c r="AC202">
        <v>8.5500000000000007</v>
      </c>
      <c r="AD202">
        <v>8.5500000000000007</v>
      </c>
      <c r="AE202" s="10"/>
      <c r="AF202" s="19">
        <v>1160000</v>
      </c>
      <c r="AG202" s="19">
        <v>1330000</v>
      </c>
      <c r="AH202" s="19">
        <v>1330000</v>
      </c>
      <c r="AI202" s="19">
        <v>1320000</v>
      </c>
      <c r="AJ202" s="19">
        <v>1060000</v>
      </c>
      <c r="AK202" s="19">
        <v>1960000</v>
      </c>
      <c r="AL202" s="19">
        <v>2060000</v>
      </c>
      <c r="AM202" s="19">
        <v>2390000</v>
      </c>
      <c r="AN202" s="19">
        <v>2210000</v>
      </c>
      <c r="AO202" s="19">
        <v>2380000</v>
      </c>
      <c r="AP202" s="19">
        <v>3330000</v>
      </c>
      <c r="AQ202" s="19">
        <v>2800000</v>
      </c>
      <c r="AR202" s="19">
        <v>3180000</v>
      </c>
      <c r="AS202" s="19">
        <v>3180000</v>
      </c>
      <c r="AT202" s="19">
        <v>3440000</v>
      </c>
      <c r="AU202" s="19">
        <v>4500000</v>
      </c>
      <c r="AV202" s="19">
        <v>4210000</v>
      </c>
      <c r="AW202" s="19">
        <v>4620000</v>
      </c>
      <c r="AX202" s="19">
        <v>4510000</v>
      </c>
      <c r="AY202" s="19">
        <v>4530000</v>
      </c>
      <c r="AZ202" s="19">
        <v>4270000</v>
      </c>
      <c r="BA202" s="19">
        <v>3990000</v>
      </c>
      <c r="BB202" s="19">
        <v>4460000</v>
      </c>
      <c r="BC202" s="19">
        <v>4920000</v>
      </c>
      <c r="BD202" s="19">
        <v>3880000</v>
      </c>
    </row>
    <row r="203" spans="1:56" x14ac:dyDescent="0.35">
      <c r="AE203" s="10"/>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row>
    <row r="204" spans="1:56" x14ac:dyDescent="0.35">
      <c r="A204" t="s">
        <v>3427</v>
      </c>
      <c r="B204">
        <v>734.47607980300006</v>
      </c>
      <c r="C204">
        <v>277.21675516800002</v>
      </c>
      <c r="D204">
        <v>41</v>
      </c>
      <c r="E204">
        <v>1.5502200000000002</v>
      </c>
      <c r="F204">
        <v>6.83</v>
      </c>
      <c r="G204">
        <v>6.83</v>
      </c>
      <c r="H204">
        <v>6.82</v>
      </c>
      <c r="I204">
        <v>6.83</v>
      </c>
      <c r="J204">
        <v>6.82</v>
      </c>
      <c r="K204">
        <v>6.83</v>
      </c>
      <c r="L204">
        <v>6.84</v>
      </c>
      <c r="M204">
        <v>6.83</v>
      </c>
      <c r="N204">
        <v>6.83</v>
      </c>
      <c r="O204">
        <v>6.83</v>
      </c>
      <c r="P204">
        <v>6.84</v>
      </c>
      <c r="Q204">
        <v>6.83</v>
      </c>
      <c r="R204">
        <v>6.83</v>
      </c>
      <c r="S204">
        <v>6.83</v>
      </c>
      <c r="T204">
        <v>6.83</v>
      </c>
      <c r="U204">
        <v>6.83</v>
      </c>
      <c r="V204">
        <v>6.83</v>
      </c>
      <c r="W204">
        <v>6.82</v>
      </c>
      <c r="X204">
        <v>6.83</v>
      </c>
      <c r="Y204">
        <v>6.83</v>
      </c>
      <c r="Z204">
        <v>6.82</v>
      </c>
      <c r="AA204">
        <v>6.84</v>
      </c>
      <c r="AB204">
        <v>6.84</v>
      </c>
      <c r="AC204">
        <v>6.82</v>
      </c>
      <c r="AD204">
        <v>6.83</v>
      </c>
      <c r="AE204" s="10"/>
      <c r="AF204" s="19">
        <v>983000</v>
      </c>
      <c r="AG204" s="19">
        <v>927000</v>
      </c>
      <c r="AH204" s="19">
        <v>1040000</v>
      </c>
      <c r="AI204" s="19">
        <v>1090000</v>
      </c>
      <c r="AJ204" s="19">
        <v>953000</v>
      </c>
      <c r="AK204" s="19">
        <v>753000</v>
      </c>
      <c r="AL204" s="19">
        <v>810000</v>
      </c>
      <c r="AM204" s="19">
        <v>774000</v>
      </c>
      <c r="AN204" s="19">
        <v>883000</v>
      </c>
      <c r="AO204" s="19">
        <v>781000</v>
      </c>
      <c r="AP204" s="19">
        <v>458000</v>
      </c>
      <c r="AQ204" s="19">
        <v>510000</v>
      </c>
      <c r="AR204" s="19">
        <v>507000</v>
      </c>
      <c r="AS204" s="19">
        <v>585000</v>
      </c>
      <c r="AT204" s="19">
        <v>587000</v>
      </c>
      <c r="AU204" s="19">
        <v>1620000</v>
      </c>
      <c r="AV204" s="19">
        <v>1460000</v>
      </c>
      <c r="AW204" s="19">
        <v>1450000</v>
      </c>
      <c r="AX204" s="19">
        <v>1300000</v>
      </c>
      <c r="AY204" s="19">
        <v>1460000</v>
      </c>
      <c r="AZ204" s="19">
        <v>799000</v>
      </c>
      <c r="BA204" s="19">
        <v>830000</v>
      </c>
      <c r="BB204" s="19">
        <v>721000</v>
      </c>
      <c r="BC204" s="19">
        <v>854000</v>
      </c>
      <c r="BD204" s="19">
        <v>737000</v>
      </c>
    </row>
    <row r="205" spans="1:56" x14ac:dyDescent="0.35">
      <c r="AE205" s="10"/>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row>
    <row r="206" spans="1:56" x14ac:dyDescent="0.35">
      <c r="A206" t="s">
        <v>3432</v>
      </c>
      <c r="B206">
        <v>736.491729867</v>
      </c>
      <c r="C206">
        <v>277.21675516800002</v>
      </c>
      <c r="D206">
        <v>41</v>
      </c>
      <c r="E206">
        <v>1.5502200000000002</v>
      </c>
      <c r="F206">
        <v>7.32</v>
      </c>
      <c r="G206">
        <v>7.32</v>
      </c>
      <c r="H206">
        <v>7.33</v>
      </c>
      <c r="I206">
        <v>7.33</v>
      </c>
      <c r="J206">
        <v>7.32</v>
      </c>
      <c r="K206">
        <v>7.33</v>
      </c>
      <c r="L206">
        <v>7.33</v>
      </c>
      <c r="M206">
        <v>7.33</v>
      </c>
      <c r="N206">
        <v>7.33</v>
      </c>
      <c r="O206">
        <v>7.33</v>
      </c>
      <c r="P206">
        <v>7.35</v>
      </c>
      <c r="Q206">
        <v>7.35</v>
      </c>
      <c r="R206">
        <v>7.35</v>
      </c>
      <c r="S206">
        <v>7.34</v>
      </c>
      <c r="T206">
        <v>7.34</v>
      </c>
      <c r="U206">
        <v>7.33</v>
      </c>
      <c r="V206">
        <v>7.34</v>
      </c>
      <c r="W206">
        <v>7.32</v>
      </c>
      <c r="X206">
        <v>7.32</v>
      </c>
      <c r="Y206">
        <v>7.32</v>
      </c>
      <c r="Z206">
        <v>7.32</v>
      </c>
      <c r="AA206">
        <v>7.33</v>
      </c>
      <c r="AB206">
        <v>7.32</v>
      </c>
      <c r="AC206">
        <v>7.33</v>
      </c>
      <c r="AD206">
        <v>7.33</v>
      </c>
      <c r="AE206" s="10"/>
      <c r="AF206" s="19">
        <v>2010000</v>
      </c>
      <c r="AG206" s="19">
        <v>1810000</v>
      </c>
      <c r="AH206" s="19">
        <v>2010000</v>
      </c>
      <c r="AI206" s="19">
        <v>2130000</v>
      </c>
      <c r="AJ206" s="19">
        <v>1870000</v>
      </c>
      <c r="AK206" s="19">
        <v>1360000</v>
      </c>
      <c r="AL206" s="19">
        <v>1540000</v>
      </c>
      <c r="AM206" s="19">
        <v>1480000</v>
      </c>
      <c r="AN206" s="19">
        <v>1620000</v>
      </c>
      <c r="AO206" s="19">
        <v>1520000</v>
      </c>
      <c r="AP206" s="19">
        <v>974000</v>
      </c>
      <c r="AQ206" s="19">
        <v>1090000</v>
      </c>
      <c r="AR206" s="19">
        <v>960000</v>
      </c>
      <c r="AS206" s="19">
        <v>1080000</v>
      </c>
      <c r="AT206" s="19">
        <v>1110000</v>
      </c>
      <c r="AU206" s="19">
        <v>3280000</v>
      </c>
      <c r="AV206" s="19">
        <v>2800000</v>
      </c>
      <c r="AW206" s="19">
        <v>2940000</v>
      </c>
      <c r="AX206" s="19">
        <v>2660000</v>
      </c>
      <c r="AY206" s="19">
        <v>2930000</v>
      </c>
      <c r="AZ206" s="19">
        <v>1720000</v>
      </c>
      <c r="BA206" s="19">
        <v>1770000</v>
      </c>
      <c r="BB206" s="19">
        <v>1800000</v>
      </c>
      <c r="BC206" s="19">
        <v>2080000</v>
      </c>
      <c r="BD206" s="19">
        <v>1860000</v>
      </c>
    </row>
    <row r="207" spans="1:56" x14ac:dyDescent="0.35">
      <c r="A207" t="s">
        <v>3433</v>
      </c>
      <c r="B207">
        <v>736.491729867</v>
      </c>
      <c r="C207">
        <v>279.23240523200002</v>
      </c>
      <c r="D207">
        <v>41</v>
      </c>
      <c r="E207">
        <v>1.5502200000000002</v>
      </c>
      <c r="F207">
        <v>7.31</v>
      </c>
      <c r="G207">
        <v>7.31</v>
      </c>
      <c r="H207">
        <v>7.32</v>
      </c>
      <c r="I207">
        <v>7.31</v>
      </c>
      <c r="J207">
        <v>7.3</v>
      </c>
      <c r="K207">
        <v>7.31</v>
      </c>
      <c r="L207">
        <v>7.33</v>
      </c>
      <c r="M207">
        <v>7.33</v>
      </c>
      <c r="N207">
        <v>7.33</v>
      </c>
      <c r="O207">
        <v>7.32</v>
      </c>
      <c r="P207">
        <v>7.34</v>
      </c>
      <c r="Q207">
        <v>7.33</v>
      </c>
      <c r="R207">
        <v>7.34</v>
      </c>
      <c r="S207">
        <v>7.33</v>
      </c>
      <c r="T207">
        <v>7.33</v>
      </c>
      <c r="U207">
        <v>7.32</v>
      </c>
      <c r="V207">
        <v>7.33</v>
      </c>
      <c r="W207">
        <v>7.32</v>
      </c>
      <c r="X207">
        <v>7.32</v>
      </c>
      <c r="Y207">
        <v>7.32</v>
      </c>
      <c r="Z207">
        <v>7.32</v>
      </c>
      <c r="AA207">
        <v>7.33</v>
      </c>
      <c r="AB207">
        <v>7.32</v>
      </c>
      <c r="AC207">
        <v>7.32</v>
      </c>
      <c r="AD207">
        <v>7.32</v>
      </c>
      <c r="AE207" s="10"/>
      <c r="AF207" s="19">
        <v>2480000</v>
      </c>
      <c r="AG207" s="19">
        <v>2190000</v>
      </c>
      <c r="AH207" s="19">
        <v>2400000</v>
      </c>
      <c r="AI207" s="19">
        <v>2650000</v>
      </c>
      <c r="AJ207" s="19">
        <v>2340000</v>
      </c>
      <c r="AK207" s="19">
        <v>1660000</v>
      </c>
      <c r="AL207" s="19">
        <v>1820000</v>
      </c>
      <c r="AM207" s="19">
        <v>1830000</v>
      </c>
      <c r="AN207" s="19">
        <v>1890000</v>
      </c>
      <c r="AO207" s="19">
        <v>1850000</v>
      </c>
      <c r="AP207" s="19">
        <v>1290000</v>
      </c>
      <c r="AQ207" s="19">
        <v>1390000</v>
      </c>
      <c r="AR207" s="19">
        <v>1300000</v>
      </c>
      <c r="AS207" s="19">
        <v>1440000</v>
      </c>
      <c r="AT207" s="19">
        <v>1380000</v>
      </c>
      <c r="AU207" s="19">
        <v>4160000</v>
      </c>
      <c r="AV207" s="19">
        <v>3680000</v>
      </c>
      <c r="AW207" s="19">
        <v>3740000</v>
      </c>
      <c r="AX207" s="19">
        <v>3120000</v>
      </c>
      <c r="AY207" s="19">
        <v>3560000</v>
      </c>
      <c r="AZ207" s="19">
        <v>2220000</v>
      </c>
      <c r="BA207" s="19">
        <v>2330000</v>
      </c>
      <c r="BB207" s="19">
        <v>2300000</v>
      </c>
      <c r="BC207" s="19">
        <v>2640000</v>
      </c>
      <c r="BD207" s="19">
        <v>2430000</v>
      </c>
    </row>
    <row r="208" spans="1:56" x14ac:dyDescent="0.35">
      <c r="AE208" s="10"/>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row>
    <row r="209" spans="1:56" x14ac:dyDescent="0.35">
      <c r="A209" t="s">
        <v>3442</v>
      </c>
      <c r="B209">
        <v>738.50737993100006</v>
      </c>
      <c r="C209">
        <v>277.21675516800002</v>
      </c>
      <c r="D209">
        <v>41</v>
      </c>
      <c r="E209">
        <v>1.5502200000000002</v>
      </c>
      <c r="F209">
        <v>7.81</v>
      </c>
      <c r="G209">
        <v>7.83</v>
      </c>
      <c r="H209">
        <v>7.82</v>
      </c>
      <c r="I209">
        <v>7.82</v>
      </c>
      <c r="J209">
        <v>7.81</v>
      </c>
      <c r="K209">
        <v>7.84</v>
      </c>
      <c r="L209">
        <v>7.83</v>
      </c>
      <c r="M209">
        <v>7.84</v>
      </c>
      <c r="N209">
        <v>7.83</v>
      </c>
      <c r="O209">
        <v>7.84</v>
      </c>
      <c r="P209">
        <v>7.84</v>
      </c>
      <c r="Q209">
        <v>7.82</v>
      </c>
      <c r="R209">
        <v>7.84</v>
      </c>
      <c r="S209">
        <v>7.84</v>
      </c>
      <c r="T209">
        <v>7.84</v>
      </c>
      <c r="U209">
        <v>7.83</v>
      </c>
      <c r="V209">
        <v>7.82</v>
      </c>
      <c r="W209">
        <v>7.84</v>
      </c>
      <c r="X209">
        <v>7.83</v>
      </c>
      <c r="Y209">
        <v>7.84</v>
      </c>
      <c r="Z209">
        <v>7.83</v>
      </c>
      <c r="AA209">
        <v>7.83</v>
      </c>
      <c r="AB209">
        <v>7.84</v>
      </c>
      <c r="AC209">
        <v>7.82</v>
      </c>
      <c r="AD209">
        <v>7.82</v>
      </c>
      <c r="AE209" s="10"/>
      <c r="AF209" s="19">
        <v>539000</v>
      </c>
      <c r="AG209" s="19">
        <v>523000</v>
      </c>
      <c r="AH209" s="19">
        <v>576000</v>
      </c>
      <c r="AI209" s="19">
        <v>550000</v>
      </c>
      <c r="AJ209" s="19">
        <v>472000</v>
      </c>
      <c r="AK209" s="19">
        <v>376000</v>
      </c>
      <c r="AL209" s="19">
        <v>393000</v>
      </c>
      <c r="AM209" s="19">
        <v>408000</v>
      </c>
      <c r="AN209" s="19">
        <v>388000</v>
      </c>
      <c r="AO209" s="19">
        <v>423000</v>
      </c>
      <c r="AP209" s="19">
        <v>182000</v>
      </c>
      <c r="AQ209" s="19">
        <v>183000</v>
      </c>
      <c r="AR209" s="19">
        <v>176000</v>
      </c>
      <c r="AS209" s="19">
        <v>189000</v>
      </c>
      <c r="AT209" s="19">
        <v>190000</v>
      </c>
      <c r="AU209" s="19">
        <v>388000</v>
      </c>
      <c r="AV209" s="19">
        <v>373000</v>
      </c>
      <c r="AW209" s="19">
        <v>346000</v>
      </c>
      <c r="AX209" s="19">
        <v>329000</v>
      </c>
      <c r="AY209" s="19">
        <v>350000</v>
      </c>
      <c r="AZ209" s="19">
        <v>204000</v>
      </c>
      <c r="BA209" s="19">
        <v>202000</v>
      </c>
      <c r="BB209" s="19">
        <v>202000</v>
      </c>
      <c r="BC209" s="19">
        <v>201000</v>
      </c>
      <c r="BD209" s="19">
        <v>189000</v>
      </c>
    </row>
    <row r="210" spans="1:56" x14ac:dyDescent="0.35">
      <c r="A210" t="s">
        <v>3444</v>
      </c>
      <c r="B210">
        <v>738.50737993100006</v>
      </c>
      <c r="C210">
        <v>281.24805529600002</v>
      </c>
      <c r="D210">
        <v>41</v>
      </c>
      <c r="E210">
        <v>1.5502200000000002</v>
      </c>
      <c r="F210">
        <v>7.82</v>
      </c>
      <c r="G210">
        <v>7.83</v>
      </c>
      <c r="H210">
        <v>7.82</v>
      </c>
      <c r="I210">
        <v>7.82</v>
      </c>
      <c r="J210">
        <v>7.82</v>
      </c>
      <c r="K210">
        <v>7.82</v>
      </c>
      <c r="L210">
        <v>7.82</v>
      </c>
      <c r="M210">
        <v>7.84</v>
      </c>
      <c r="N210">
        <v>7.83</v>
      </c>
      <c r="O210">
        <v>7.83</v>
      </c>
      <c r="P210">
        <v>7.84</v>
      </c>
      <c r="Q210">
        <v>7.81</v>
      </c>
      <c r="R210">
        <v>7.84</v>
      </c>
      <c r="S210">
        <v>7.83</v>
      </c>
      <c r="T210">
        <v>7.83</v>
      </c>
      <c r="U210">
        <v>7.82</v>
      </c>
      <c r="V210">
        <v>7.82</v>
      </c>
      <c r="W210">
        <v>7.81</v>
      </c>
      <c r="X210">
        <v>7.83</v>
      </c>
      <c r="Y210">
        <v>7.82</v>
      </c>
      <c r="Z210">
        <v>7.81</v>
      </c>
      <c r="AA210">
        <v>7.83</v>
      </c>
      <c r="AB210">
        <v>7.82</v>
      </c>
      <c r="AC210">
        <v>7.82</v>
      </c>
      <c r="AD210">
        <v>7.8</v>
      </c>
      <c r="AE210" s="10"/>
      <c r="AF210" s="19">
        <v>245000</v>
      </c>
      <c r="AG210" s="19">
        <v>266000</v>
      </c>
      <c r="AH210" s="19">
        <v>265000</v>
      </c>
      <c r="AI210" s="19">
        <v>256000</v>
      </c>
      <c r="AJ210" s="19">
        <v>227000</v>
      </c>
      <c r="AK210" s="19">
        <v>197000</v>
      </c>
      <c r="AL210" s="19">
        <v>189000</v>
      </c>
      <c r="AM210" s="19">
        <v>198000</v>
      </c>
      <c r="AN210" s="19">
        <v>195000</v>
      </c>
      <c r="AO210" s="19">
        <v>185000</v>
      </c>
      <c r="AP210" s="19">
        <v>110000</v>
      </c>
      <c r="AQ210" s="19">
        <v>95500</v>
      </c>
      <c r="AR210" s="19">
        <v>85800</v>
      </c>
      <c r="AS210" s="19">
        <v>103000</v>
      </c>
      <c r="AT210" s="19">
        <v>90600</v>
      </c>
      <c r="AU210" s="19">
        <v>200000</v>
      </c>
      <c r="AV210" s="19">
        <v>189000</v>
      </c>
      <c r="AW210" s="19">
        <v>204000</v>
      </c>
      <c r="AX210" s="19">
        <v>178000</v>
      </c>
      <c r="AY210" s="19">
        <v>164000</v>
      </c>
      <c r="AZ210" s="19">
        <v>105000</v>
      </c>
      <c r="BA210" s="19">
        <v>104000</v>
      </c>
      <c r="BB210" s="19">
        <v>119000</v>
      </c>
      <c r="BC210" s="19">
        <v>115000</v>
      </c>
      <c r="BD210" s="19">
        <v>113000</v>
      </c>
    </row>
    <row r="211" spans="1:56" x14ac:dyDescent="0.35">
      <c r="AE211" s="10"/>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row>
    <row r="212" spans="1:56" x14ac:dyDescent="0.35">
      <c r="A212" t="s">
        <v>3443</v>
      </c>
      <c r="B212">
        <v>738.50737993100006</v>
      </c>
      <c r="C212">
        <v>279.23240523200002</v>
      </c>
      <c r="D212">
        <v>41</v>
      </c>
      <c r="E212">
        <v>1.5502200000000002</v>
      </c>
      <c r="F212">
        <v>7.75</v>
      </c>
      <c r="G212">
        <v>7.75</v>
      </c>
      <c r="H212">
        <v>7.75</v>
      </c>
      <c r="I212">
        <v>7.76</v>
      </c>
      <c r="J212">
        <v>7.75</v>
      </c>
      <c r="K212">
        <v>7.76</v>
      </c>
      <c r="L212">
        <v>7.75</v>
      </c>
      <c r="M212">
        <v>7.76</v>
      </c>
      <c r="N212">
        <v>7.76</v>
      </c>
      <c r="O212">
        <v>7.74</v>
      </c>
      <c r="P212">
        <v>7.75</v>
      </c>
      <c r="Q212">
        <v>7.75</v>
      </c>
      <c r="R212">
        <v>7.75</v>
      </c>
      <c r="S212">
        <v>7.75</v>
      </c>
      <c r="T212">
        <v>7.75</v>
      </c>
      <c r="U212">
        <v>7.75</v>
      </c>
      <c r="V212">
        <v>7.74</v>
      </c>
      <c r="W212">
        <v>7.74</v>
      </c>
      <c r="X212">
        <v>7.73</v>
      </c>
      <c r="Y212">
        <v>7.74</v>
      </c>
      <c r="Z212">
        <v>7.73</v>
      </c>
      <c r="AA212">
        <v>7.74</v>
      </c>
      <c r="AB212">
        <v>7.74</v>
      </c>
      <c r="AC212">
        <v>7.73</v>
      </c>
      <c r="AD212">
        <v>7.74</v>
      </c>
      <c r="AE212" s="10"/>
      <c r="AF212" s="19">
        <v>10200000</v>
      </c>
      <c r="AG212" s="19">
        <v>10200000</v>
      </c>
      <c r="AH212" s="19">
        <v>10700000</v>
      </c>
      <c r="AI212" s="19">
        <v>11300000</v>
      </c>
      <c r="AJ212" s="19">
        <v>9940000</v>
      </c>
      <c r="AK212" s="19">
        <v>8820000</v>
      </c>
      <c r="AL212" s="19">
        <v>9330000</v>
      </c>
      <c r="AM212" s="19">
        <v>9760000</v>
      </c>
      <c r="AN212" s="19">
        <v>9430000</v>
      </c>
      <c r="AO212" s="19">
        <v>10100000</v>
      </c>
      <c r="AP212" s="19">
        <v>6910000</v>
      </c>
      <c r="AQ212" s="19">
        <v>7350000</v>
      </c>
      <c r="AR212" s="19">
        <v>6950000</v>
      </c>
      <c r="AS212" s="19">
        <v>7400000</v>
      </c>
      <c r="AT212" s="19">
        <v>7160000</v>
      </c>
      <c r="AU212" s="19">
        <v>14800000</v>
      </c>
      <c r="AV212" s="19">
        <v>13900000</v>
      </c>
      <c r="AW212" s="19">
        <v>14300000</v>
      </c>
      <c r="AX212" s="19">
        <v>13700000</v>
      </c>
      <c r="AY212" s="19">
        <v>14200000</v>
      </c>
      <c r="AZ212" s="19">
        <v>10600000</v>
      </c>
      <c r="BA212" s="19">
        <v>10100000</v>
      </c>
      <c r="BB212" s="19">
        <v>10600000</v>
      </c>
      <c r="BC212" s="19">
        <v>11700000</v>
      </c>
      <c r="BD212" s="19">
        <v>10800000</v>
      </c>
    </row>
    <row r="213" spans="1:56" x14ac:dyDescent="0.35">
      <c r="AE213" s="10"/>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row>
    <row r="214" spans="1:56" x14ac:dyDescent="0.35">
      <c r="A214" t="s">
        <v>3457</v>
      </c>
      <c r="B214">
        <v>740.523029995</v>
      </c>
      <c r="C214">
        <v>277.21675516800002</v>
      </c>
      <c r="D214">
        <v>41</v>
      </c>
      <c r="E214">
        <v>1.5502200000000002</v>
      </c>
      <c r="F214">
        <v>8.3699999999999992</v>
      </c>
      <c r="G214">
        <v>8.41</v>
      </c>
      <c r="H214">
        <v>8.39</v>
      </c>
      <c r="I214">
        <v>8.39</v>
      </c>
      <c r="J214">
        <v>8.4</v>
      </c>
      <c r="K214">
        <v>8.3800000000000008</v>
      </c>
      <c r="L214">
        <v>8.39</v>
      </c>
      <c r="M214">
        <v>8.4</v>
      </c>
      <c r="N214">
        <v>8.4</v>
      </c>
      <c r="O214">
        <v>8.4</v>
      </c>
      <c r="P214">
        <v>8.4</v>
      </c>
      <c r="Q214">
        <v>8.4</v>
      </c>
      <c r="R214">
        <v>8.4</v>
      </c>
      <c r="S214">
        <v>8.39</v>
      </c>
      <c r="T214">
        <v>8.4</v>
      </c>
      <c r="U214">
        <v>8.4</v>
      </c>
      <c r="V214">
        <v>8.4</v>
      </c>
      <c r="W214">
        <v>8.39</v>
      </c>
      <c r="X214">
        <v>8.4</v>
      </c>
      <c r="Y214">
        <v>8.4</v>
      </c>
      <c r="Z214">
        <v>8.39</v>
      </c>
      <c r="AA214">
        <v>8.39</v>
      </c>
      <c r="AB214">
        <v>8.39</v>
      </c>
      <c r="AC214">
        <v>8.39</v>
      </c>
      <c r="AD214">
        <v>8.4</v>
      </c>
      <c r="AE214" s="10"/>
      <c r="AF214" s="19">
        <v>107000</v>
      </c>
      <c r="AG214" s="19">
        <v>92100</v>
      </c>
      <c r="AH214" s="19">
        <v>105000</v>
      </c>
      <c r="AI214" s="19">
        <v>111000</v>
      </c>
      <c r="AJ214" s="19">
        <v>108000</v>
      </c>
      <c r="AK214" s="19">
        <v>231000</v>
      </c>
      <c r="AL214" s="19">
        <v>256000</v>
      </c>
      <c r="AM214" s="19">
        <v>238000</v>
      </c>
      <c r="AN214" s="19">
        <v>273000</v>
      </c>
      <c r="AO214" s="19">
        <v>251000</v>
      </c>
      <c r="AP214" s="19">
        <v>241000</v>
      </c>
      <c r="AQ214" s="19">
        <v>254000</v>
      </c>
      <c r="AR214" s="19">
        <v>273000</v>
      </c>
      <c r="AS214" s="19">
        <v>302000</v>
      </c>
      <c r="AT214" s="19">
        <v>286000</v>
      </c>
      <c r="AU214" s="19">
        <v>520000</v>
      </c>
      <c r="AV214" s="19">
        <v>531000</v>
      </c>
      <c r="AW214" s="19">
        <v>457000</v>
      </c>
      <c r="AX214" s="19">
        <v>455000</v>
      </c>
      <c r="AY214" s="19">
        <v>479000</v>
      </c>
      <c r="AZ214" s="19">
        <v>435000</v>
      </c>
      <c r="BA214" s="19">
        <v>390000</v>
      </c>
      <c r="BB214" s="19">
        <v>386000</v>
      </c>
      <c r="BC214" s="19">
        <v>423000</v>
      </c>
      <c r="BD214" s="19">
        <v>434000</v>
      </c>
    </row>
    <row r="215" spans="1:56" x14ac:dyDescent="0.35">
      <c r="A215" t="s">
        <v>3460</v>
      </c>
      <c r="B215">
        <v>740.523029995</v>
      </c>
      <c r="C215">
        <v>283.26370536000002</v>
      </c>
      <c r="D215">
        <v>41</v>
      </c>
      <c r="E215">
        <v>1.5502200000000002</v>
      </c>
      <c r="F215">
        <v>8.3800000000000008</v>
      </c>
      <c r="G215">
        <v>8.39</v>
      </c>
      <c r="H215">
        <v>8.3800000000000008</v>
      </c>
      <c r="I215">
        <v>8.39</v>
      </c>
      <c r="J215">
        <v>8.4</v>
      </c>
      <c r="K215">
        <v>8.3800000000000008</v>
      </c>
      <c r="L215">
        <v>8.3800000000000008</v>
      </c>
      <c r="M215">
        <v>8.39</v>
      </c>
      <c r="N215">
        <v>8.4</v>
      </c>
      <c r="O215">
        <v>8.39</v>
      </c>
      <c r="P215">
        <v>8.4</v>
      </c>
      <c r="Q215">
        <v>8.39</v>
      </c>
      <c r="R215">
        <v>8.4</v>
      </c>
      <c r="S215">
        <v>8.3800000000000008</v>
      </c>
      <c r="T215">
        <v>8.4</v>
      </c>
      <c r="U215">
        <v>8.39</v>
      </c>
      <c r="V215">
        <v>8.39</v>
      </c>
      <c r="W215">
        <v>8.39</v>
      </c>
      <c r="X215">
        <v>8.4</v>
      </c>
      <c r="Y215">
        <v>8.39</v>
      </c>
      <c r="Z215">
        <v>8.4</v>
      </c>
      <c r="AA215">
        <v>8.4</v>
      </c>
      <c r="AB215">
        <v>8.3800000000000008</v>
      </c>
      <c r="AC215">
        <v>8.4</v>
      </c>
      <c r="AD215">
        <v>8.3800000000000008</v>
      </c>
      <c r="AE215" s="10"/>
      <c r="AF215" s="19">
        <v>39800</v>
      </c>
      <c r="AG215" s="19">
        <v>33100</v>
      </c>
      <c r="AH215" s="19">
        <v>26500</v>
      </c>
      <c r="AI215" s="19">
        <v>38400</v>
      </c>
      <c r="AJ215" s="19">
        <v>34400</v>
      </c>
      <c r="AK215" s="19">
        <v>89800</v>
      </c>
      <c r="AL215" s="19">
        <v>88500</v>
      </c>
      <c r="AM215" s="19">
        <v>82900</v>
      </c>
      <c r="AN215" s="19">
        <v>98700</v>
      </c>
      <c r="AO215" s="19">
        <v>88200</v>
      </c>
      <c r="AP215" s="19">
        <v>88500</v>
      </c>
      <c r="AQ215" s="19">
        <v>89300</v>
      </c>
      <c r="AR215" s="19">
        <v>98200</v>
      </c>
      <c r="AS215" s="19">
        <v>96800</v>
      </c>
      <c r="AT215" s="19">
        <v>103000</v>
      </c>
      <c r="AU215" s="19">
        <v>160000</v>
      </c>
      <c r="AV215" s="19">
        <v>165000</v>
      </c>
      <c r="AW215" s="19">
        <v>152000</v>
      </c>
      <c r="AX215" s="19">
        <v>153000</v>
      </c>
      <c r="AY215" s="19">
        <v>163000</v>
      </c>
      <c r="AZ215" s="19">
        <v>150000</v>
      </c>
      <c r="BA215" s="19">
        <v>111000</v>
      </c>
      <c r="BB215" s="19">
        <v>148000</v>
      </c>
      <c r="BC215" s="19">
        <v>152000</v>
      </c>
      <c r="BD215" s="19">
        <v>150000</v>
      </c>
    </row>
    <row r="216" spans="1:56" x14ac:dyDescent="0.35">
      <c r="AE216" s="10"/>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row>
    <row r="217" spans="1:56" x14ac:dyDescent="0.35">
      <c r="A217" t="s">
        <v>3458</v>
      </c>
      <c r="B217">
        <v>740.523029995</v>
      </c>
      <c r="C217">
        <v>279.23240523200002</v>
      </c>
      <c r="D217">
        <v>41</v>
      </c>
      <c r="E217">
        <v>1.5502200000000002</v>
      </c>
      <c r="F217">
        <v>8.24</v>
      </c>
      <c r="G217">
        <v>8.25</v>
      </c>
      <c r="H217">
        <v>8.24</v>
      </c>
      <c r="I217">
        <v>8.24</v>
      </c>
      <c r="J217">
        <v>8.23</v>
      </c>
      <c r="K217">
        <v>8.23</v>
      </c>
      <c r="L217">
        <v>8.24</v>
      </c>
      <c r="M217">
        <v>8.25</v>
      </c>
      <c r="N217">
        <v>8.24</v>
      </c>
      <c r="O217">
        <v>8.23</v>
      </c>
      <c r="P217">
        <v>8.24</v>
      </c>
      <c r="Q217">
        <v>8.24</v>
      </c>
      <c r="R217">
        <v>8.24</v>
      </c>
      <c r="S217">
        <v>8.23</v>
      </c>
      <c r="T217">
        <v>8.24</v>
      </c>
      <c r="U217">
        <v>8.25</v>
      </c>
      <c r="V217">
        <v>8.25</v>
      </c>
      <c r="W217">
        <v>8.24</v>
      </c>
      <c r="X217">
        <v>8.24</v>
      </c>
      <c r="Y217">
        <v>8.25</v>
      </c>
      <c r="Z217">
        <v>8.24</v>
      </c>
      <c r="AA217">
        <v>8.25</v>
      </c>
      <c r="AB217">
        <v>8.24</v>
      </c>
      <c r="AC217">
        <v>8.24</v>
      </c>
      <c r="AD217">
        <v>8.25</v>
      </c>
      <c r="AE217" s="10"/>
      <c r="AF217" s="19">
        <v>2240000</v>
      </c>
      <c r="AG217" s="19">
        <v>2300000</v>
      </c>
      <c r="AH217" s="19">
        <v>2390000</v>
      </c>
      <c r="AI217" s="19">
        <v>2390000</v>
      </c>
      <c r="AJ217" s="19">
        <v>2190000</v>
      </c>
      <c r="AK217" s="19">
        <v>2610000</v>
      </c>
      <c r="AL217" s="19">
        <v>2810000</v>
      </c>
      <c r="AM217" s="19">
        <v>3120000</v>
      </c>
      <c r="AN217" s="19">
        <v>2920000</v>
      </c>
      <c r="AO217" s="19">
        <v>3060000</v>
      </c>
      <c r="AP217" s="19">
        <v>1620000</v>
      </c>
      <c r="AQ217" s="19">
        <v>1520000</v>
      </c>
      <c r="AR217" s="19">
        <v>1380000</v>
      </c>
      <c r="AS217" s="19">
        <v>1450000</v>
      </c>
      <c r="AT217" s="19">
        <v>1570000</v>
      </c>
      <c r="AU217" s="19">
        <v>2810000</v>
      </c>
      <c r="AV217" s="19">
        <v>2830000</v>
      </c>
      <c r="AW217" s="19">
        <v>2920000</v>
      </c>
      <c r="AX217" s="19">
        <v>2790000</v>
      </c>
      <c r="AY217" s="19">
        <v>2720000</v>
      </c>
      <c r="AZ217" s="19">
        <v>1650000</v>
      </c>
      <c r="BA217" s="19">
        <v>1690000</v>
      </c>
      <c r="BB217" s="19">
        <v>1690000</v>
      </c>
      <c r="BC217" s="19">
        <v>1870000</v>
      </c>
      <c r="BD217" s="19">
        <v>1680000</v>
      </c>
    </row>
    <row r="218" spans="1:56" x14ac:dyDescent="0.35">
      <c r="A218" t="s">
        <v>3459</v>
      </c>
      <c r="B218">
        <v>740.523029995</v>
      </c>
      <c r="C218">
        <v>281.24805529600002</v>
      </c>
      <c r="D218">
        <v>41</v>
      </c>
      <c r="E218">
        <v>1.5502200000000002</v>
      </c>
      <c r="F218">
        <v>8.23</v>
      </c>
      <c r="G218">
        <v>8.24</v>
      </c>
      <c r="H218">
        <v>8.23</v>
      </c>
      <c r="I218">
        <v>8.24</v>
      </c>
      <c r="J218">
        <v>8.23</v>
      </c>
      <c r="K218">
        <v>8.23</v>
      </c>
      <c r="L218">
        <v>8.24</v>
      </c>
      <c r="M218">
        <v>8.24</v>
      </c>
      <c r="N218">
        <v>8.23</v>
      </c>
      <c r="O218">
        <v>8.23</v>
      </c>
      <c r="P218">
        <v>8.25</v>
      </c>
      <c r="Q218">
        <v>8.24</v>
      </c>
      <c r="R218">
        <v>8.24</v>
      </c>
      <c r="S218">
        <v>8.24</v>
      </c>
      <c r="T218">
        <v>8.24</v>
      </c>
      <c r="U218">
        <v>8.24</v>
      </c>
      <c r="V218">
        <v>8.25</v>
      </c>
      <c r="W218">
        <v>8.24</v>
      </c>
      <c r="X218">
        <v>8.24</v>
      </c>
      <c r="Y218">
        <v>8.25</v>
      </c>
      <c r="Z218">
        <v>8.23</v>
      </c>
      <c r="AA218">
        <v>8.25</v>
      </c>
      <c r="AB218">
        <v>8.24</v>
      </c>
      <c r="AC218">
        <v>8.24</v>
      </c>
      <c r="AD218">
        <v>8.25</v>
      </c>
      <c r="AE218" s="10"/>
      <c r="AF218" s="19">
        <v>1060000</v>
      </c>
      <c r="AG218" s="19">
        <v>1130000</v>
      </c>
      <c r="AH218" s="19">
        <v>1070000</v>
      </c>
      <c r="AI218" s="19">
        <v>1220000</v>
      </c>
      <c r="AJ218" s="19">
        <v>985000</v>
      </c>
      <c r="AK218" s="19">
        <v>1210000</v>
      </c>
      <c r="AL218" s="19">
        <v>1280000</v>
      </c>
      <c r="AM218" s="19">
        <v>1310000</v>
      </c>
      <c r="AN218" s="19">
        <v>1370000</v>
      </c>
      <c r="AO218" s="19">
        <v>1390000</v>
      </c>
      <c r="AP218" s="19">
        <v>728000</v>
      </c>
      <c r="AQ218" s="19">
        <v>728000</v>
      </c>
      <c r="AR218" s="19">
        <v>714000</v>
      </c>
      <c r="AS218" s="19">
        <v>720000</v>
      </c>
      <c r="AT218" s="19">
        <v>766000</v>
      </c>
      <c r="AU218" s="19">
        <v>1360000</v>
      </c>
      <c r="AV218" s="19">
        <v>1350000</v>
      </c>
      <c r="AW218" s="19">
        <v>1400000</v>
      </c>
      <c r="AX218" s="19">
        <v>1300000</v>
      </c>
      <c r="AY218" s="19">
        <v>1300000</v>
      </c>
      <c r="AZ218" s="19">
        <v>866000</v>
      </c>
      <c r="BA218" s="19">
        <v>773000</v>
      </c>
      <c r="BB218" s="19">
        <v>854000</v>
      </c>
      <c r="BC218" s="19">
        <v>962000</v>
      </c>
      <c r="BD218" s="19">
        <v>797000</v>
      </c>
    </row>
    <row r="219" spans="1:56" x14ac:dyDescent="0.35">
      <c r="AE219" s="10"/>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row>
    <row r="220" spans="1:56" x14ac:dyDescent="0.35">
      <c r="A220" s="4" t="s">
        <v>25</v>
      </c>
      <c r="B220" s="4">
        <v>582.5</v>
      </c>
      <c r="C220" s="4">
        <v>309.24297476800001</v>
      </c>
      <c r="D220" s="4">
        <v>35</v>
      </c>
      <c r="E220" s="4">
        <f>(1+0.011*D220+0.011*0.011*D220*(D220-1)/2)</f>
        <v>1.456995</v>
      </c>
      <c r="F220">
        <v>6.41</v>
      </c>
      <c r="G220">
        <v>6.35</v>
      </c>
      <c r="H220">
        <v>6.36</v>
      </c>
      <c r="I220">
        <v>6.38</v>
      </c>
      <c r="J220">
        <v>6.4</v>
      </c>
      <c r="K220">
        <v>6.42</v>
      </c>
      <c r="L220">
        <v>6.34</v>
      </c>
      <c r="M220">
        <v>6.34</v>
      </c>
      <c r="N220">
        <v>6.33</v>
      </c>
      <c r="O220">
        <v>6.41</v>
      </c>
      <c r="P220">
        <v>6.37</v>
      </c>
      <c r="Q220">
        <v>6.38</v>
      </c>
      <c r="R220">
        <v>6.42</v>
      </c>
      <c r="S220">
        <v>6.4</v>
      </c>
      <c r="T220">
        <v>6.4</v>
      </c>
      <c r="U220">
        <v>6.45</v>
      </c>
      <c r="V220">
        <v>6.36</v>
      </c>
      <c r="W220">
        <v>6.34</v>
      </c>
      <c r="X220">
        <v>6.38</v>
      </c>
      <c r="Y220">
        <v>6.38</v>
      </c>
      <c r="Z220">
        <v>6.38</v>
      </c>
      <c r="AA220">
        <v>6.38</v>
      </c>
      <c r="AB220">
        <v>6.38</v>
      </c>
      <c r="AC220">
        <v>6.39</v>
      </c>
      <c r="AD220">
        <v>6.38</v>
      </c>
      <c r="AE220" s="10"/>
      <c r="AF220" s="19">
        <v>32000</v>
      </c>
      <c r="AG220" s="19">
        <v>40000</v>
      </c>
      <c r="AH220" s="19">
        <v>46000</v>
      </c>
      <c r="AI220" s="19">
        <v>65100</v>
      </c>
      <c r="AJ220" s="19">
        <v>61000</v>
      </c>
      <c r="AK220" s="19">
        <v>47700</v>
      </c>
      <c r="AL220" s="19">
        <v>36600</v>
      </c>
      <c r="AM220" s="19">
        <v>41200</v>
      </c>
      <c r="AN220" s="19">
        <v>46200</v>
      </c>
      <c r="AO220" s="19">
        <v>112000</v>
      </c>
      <c r="AP220" s="19">
        <v>97100</v>
      </c>
      <c r="AQ220" s="19">
        <v>113000</v>
      </c>
      <c r="AR220" s="19">
        <v>53500</v>
      </c>
      <c r="AS220" s="19">
        <v>115000</v>
      </c>
      <c r="AT220" s="19">
        <v>69400</v>
      </c>
      <c r="AU220" s="19">
        <v>43400</v>
      </c>
      <c r="AV220" s="19">
        <v>87200</v>
      </c>
      <c r="AW220" s="19">
        <v>63200</v>
      </c>
      <c r="AX220" s="19">
        <v>128000</v>
      </c>
      <c r="AY220" s="19">
        <v>164000</v>
      </c>
      <c r="AZ220" s="19">
        <v>167000</v>
      </c>
      <c r="BA220" s="19">
        <v>145000</v>
      </c>
      <c r="BB220" s="19">
        <v>186000</v>
      </c>
      <c r="BC220" s="19">
        <v>155000</v>
      </c>
      <c r="BD220" s="19">
        <v>205000</v>
      </c>
    </row>
    <row r="221" spans="1:56" x14ac:dyDescent="0.35">
      <c r="A221" s="4" t="s">
        <v>3901</v>
      </c>
      <c r="B221" s="4">
        <v>582.5</v>
      </c>
      <c r="C221" s="4">
        <v>313.27427489600001</v>
      </c>
      <c r="D221" s="4">
        <v>35</v>
      </c>
      <c r="E221" s="4">
        <f>(1+0.011*D221+0.011*0.011*D221*(D221-1)/2)</f>
        <v>1.456995</v>
      </c>
      <c r="F221">
        <v>6.37</v>
      </c>
      <c r="G221">
        <v>6.41</v>
      </c>
      <c r="H221">
        <v>6.44</v>
      </c>
      <c r="I221">
        <v>6.38</v>
      </c>
      <c r="J221">
        <v>6.36</v>
      </c>
      <c r="K221">
        <v>6.37</v>
      </c>
      <c r="L221">
        <v>6.36</v>
      </c>
      <c r="M221">
        <v>6.39</v>
      </c>
      <c r="N221">
        <v>6.41</v>
      </c>
      <c r="O221">
        <v>6.45</v>
      </c>
      <c r="P221">
        <v>6.38</v>
      </c>
      <c r="Q221">
        <v>6.37</v>
      </c>
      <c r="R221">
        <v>6.37</v>
      </c>
      <c r="S221">
        <v>6.4</v>
      </c>
      <c r="T221">
        <v>6.36</v>
      </c>
      <c r="U221">
        <v>6.4</v>
      </c>
      <c r="V221">
        <v>6.34</v>
      </c>
      <c r="W221">
        <v>6.41</v>
      </c>
      <c r="X221">
        <v>6.4</v>
      </c>
      <c r="Y221">
        <v>6.4</v>
      </c>
      <c r="Z221">
        <v>6.39</v>
      </c>
      <c r="AA221">
        <v>6.38</v>
      </c>
      <c r="AB221">
        <v>6.4</v>
      </c>
      <c r="AC221">
        <v>6.38</v>
      </c>
      <c r="AD221">
        <v>6.38</v>
      </c>
      <c r="AE221" s="10"/>
      <c r="AF221" s="19">
        <v>58700</v>
      </c>
      <c r="AG221" s="19">
        <v>39200</v>
      </c>
      <c r="AH221" s="19">
        <v>47500</v>
      </c>
      <c r="AI221" s="19">
        <v>80100</v>
      </c>
      <c r="AJ221" s="19">
        <v>51900</v>
      </c>
      <c r="AK221" s="19">
        <v>71100</v>
      </c>
      <c r="AL221" s="19">
        <v>82400</v>
      </c>
      <c r="AM221" s="19">
        <v>73000</v>
      </c>
      <c r="AN221" s="19">
        <v>52600</v>
      </c>
      <c r="AO221" s="19">
        <v>79000</v>
      </c>
      <c r="AP221" s="19">
        <v>141000</v>
      </c>
      <c r="AQ221" s="19">
        <v>121000</v>
      </c>
      <c r="AR221" s="19">
        <v>137000</v>
      </c>
      <c r="AS221" s="19">
        <v>152000</v>
      </c>
      <c r="AT221" s="19">
        <v>101000</v>
      </c>
      <c r="AU221" s="19">
        <v>169000</v>
      </c>
      <c r="AV221" s="19">
        <v>84000</v>
      </c>
      <c r="AW221" s="19">
        <v>121000</v>
      </c>
      <c r="AX221" s="19">
        <v>172000</v>
      </c>
      <c r="AY221" s="19">
        <v>188000</v>
      </c>
      <c r="AZ221" s="19">
        <v>246000</v>
      </c>
      <c r="BA221" s="19">
        <v>180000</v>
      </c>
      <c r="BB221" s="19">
        <v>210000</v>
      </c>
      <c r="BC221" s="19">
        <v>233000</v>
      </c>
      <c r="BD221" s="19">
        <v>249000</v>
      </c>
    </row>
    <row r="222" spans="1:56" x14ac:dyDescent="0.35">
      <c r="AE222" s="10"/>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row>
    <row r="223" spans="1:56" x14ac:dyDescent="0.35">
      <c r="A223" s="4" t="s">
        <v>26</v>
      </c>
      <c r="B223" s="4">
        <v>582.5</v>
      </c>
      <c r="C223" s="4">
        <v>311.25862483200001</v>
      </c>
      <c r="D223" s="4">
        <v>35</v>
      </c>
      <c r="E223" s="4">
        <f>(1+0.011*D223+0.011*0.011*D223*(D223-1)/2)</f>
        <v>1.456995</v>
      </c>
      <c r="F223">
        <v>6.31</v>
      </c>
      <c r="G223">
        <v>6.37</v>
      </c>
      <c r="H223">
        <v>6.17</v>
      </c>
      <c r="I223">
        <v>6.34</v>
      </c>
      <c r="J223">
        <v>6.26</v>
      </c>
      <c r="K223">
        <v>6.24</v>
      </c>
      <c r="L223">
        <v>6.2</v>
      </c>
      <c r="M223">
        <v>6.22</v>
      </c>
      <c r="N223">
        <v>6.2</v>
      </c>
      <c r="O223">
        <v>6.24</v>
      </c>
      <c r="P223">
        <v>6.52</v>
      </c>
      <c r="Q223">
        <v>6.27</v>
      </c>
      <c r="R223">
        <v>6.21</v>
      </c>
      <c r="S223">
        <v>6.18</v>
      </c>
      <c r="T223">
        <v>6.22</v>
      </c>
      <c r="U223">
        <v>6.2</v>
      </c>
      <c r="V223">
        <v>6.24</v>
      </c>
      <c r="W223">
        <v>6.2</v>
      </c>
      <c r="X223">
        <v>6.33</v>
      </c>
      <c r="Y223">
        <v>6.41</v>
      </c>
      <c r="Z223">
        <v>6.3</v>
      </c>
      <c r="AA223">
        <v>6.3</v>
      </c>
      <c r="AB223">
        <v>6.45</v>
      </c>
      <c r="AC223">
        <v>6.33</v>
      </c>
      <c r="AD223">
        <v>6.21</v>
      </c>
      <c r="AE223" s="10"/>
      <c r="AF223" s="19">
        <v>4000</v>
      </c>
      <c r="AG223" s="19">
        <v>3390</v>
      </c>
      <c r="AH223" s="19">
        <v>4140</v>
      </c>
      <c r="AI223" s="19">
        <v>2550</v>
      </c>
      <c r="AJ223" s="19">
        <v>2740</v>
      </c>
      <c r="AK223" s="19">
        <v>3120</v>
      </c>
      <c r="AL223" s="19">
        <v>3920</v>
      </c>
      <c r="AM223" s="19">
        <v>3040</v>
      </c>
      <c r="AN223" s="19">
        <v>3710</v>
      </c>
      <c r="AO223" s="19">
        <v>2800</v>
      </c>
      <c r="AP223" s="19">
        <v>6550</v>
      </c>
      <c r="AQ223" s="19">
        <v>5470</v>
      </c>
      <c r="AR223" s="19">
        <v>4610</v>
      </c>
      <c r="AS223" s="19">
        <v>7380</v>
      </c>
      <c r="AT223" s="19">
        <v>8410</v>
      </c>
      <c r="AU223" s="19">
        <v>8130</v>
      </c>
      <c r="AV223" s="19">
        <v>2700</v>
      </c>
      <c r="AW223" s="19">
        <v>6490</v>
      </c>
      <c r="AX223" s="19">
        <v>6060</v>
      </c>
      <c r="AY223" s="19">
        <v>8010</v>
      </c>
      <c r="AZ223" s="19">
        <v>6170</v>
      </c>
      <c r="BA223" s="19">
        <v>5660</v>
      </c>
      <c r="BB223" s="19">
        <v>6430</v>
      </c>
      <c r="BC223" s="19">
        <v>9020</v>
      </c>
      <c r="BD223" s="19">
        <v>7340</v>
      </c>
    </row>
    <row r="224" spans="1:56" x14ac:dyDescent="0.35">
      <c r="AE224" s="10"/>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row>
    <row r="225" spans="1:56" x14ac:dyDescent="0.35">
      <c r="A225" s="4" t="s">
        <v>27</v>
      </c>
      <c r="B225" s="4">
        <v>584.5</v>
      </c>
      <c r="C225" s="4">
        <v>311.25862476800006</v>
      </c>
      <c r="D225" s="4">
        <v>35</v>
      </c>
      <c r="E225" s="4">
        <f>(1+0.011*D225+0.011*0.011*D225*(D225-1)/2)</f>
        <v>1.456995</v>
      </c>
      <c r="F225">
        <v>7.02</v>
      </c>
      <c r="G225">
        <v>7.01</v>
      </c>
      <c r="H225">
        <v>7.02</v>
      </c>
      <c r="I225">
        <v>7</v>
      </c>
      <c r="J225">
        <v>7.02</v>
      </c>
      <c r="K225">
        <v>7.02</v>
      </c>
      <c r="L225">
        <v>7.03</v>
      </c>
      <c r="M225">
        <v>7.02</v>
      </c>
      <c r="N225">
        <v>7.01</v>
      </c>
      <c r="O225">
        <v>7.05</v>
      </c>
      <c r="P225">
        <v>7.02</v>
      </c>
      <c r="Q225">
        <v>7.03</v>
      </c>
      <c r="R225">
        <v>7.03</v>
      </c>
      <c r="S225">
        <v>7.03</v>
      </c>
      <c r="T225">
        <v>7.01</v>
      </c>
      <c r="U225">
        <v>7.02</v>
      </c>
      <c r="V225">
        <v>7.01</v>
      </c>
      <c r="W225">
        <v>7</v>
      </c>
      <c r="X225">
        <v>7.02</v>
      </c>
      <c r="Y225">
        <v>7.02</v>
      </c>
      <c r="Z225">
        <v>7.03</v>
      </c>
      <c r="AA225">
        <v>7.01</v>
      </c>
      <c r="AB225">
        <v>7.01</v>
      </c>
      <c r="AC225">
        <v>7.02</v>
      </c>
      <c r="AD225">
        <v>7.05</v>
      </c>
      <c r="AE225" s="10"/>
      <c r="AF225" s="19">
        <v>395000</v>
      </c>
      <c r="AG225" s="19">
        <v>360000</v>
      </c>
      <c r="AH225" s="19">
        <v>468000</v>
      </c>
      <c r="AI225" s="19">
        <v>197000</v>
      </c>
      <c r="AJ225" s="19">
        <v>397000</v>
      </c>
      <c r="AK225" s="19">
        <v>581000</v>
      </c>
      <c r="AL225" s="19">
        <v>268000</v>
      </c>
      <c r="AM225" s="19">
        <v>406000</v>
      </c>
      <c r="AN225" s="19">
        <v>594000</v>
      </c>
      <c r="AO225" s="19">
        <v>672000</v>
      </c>
      <c r="AP225" s="19">
        <v>766000</v>
      </c>
      <c r="AQ225" s="19">
        <v>957000</v>
      </c>
      <c r="AR225" s="19">
        <v>809000</v>
      </c>
      <c r="AS225" s="19">
        <v>830000</v>
      </c>
      <c r="AT225" s="19">
        <v>728000</v>
      </c>
      <c r="AU225" s="19">
        <v>894000</v>
      </c>
      <c r="AV225" s="19">
        <v>889000</v>
      </c>
      <c r="AW225" s="19">
        <v>554000</v>
      </c>
      <c r="AX225" s="19">
        <v>1100000</v>
      </c>
      <c r="AY225" s="19">
        <v>1110000</v>
      </c>
      <c r="AZ225" s="19">
        <v>1360000</v>
      </c>
      <c r="BA225" s="19">
        <v>1190000</v>
      </c>
      <c r="BB225" s="19">
        <v>1370000</v>
      </c>
      <c r="BC225" s="19">
        <v>1400000</v>
      </c>
      <c r="BD225" s="19">
        <v>848000</v>
      </c>
    </row>
    <row r="226" spans="1:56" x14ac:dyDescent="0.35">
      <c r="A226" s="4" t="s">
        <v>3902</v>
      </c>
      <c r="B226" s="4">
        <v>584.5</v>
      </c>
      <c r="C226" s="4">
        <v>313.27427483200006</v>
      </c>
      <c r="D226" s="4">
        <v>35</v>
      </c>
      <c r="E226" s="4">
        <f>(1+0.011*D226+0.011*0.011*D226*(D226-1)/2)</f>
        <v>1.456995</v>
      </c>
      <c r="F226">
        <v>7.04</v>
      </c>
      <c r="G226">
        <v>7.01</v>
      </c>
      <c r="H226">
        <v>7.05</v>
      </c>
      <c r="I226">
        <v>7.03</v>
      </c>
      <c r="J226">
        <v>7.02</v>
      </c>
      <c r="K226">
        <v>7.04</v>
      </c>
      <c r="L226">
        <v>7</v>
      </c>
      <c r="M226">
        <v>7.04</v>
      </c>
      <c r="N226">
        <v>7.03</v>
      </c>
      <c r="O226">
        <v>7.06</v>
      </c>
      <c r="P226">
        <v>7.03</v>
      </c>
      <c r="Q226">
        <v>7.03</v>
      </c>
      <c r="R226">
        <v>7.04</v>
      </c>
      <c r="S226">
        <v>7.05</v>
      </c>
      <c r="T226">
        <v>7.02</v>
      </c>
      <c r="U226">
        <v>7.03</v>
      </c>
      <c r="V226">
        <v>7.06</v>
      </c>
      <c r="W226">
        <v>7.07</v>
      </c>
      <c r="X226">
        <v>7.04</v>
      </c>
      <c r="Y226">
        <v>7.03</v>
      </c>
      <c r="Z226">
        <v>7.04</v>
      </c>
      <c r="AA226">
        <v>7.03</v>
      </c>
      <c r="AB226">
        <v>7.02</v>
      </c>
      <c r="AC226">
        <v>7.04</v>
      </c>
      <c r="AD226">
        <v>7.03</v>
      </c>
      <c r="AE226" s="10"/>
      <c r="AF226" s="19">
        <v>464000</v>
      </c>
      <c r="AG226" s="19">
        <v>410000</v>
      </c>
      <c r="AH226" s="19">
        <v>357000</v>
      </c>
      <c r="AI226" s="19">
        <v>404000</v>
      </c>
      <c r="AJ226" s="19">
        <v>456000</v>
      </c>
      <c r="AK226" s="19">
        <v>693000</v>
      </c>
      <c r="AL226" s="19">
        <v>302000</v>
      </c>
      <c r="AM226" s="19">
        <v>483000</v>
      </c>
      <c r="AN226" s="19">
        <v>613000</v>
      </c>
      <c r="AO226" s="19">
        <v>779000</v>
      </c>
      <c r="AP226" s="19">
        <v>954000</v>
      </c>
      <c r="AQ226" s="19">
        <v>1140000</v>
      </c>
      <c r="AR226" s="19">
        <v>962000</v>
      </c>
      <c r="AS226" s="19">
        <v>944000</v>
      </c>
      <c r="AT226" s="19">
        <v>849000</v>
      </c>
      <c r="AU226" s="19">
        <v>990000</v>
      </c>
      <c r="AV226" s="19">
        <v>530000</v>
      </c>
      <c r="AW226" s="19">
        <v>478000</v>
      </c>
      <c r="AX226" s="19">
        <v>1260000</v>
      </c>
      <c r="AY226" s="19">
        <v>1320000</v>
      </c>
      <c r="AZ226" s="19">
        <v>1580000</v>
      </c>
      <c r="BA226" s="19">
        <v>1360000</v>
      </c>
      <c r="BB226" s="19">
        <v>1570000</v>
      </c>
      <c r="BC226" s="19">
        <v>1580000</v>
      </c>
      <c r="BD226" s="19">
        <v>1730000</v>
      </c>
    </row>
    <row r="227" spans="1:56" x14ac:dyDescent="0.35">
      <c r="AE227" s="10"/>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row>
    <row r="228" spans="1:56" x14ac:dyDescent="0.35">
      <c r="A228" s="4" t="s">
        <v>28</v>
      </c>
      <c r="B228" s="4">
        <v>586.5</v>
      </c>
      <c r="C228" s="4">
        <v>313.274274768</v>
      </c>
      <c r="D228" s="4">
        <v>35</v>
      </c>
      <c r="E228" s="4">
        <f>(1+0.011*D228+0.011*0.011*D228*(D228-1)/2)</f>
        <v>1.456995</v>
      </c>
      <c r="F228">
        <v>7.72</v>
      </c>
      <c r="G228">
        <v>7.71</v>
      </c>
      <c r="H228">
        <v>7.72</v>
      </c>
      <c r="I228">
        <v>7.73</v>
      </c>
      <c r="J228">
        <v>7.73</v>
      </c>
      <c r="K228">
        <v>7.7</v>
      </c>
      <c r="L228">
        <v>7.72</v>
      </c>
      <c r="M228">
        <v>7.71</v>
      </c>
      <c r="N228">
        <v>7.72</v>
      </c>
      <c r="O228">
        <v>7.74</v>
      </c>
      <c r="P228">
        <v>7.72</v>
      </c>
      <c r="Q228">
        <v>7.73</v>
      </c>
      <c r="R228">
        <v>7.73</v>
      </c>
      <c r="S228">
        <v>7.74</v>
      </c>
      <c r="T228">
        <v>7.72</v>
      </c>
      <c r="U228">
        <v>7.73</v>
      </c>
      <c r="V228">
        <v>7.72</v>
      </c>
      <c r="W228">
        <v>7.73</v>
      </c>
      <c r="X228">
        <v>7.74</v>
      </c>
      <c r="Y228">
        <v>7.73</v>
      </c>
      <c r="Z228">
        <v>7.74</v>
      </c>
      <c r="AA228">
        <v>7.73</v>
      </c>
      <c r="AB228">
        <v>7.73</v>
      </c>
      <c r="AC228">
        <v>7.74</v>
      </c>
      <c r="AD228">
        <v>7.73</v>
      </c>
      <c r="AE228" s="10"/>
      <c r="AF228" s="19">
        <v>3830000</v>
      </c>
      <c r="AG228" s="19">
        <v>3860000</v>
      </c>
      <c r="AH228" s="19">
        <v>4840000</v>
      </c>
      <c r="AI228" s="19">
        <v>3790000</v>
      </c>
      <c r="AJ228" s="19">
        <v>3800000</v>
      </c>
      <c r="AK228" s="19">
        <v>4180000</v>
      </c>
      <c r="AL228" s="19">
        <v>6610000</v>
      </c>
      <c r="AM228" s="19">
        <v>7060000</v>
      </c>
      <c r="AN228" s="19">
        <v>8260000</v>
      </c>
      <c r="AO228" s="19">
        <v>10400000</v>
      </c>
      <c r="AP228" s="19">
        <v>22900000</v>
      </c>
      <c r="AQ228" s="19">
        <v>22600000</v>
      </c>
      <c r="AR228" s="19">
        <v>21200000</v>
      </c>
      <c r="AS228" s="19">
        <v>22000000</v>
      </c>
      <c r="AT228" s="19">
        <v>19800000</v>
      </c>
      <c r="AU228" s="19">
        <v>19100000</v>
      </c>
      <c r="AV228" s="19">
        <v>18200000</v>
      </c>
      <c r="AW228" s="19">
        <v>19100000</v>
      </c>
      <c r="AX228" s="19">
        <v>21800000</v>
      </c>
      <c r="AY228" s="19">
        <v>22700000</v>
      </c>
      <c r="AZ228" s="19">
        <v>30100000</v>
      </c>
      <c r="BA228" s="19">
        <v>28600000</v>
      </c>
      <c r="BB228" s="19">
        <v>31000000</v>
      </c>
      <c r="BC228" s="19">
        <v>32500000</v>
      </c>
      <c r="BD228" s="19">
        <v>29200000</v>
      </c>
    </row>
    <row r="229" spans="1:56" x14ac:dyDescent="0.35">
      <c r="AE229" s="10"/>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row>
    <row r="230" spans="1:56" x14ac:dyDescent="0.35">
      <c r="A230" s="4" t="s">
        <v>29</v>
      </c>
      <c r="B230" s="4">
        <v>606.5</v>
      </c>
      <c r="C230" s="4">
        <v>309.24297476800001</v>
      </c>
      <c r="D230" s="4">
        <v>37</v>
      </c>
      <c r="E230" s="4">
        <f>(1+0.011*D230+0.011*0.011*D230*(D230-1)/2)</f>
        <v>1.4875860000000001</v>
      </c>
      <c r="F230">
        <v>5.83</v>
      </c>
      <c r="G230">
        <v>5.83</v>
      </c>
      <c r="H230">
        <v>5.83</v>
      </c>
      <c r="I230">
        <v>5.87</v>
      </c>
      <c r="J230">
        <v>5.86</v>
      </c>
      <c r="K230">
        <v>5.86</v>
      </c>
      <c r="L230">
        <v>5.86</v>
      </c>
      <c r="M230">
        <v>5.87</v>
      </c>
      <c r="N230">
        <v>5.83</v>
      </c>
      <c r="O230">
        <v>5.82</v>
      </c>
      <c r="P230">
        <v>5.86</v>
      </c>
      <c r="Q230">
        <v>5.86</v>
      </c>
      <c r="R230">
        <v>5.84</v>
      </c>
      <c r="S230">
        <v>5.9</v>
      </c>
      <c r="T230">
        <v>5.81</v>
      </c>
      <c r="U230">
        <v>5.88</v>
      </c>
      <c r="V230">
        <v>5.85</v>
      </c>
      <c r="W230">
        <v>5.89</v>
      </c>
      <c r="X230">
        <v>5.86</v>
      </c>
      <c r="Y230">
        <v>5.9</v>
      </c>
      <c r="Z230">
        <v>5.86</v>
      </c>
      <c r="AA230">
        <v>5.86</v>
      </c>
      <c r="AB230">
        <v>5.84</v>
      </c>
      <c r="AC230">
        <v>5.86</v>
      </c>
      <c r="AD230">
        <v>5.86</v>
      </c>
      <c r="AE230" s="10"/>
      <c r="AF230" s="19">
        <v>42400</v>
      </c>
      <c r="AG230" s="19">
        <v>50800</v>
      </c>
      <c r="AH230" s="19">
        <v>83200</v>
      </c>
      <c r="AI230" s="19">
        <v>38800</v>
      </c>
      <c r="AJ230" s="19">
        <v>85900</v>
      </c>
      <c r="AK230" s="19">
        <v>105000</v>
      </c>
      <c r="AL230" s="19">
        <v>51200</v>
      </c>
      <c r="AM230" s="19">
        <v>36200</v>
      </c>
      <c r="AN230" s="19">
        <v>57700</v>
      </c>
      <c r="AO230" s="19">
        <v>51700</v>
      </c>
      <c r="AP230" s="19">
        <v>101000</v>
      </c>
      <c r="AQ230" s="19">
        <v>40300</v>
      </c>
      <c r="AR230" s="19">
        <v>96000</v>
      </c>
      <c r="AS230" s="19">
        <v>58300</v>
      </c>
      <c r="AT230" s="19">
        <v>42400</v>
      </c>
      <c r="AU230" s="19">
        <v>78600</v>
      </c>
      <c r="AV230" s="19">
        <v>103000</v>
      </c>
      <c r="AW230" s="19">
        <v>76800</v>
      </c>
      <c r="AX230" s="19">
        <v>136000</v>
      </c>
      <c r="AY230" s="19">
        <v>83400</v>
      </c>
      <c r="AZ230" s="19">
        <v>147000</v>
      </c>
      <c r="BA230" s="19">
        <v>116000</v>
      </c>
      <c r="BB230" s="19">
        <v>74400</v>
      </c>
      <c r="BC230" s="19">
        <v>127000</v>
      </c>
      <c r="BD230" s="19">
        <v>180000</v>
      </c>
    </row>
    <row r="231" spans="1:56" x14ac:dyDescent="0.35">
      <c r="A231" s="4" t="s">
        <v>3949</v>
      </c>
      <c r="B231" s="4">
        <v>606.5</v>
      </c>
      <c r="C231" s="4">
        <v>337.27427489600001</v>
      </c>
      <c r="D231" s="4">
        <v>37</v>
      </c>
      <c r="E231" s="4">
        <f>(1+0.011*D231+0.011*0.011*D231*(D231-1)/2)</f>
        <v>1.4875860000000001</v>
      </c>
      <c r="F231">
        <v>5.88</v>
      </c>
      <c r="G231">
        <v>5.84</v>
      </c>
      <c r="H231">
        <v>5.84</v>
      </c>
      <c r="I231">
        <v>5.84</v>
      </c>
      <c r="J231">
        <v>5.86</v>
      </c>
      <c r="K231">
        <v>5.88</v>
      </c>
      <c r="L231">
        <v>5.86</v>
      </c>
      <c r="M231">
        <v>5.86</v>
      </c>
      <c r="N231">
        <v>5.83</v>
      </c>
      <c r="O231">
        <v>5.9</v>
      </c>
      <c r="P231">
        <v>5.86</v>
      </c>
      <c r="Q231">
        <v>5.88</v>
      </c>
      <c r="R231">
        <v>5.9</v>
      </c>
      <c r="S231">
        <v>5.84</v>
      </c>
      <c r="T231">
        <v>5.87</v>
      </c>
      <c r="U231">
        <v>5.85</v>
      </c>
      <c r="V231">
        <v>5.83</v>
      </c>
      <c r="W231">
        <v>5.84</v>
      </c>
      <c r="X231">
        <v>5.91</v>
      </c>
      <c r="Y231">
        <v>5.85</v>
      </c>
      <c r="Z231">
        <v>5.88</v>
      </c>
      <c r="AA231">
        <v>5.88</v>
      </c>
      <c r="AB231">
        <v>5.86</v>
      </c>
      <c r="AC231">
        <v>5.87</v>
      </c>
      <c r="AD231">
        <v>5.87</v>
      </c>
      <c r="AE231" s="10"/>
      <c r="AF231" s="19">
        <v>48400</v>
      </c>
      <c r="AG231" s="19">
        <v>82300</v>
      </c>
      <c r="AH231" s="19">
        <v>63700</v>
      </c>
      <c r="AI231" s="19">
        <v>52100</v>
      </c>
      <c r="AJ231" s="19">
        <v>83500</v>
      </c>
      <c r="AK231" s="19">
        <v>129000</v>
      </c>
      <c r="AL231" s="19">
        <v>97000</v>
      </c>
      <c r="AM231" s="19">
        <v>93700</v>
      </c>
      <c r="AN231" s="19">
        <v>75200</v>
      </c>
      <c r="AO231" s="19">
        <v>166000</v>
      </c>
      <c r="AP231" s="19">
        <v>124000</v>
      </c>
      <c r="AQ231" s="19">
        <v>123000</v>
      </c>
      <c r="AR231" s="19">
        <v>79700</v>
      </c>
      <c r="AS231" s="19">
        <v>74200</v>
      </c>
      <c r="AT231" s="19">
        <v>122000</v>
      </c>
      <c r="AU231" s="19">
        <v>86400</v>
      </c>
      <c r="AV231" s="19">
        <v>113000</v>
      </c>
      <c r="AW231" s="19">
        <v>145000</v>
      </c>
      <c r="AX231" s="19">
        <v>92800</v>
      </c>
      <c r="AY231" s="19">
        <v>176000</v>
      </c>
      <c r="AZ231" s="19">
        <v>193000</v>
      </c>
      <c r="BA231" s="19">
        <v>98600</v>
      </c>
      <c r="BB231" s="19">
        <v>174000</v>
      </c>
      <c r="BC231" s="19">
        <v>168000</v>
      </c>
      <c r="BD231" s="19">
        <v>217000</v>
      </c>
    </row>
    <row r="232" spans="1:56" x14ac:dyDescent="0.35">
      <c r="AE232" s="10"/>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row>
    <row r="233" spans="1:56" x14ac:dyDescent="0.35">
      <c r="A233" s="4" t="s">
        <v>30</v>
      </c>
      <c r="B233" s="4">
        <v>606.5</v>
      </c>
      <c r="C233" s="4">
        <v>311.25862483200001</v>
      </c>
      <c r="D233" s="4">
        <v>37</v>
      </c>
      <c r="E233" s="4">
        <f>(1+0.011*D233+0.011*0.011*D233*(D233-1)/2)</f>
        <v>1.4875860000000001</v>
      </c>
      <c r="F233">
        <v>5.85</v>
      </c>
      <c r="G233">
        <v>5.84</v>
      </c>
      <c r="H233">
        <v>5.81</v>
      </c>
      <c r="I233">
        <v>5.88</v>
      </c>
      <c r="J233">
        <v>5.89</v>
      </c>
      <c r="K233">
        <v>5.86</v>
      </c>
      <c r="L233">
        <v>5.85</v>
      </c>
      <c r="M233">
        <v>5.84</v>
      </c>
      <c r="N233">
        <v>5.85</v>
      </c>
      <c r="O233">
        <v>5.89</v>
      </c>
      <c r="P233">
        <v>5.86</v>
      </c>
      <c r="Q233">
        <v>5.87</v>
      </c>
      <c r="R233">
        <v>5.86</v>
      </c>
      <c r="S233">
        <v>5.87</v>
      </c>
      <c r="T233">
        <v>5.87</v>
      </c>
      <c r="U233">
        <v>5.89</v>
      </c>
      <c r="V233">
        <v>5.86</v>
      </c>
      <c r="W233">
        <v>5.85</v>
      </c>
      <c r="X233">
        <v>5.86</v>
      </c>
      <c r="Y233">
        <v>5.87</v>
      </c>
      <c r="Z233">
        <v>5.87</v>
      </c>
      <c r="AA233">
        <v>5.89</v>
      </c>
      <c r="AB233">
        <v>5.89</v>
      </c>
      <c r="AC233">
        <v>5.87</v>
      </c>
      <c r="AD233">
        <v>5.86</v>
      </c>
      <c r="AE233" s="10"/>
      <c r="AF233" s="19">
        <v>251000</v>
      </c>
      <c r="AG233" s="19">
        <v>227000</v>
      </c>
      <c r="AH233" s="19">
        <v>118000</v>
      </c>
      <c r="AI233" s="19">
        <v>144000</v>
      </c>
      <c r="AJ233" s="19">
        <v>137000</v>
      </c>
      <c r="AK233" s="19">
        <v>335000</v>
      </c>
      <c r="AL233" s="19">
        <v>253000</v>
      </c>
      <c r="AM233" s="19">
        <v>260000</v>
      </c>
      <c r="AN233" s="19">
        <v>361000</v>
      </c>
      <c r="AO233" s="19">
        <v>417000</v>
      </c>
      <c r="AP233" s="19">
        <v>300000</v>
      </c>
      <c r="AQ233" s="19">
        <v>355000</v>
      </c>
      <c r="AR233" s="19">
        <v>319000</v>
      </c>
      <c r="AS233" s="19">
        <v>336000</v>
      </c>
      <c r="AT233" s="19">
        <v>134000</v>
      </c>
      <c r="AU233" s="19">
        <v>172000</v>
      </c>
      <c r="AV233" s="19">
        <v>330000</v>
      </c>
      <c r="AW233" s="19">
        <v>294000</v>
      </c>
      <c r="AX233" s="19">
        <v>515000</v>
      </c>
      <c r="AY233" s="19">
        <v>359000</v>
      </c>
      <c r="AZ233" s="19">
        <v>447000</v>
      </c>
      <c r="BA233" s="19">
        <v>205000</v>
      </c>
      <c r="BB233" s="19">
        <v>273000</v>
      </c>
      <c r="BC233" s="19">
        <v>356000</v>
      </c>
      <c r="BD233" s="19">
        <v>487000</v>
      </c>
    </row>
    <row r="234" spans="1:56" x14ac:dyDescent="0.35">
      <c r="A234" s="4" t="s">
        <v>3948</v>
      </c>
      <c r="B234" s="4">
        <v>606.5</v>
      </c>
      <c r="C234" s="4">
        <v>335.25862483200001</v>
      </c>
      <c r="D234" s="4">
        <v>37</v>
      </c>
      <c r="E234" s="4">
        <f>(1+0.011*D234+0.011*0.011*D234*(D234-1)/2)</f>
        <v>1.4875860000000001</v>
      </c>
      <c r="F234">
        <v>5.9</v>
      </c>
      <c r="G234">
        <v>5.86</v>
      </c>
      <c r="H234">
        <v>5.92</v>
      </c>
      <c r="I234">
        <v>5.82</v>
      </c>
      <c r="J234">
        <v>5.86</v>
      </c>
      <c r="K234">
        <v>5.86</v>
      </c>
      <c r="L234">
        <v>5.87</v>
      </c>
      <c r="M234">
        <v>5.86</v>
      </c>
      <c r="N234">
        <v>5.84</v>
      </c>
      <c r="O234">
        <v>5.9</v>
      </c>
      <c r="P234">
        <v>5.89</v>
      </c>
      <c r="Q234">
        <v>5.9</v>
      </c>
      <c r="R234">
        <v>5.87</v>
      </c>
      <c r="S234">
        <v>5.93</v>
      </c>
      <c r="T234">
        <v>5.86</v>
      </c>
      <c r="U234">
        <v>5.87</v>
      </c>
      <c r="V234">
        <v>5.86</v>
      </c>
      <c r="W234">
        <v>5.86</v>
      </c>
      <c r="X234">
        <v>5.86</v>
      </c>
      <c r="Y234">
        <v>5.87</v>
      </c>
      <c r="Z234">
        <v>5.85</v>
      </c>
      <c r="AA234">
        <v>5.9</v>
      </c>
      <c r="AB234">
        <v>5.91</v>
      </c>
      <c r="AC234">
        <v>5.84</v>
      </c>
      <c r="AD234">
        <v>5.88</v>
      </c>
      <c r="AE234" s="10"/>
      <c r="AF234" s="19">
        <v>131000</v>
      </c>
      <c r="AG234" s="19">
        <v>206000</v>
      </c>
      <c r="AH234" s="19">
        <v>153000</v>
      </c>
      <c r="AI234" s="19">
        <v>92400</v>
      </c>
      <c r="AJ234" s="19">
        <v>179000</v>
      </c>
      <c r="AK234" s="19">
        <v>190000</v>
      </c>
      <c r="AL234" s="19">
        <v>213000</v>
      </c>
      <c r="AM234" s="19">
        <v>224000</v>
      </c>
      <c r="AN234" s="19">
        <v>157000</v>
      </c>
      <c r="AO234" s="19">
        <v>366000</v>
      </c>
      <c r="AP234" s="19">
        <v>167000</v>
      </c>
      <c r="AQ234" s="19">
        <v>280000</v>
      </c>
      <c r="AR234" s="19">
        <v>279000</v>
      </c>
      <c r="AS234" s="19">
        <v>161000</v>
      </c>
      <c r="AT234" s="19">
        <v>224000</v>
      </c>
      <c r="AU234" s="19">
        <v>340000</v>
      </c>
      <c r="AV234" s="19">
        <v>266000</v>
      </c>
      <c r="AW234" s="19">
        <v>284000</v>
      </c>
      <c r="AX234" s="19">
        <v>257000</v>
      </c>
      <c r="AY234" s="19">
        <v>421000</v>
      </c>
      <c r="AZ234" s="19">
        <v>220000</v>
      </c>
      <c r="BA234" s="19">
        <v>200000</v>
      </c>
      <c r="BB234" s="19">
        <v>245000</v>
      </c>
      <c r="BC234" s="19">
        <v>219000</v>
      </c>
      <c r="BD234" s="19">
        <v>517000</v>
      </c>
    </row>
    <row r="235" spans="1:56" x14ac:dyDescent="0.35">
      <c r="AE235" s="10"/>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row>
    <row r="236" spans="1:56" x14ac:dyDescent="0.35">
      <c r="A236" s="4" t="s">
        <v>31</v>
      </c>
      <c r="B236" s="4">
        <v>608.5</v>
      </c>
      <c r="C236" s="4">
        <v>311.25862476800006</v>
      </c>
      <c r="D236" s="4">
        <v>37</v>
      </c>
      <c r="E236" s="4">
        <f>(1+0.011*D236+0.011*0.011*D236*(D236-1)/2)</f>
        <v>1.4875860000000001</v>
      </c>
      <c r="F236">
        <v>6.49</v>
      </c>
      <c r="G236">
        <v>6.49</v>
      </c>
      <c r="H236">
        <v>6.53</v>
      </c>
      <c r="I236">
        <v>6.54</v>
      </c>
      <c r="J236">
        <v>6.49</v>
      </c>
      <c r="K236">
        <v>6.5</v>
      </c>
      <c r="L236">
        <v>6.48</v>
      </c>
      <c r="M236">
        <v>6.48</v>
      </c>
      <c r="N236">
        <v>6.48</v>
      </c>
      <c r="O236">
        <v>6.51</v>
      </c>
      <c r="P236">
        <v>6.51</v>
      </c>
      <c r="Q236">
        <v>6.5</v>
      </c>
      <c r="R236">
        <v>6.49</v>
      </c>
      <c r="S236">
        <v>6.5</v>
      </c>
      <c r="T236">
        <v>6.49</v>
      </c>
      <c r="U236">
        <v>6.5</v>
      </c>
      <c r="V236">
        <v>6.49</v>
      </c>
      <c r="W236">
        <v>6.49</v>
      </c>
      <c r="X236">
        <v>6.5</v>
      </c>
      <c r="Y236">
        <v>6.49</v>
      </c>
      <c r="Z236">
        <v>6.53</v>
      </c>
      <c r="AA236">
        <v>6.49</v>
      </c>
      <c r="AB236">
        <v>6.5</v>
      </c>
      <c r="AC236">
        <v>6.5</v>
      </c>
      <c r="AD236">
        <v>6.49</v>
      </c>
      <c r="AE236" s="10"/>
      <c r="AF236" s="19">
        <v>859000</v>
      </c>
      <c r="AG236" s="19">
        <v>805000</v>
      </c>
      <c r="AH236" s="19">
        <v>553000</v>
      </c>
      <c r="AI236" s="19">
        <v>415000</v>
      </c>
      <c r="AJ236" s="19">
        <v>900000</v>
      </c>
      <c r="AK236" s="19">
        <v>1340000</v>
      </c>
      <c r="AL236" s="19">
        <v>931000</v>
      </c>
      <c r="AM236" s="19">
        <v>981000</v>
      </c>
      <c r="AN236" s="19">
        <v>1200000</v>
      </c>
      <c r="AO236" s="19">
        <v>1580000</v>
      </c>
      <c r="AP236" s="19">
        <v>1190000</v>
      </c>
      <c r="AQ236" s="19">
        <v>1370000</v>
      </c>
      <c r="AR236" s="19">
        <v>1150000</v>
      </c>
      <c r="AS236" s="19">
        <v>1310000</v>
      </c>
      <c r="AT236" s="19">
        <v>1060000</v>
      </c>
      <c r="AU236" s="19">
        <v>1450000</v>
      </c>
      <c r="AV236" s="19">
        <v>1390000</v>
      </c>
      <c r="AW236" s="19">
        <v>1390000</v>
      </c>
      <c r="AX236" s="19">
        <v>1850000</v>
      </c>
      <c r="AY236" s="19">
        <v>1810000</v>
      </c>
      <c r="AZ236" s="19">
        <v>927000</v>
      </c>
      <c r="BA236" s="19">
        <v>1490000</v>
      </c>
      <c r="BB236" s="19">
        <v>1780000</v>
      </c>
      <c r="BC236" s="19">
        <v>1600000</v>
      </c>
      <c r="BD236" s="19">
        <v>2030000</v>
      </c>
    </row>
    <row r="237" spans="1:56" x14ac:dyDescent="0.35">
      <c r="A237" s="4" t="s">
        <v>3958</v>
      </c>
      <c r="B237" s="4">
        <v>608.5</v>
      </c>
      <c r="C237" s="4">
        <v>337.27427483200006</v>
      </c>
      <c r="D237" s="4">
        <v>37</v>
      </c>
      <c r="E237" s="4">
        <f>(1+0.011*D237+0.011*0.011*D237*(D237-1)/2)</f>
        <v>1.4875860000000001</v>
      </c>
      <c r="F237">
        <v>6.49</v>
      </c>
      <c r="G237">
        <v>6.49</v>
      </c>
      <c r="H237">
        <v>6.49</v>
      </c>
      <c r="I237">
        <v>6.5</v>
      </c>
      <c r="J237">
        <v>6.48</v>
      </c>
      <c r="K237">
        <v>6.51</v>
      </c>
      <c r="L237">
        <v>6.5</v>
      </c>
      <c r="M237">
        <v>6.49</v>
      </c>
      <c r="N237">
        <v>6.49</v>
      </c>
      <c r="O237">
        <v>6.52</v>
      </c>
      <c r="P237">
        <v>6.56</v>
      </c>
      <c r="Q237">
        <v>6.51</v>
      </c>
      <c r="R237">
        <v>6.5</v>
      </c>
      <c r="S237">
        <v>6.51</v>
      </c>
      <c r="T237">
        <v>6.5</v>
      </c>
      <c r="U237">
        <v>6.5</v>
      </c>
      <c r="V237">
        <v>6.5</v>
      </c>
      <c r="W237">
        <v>6.5</v>
      </c>
      <c r="X237">
        <v>6.51</v>
      </c>
      <c r="Y237">
        <v>6.5</v>
      </c>
      <c r="Z237">
        <v>6.5</v>
      </c>
      <c r="AA237">
        <v>6.5</v>
      </c>
      <c r="AB237">
        <v>6.54</v>
      </c>
      <c r="AC237">
        <v>6.55</v>
      </c>
      <c r="AD237">
        <v>6.49</v>
      </c>
      <c r="AE237" s="10"/>
      <c r="AF237" s="19">
        <v>651000</v>
      </c>
      <c r="AG237" s="19">
        <v>858000</v>
      </c>
      <c r="AH237" s="19">
        <v>1030000</v>
      </c>
      <c r="AI237" s="19">
        <v>739000</v>
      </c>
      <c r="AJ237" s="19">
        <v>421000</v>
      </c>
      <c r="AK237" s="19">
        <v>1320000</v>
      </c>
      <c r="AL237" s="19">
        <v>913000</v>
      </c>
      <c r="AM237" s="19">
        <v>775000</v>
      </c>
      <c r="AN237" s="19">
        <v>1300000</v>
      </c>
      <c r="AO237" s="19">
        <v>1600000</v>
      </c>
      <c r="AP237" s="19">
        <v>638000</v>
      </c>
      <c r="AQ237" s="19">
        <v>1450000</v>
      </c>
      <c r="AR237" s="19">
        <v>1230000</v>
      </c>
      <c r="AS237" s="19">
        <v>1430000</v>
      </c>
      <c r="AT237" s="19">
        <v>1060000</v>
      </c>
      <c r="AU237" s="19">
        <v>1490000</v>
      </c>
      <c r="AV237" s="19">
        <v>1500000</v>
      </c>
      <c r="AW237" s="19">
        <v>1440000</v>
      </c>
      <c r="AX237" s="19">
        <v>1800000</v>
      </c>
      <c r="AY237" s="19">
        <v>1870000</v>
      </c>
      <c r="AZ237" s="19">
        <v>1940000</v>
      </c>
      <c r="BA237" s="19">
        <v>1660000</v>
      </c>
      <c r="BB237" s="19">
        <v>1070000</v>
      </c>
      <c r="BC237" s="19">
        <v>841000</v>
      </c>
      <c r="BD237" s="19">
        <v>1840000</v>
      </c>
    </row>
    <row r="238" spans="1:56" x14ac:dyDescent="0.35">
      <c r="AE238" s="10"/>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row>
    <row r="239" spans="1:56" x14ac:dyDescent="0.35">
      <c r="A239" s="4" t="s">
        <v>32</v>
      </c>
      <c r="B239" s="4">
        <v>608.5</v>
      </c>
      <c r="C239" s="4">
        <v>313.27427483200006</v>
      </c>
      <c r="D239" s="4">
        <v>37</v>
      </c>
      <c r="E239" s="4">
        <f>(1+0.011*D239+0.011*0.011*D239*(D239-1)/2)</f>
        <v>1.4875860000000001</v>
      </c>
      <c r="F239">
        <v>6.64</v>
      </c>
      <c r="G239">
        <v>6.63</v>
      </c>
      <c r="H239">
        <v>6.64</v>
      </c>
      <c r="I239">
        <v>6.62</v>
      </c>
      <c r="J239">
        <v>6.64</v>
      </c>
      <c r="K239">
        <v>6.65</v>
      </c>
      <c r="L239">
        <v>6.63</v>
      </c>
      <c r="M239">
        <v>6.63</v>
      </c>
      <c r="N239">
        <v>6.63</v>
      </c>
      <c r="O239">
        <v>6.66</v>
      </c>
      <c r="P239">
        <v>6.64</v>
      </c>
      <c r="Q239">
        <v>6.65</v>
      </c>
      <c r="R239">
        <v>6.64</v>
      </c>
      <c r="S239">
        <v>6.65</v>
      </c>
      <c r="T239">
        <v>6.63</v>
      </c>
      <c r="U239">
        <v>6.64</v>
      </c>
      <c r="V239">
        <v>6.63</v>
      </c>
      <c r="W239">
        <v>6.64</v>
      </c>
      <c r="X239">
        <v>6.64</v>
      </c>
      <c r="Y239">
        <v>6.64</v>
      </c>
      <c r="Z239">
        <v>6.64</v>
      </c>
      <c r="AA239">
        <v>6.63</v>
      </c>
      <c r="AB239">
        <v>6.64</v>
      </c>
      <c r="AC239">
        <v>6.64</v>
      </c>
      <c r="AD239">
        <v>6.64</v>
      </c>
      <c r="AE239" s="10"/>
      <c r="AF239" s="19">
        <v>44900000</v>
      </c>
      <c r="AG239" s="19">
        <v>38100000</v>
      </c>
      <c r="AH239" s="19">
        <v>53800000</v>
      </c>
      <c r="AI239" s="19">
        <v>21500000</v>
      </c>
      <c r="AJ239" s="19">
        <v>44400000</v>
      </c>
      <c r="AK239" s="19">
        <v>55000000</v>
      </c>
      <c r="AL239" s="19">
        <v>40100000</v>
      </c>
      <c r="AM239" s="19">
        <v>45500000</v>
      </c>
      <c r="AN239" s="19">
        <v>50200000</v>
      </c>
      <c r="AO239" s="19">
        <v>65800000</v>
      </c>
      <c r="AP239" s="19">
        <v>59000000</v>
      </c>
      <c r="AQ239" s="19">
        <v>66300000</v>
      </c>
      <c r="AR239" s="19">
        <v>55900000</v>
      </c>
      <c r="AS239" s="19">
        <v>60800000</v>
      </c>
      <c r="AT239" s="19">
        <v>53300000</v>
      </c>
      <c r="AU239" s="19">
        <v>62300000</v>
      </c>
      <c r="AV239" s="19">
        <v>57600000</v>
      </c>
      <c r="AW239" s="19">
        <v>57100000</v>
      </c>
      <c r="AX239" s="19">
        <v>70700000</v>
      </c>
      <c r="AY239" s="19">
        <v>70700000</v>
      </c>
      <c r="AZ239" s="19">
        <v>74800000</v>
      </c>
      <c r="BA239" s="19">
        <v>65400000</v>
      </c>
      <c r="BB239" s="19">
        <v>72700000</v>
      </c>
      <c r="BC239" s="19">
        <v>70400000</v>
      </c>
      <c r="BD239" s="19">
        <v>77500000</v>
      </c>
    </row>
    <row r="240" spans="1:56" x14ac:dyDescent="0.35">
      <c r="A240" s="4" t="s">
        <v>3957</v>
      </c>
      <c r="B240" s="4">
        <v>608.5</v>
      </c>
      <c r="C240" s="4">
        <v>335.25862476800006</v>
      </c>
      <c r="D240" s="4">
        <v>37</v>
      </c>
      <c r="E240" s="4">
        <f>(1+0.011*D240+0.011*0.011*D240*(D240-1)/2)</f>
        <v>1.4875860000000001</v>
      </c>
      <c r="F240">
        <v>6.63</v>
      </c>
      <c r="G240">
        <v>6.63</v>
      </c>
      <c r="H240">
        <v>6.64</v>
      </c>
      <c r="I240">
        <v>6.68</v>
      </c>
      <c r="J240">
        <v>6.64</v>
      </c>
      <c r="K240">
        <v>6.65</v>
      </c>
      <c r="L240">
        <v>6.63</v>
      </c>
      <c r="M240">
        <v>6.63</v>
      </c>
      <c r="N240">
        <v>6.63</v>
      </c>
      <c r="O240">
        <v>6.66</v>
      </c>
      <c r="P240">
        <v>6.64</v>
      </c>
      <c r="Q240">
        <v>6.65</v>
      </c>
      <c r="R240">
        <v>6.64</v>
      </c>
      <c r="S240">
        <v>6.65</v>
      </c>
      <c r="T240">
        <v>6.63</v>
      </c>
      <c r="U240">
        <v>6.64</v>
      </c>
      <c r="V240">
        <v>6.63</v>
      </c>
      <c r="W240">
        <v>6.64</v>
      </c>
      <c r="X240">
        <v>6.65</v>
      </c>
      <c r="Y240">
        <v>6.64</v>
      </c>
      <c r="Z240">
        <v>6.64</v>
      </c>
      <c r="AA240">
        <v>6.63</v>
      </c>
      <c r="AB240">
        <v>6.64</v>
      </c>
      <c r="AC240">
        <v>6.64</v>
      </c>
      <c r="AD240">
        <v>6.64</v>
      </c>
      <c r="AE240" s="10"/>
      <c r="AF240" s="19">
        <v>35600000</v>
      </c>
      <c r="AG240" s="19">
        <v>29700000</v>
      </c>
      <c r="AH240" s="19">
        <v>41500000</v>
      </c>
      <c r="AI240" s="19">
        <v>17300000</v>
      </c>
      <c r="AJ240" s="19">
        <v>34100000</v>
      </c>
      <c r="AK240" s="19">
        <v>41700000</v>
      </c>
      <c r="AL240" s="19">
        <v>32300000</v>
      </c>
      <c r="AM240" s="19">
        <v>33000000</v>
      </c>
      <c r="AN240" s="19">
        <v>38600000</v>
      </c>
      <c r="AO240" s="19">
        <v>48100000</v>
      </c>
      <c r="AP240" s="19">
        <v>43200000</v>
      </c>
      <c r="AQ240" s="19">
        <v>49500000</v>
      </c>
      <c r="AR240" s="19">
        <v>42500000</v>
      </c>
      <c r="AS240" s="19">
        <v>46500000</v>
      </c>
      <c r="AT240" s="19">
        <v>42200000</v>
      </c>
      <c r="AU240" s="19">
        <v>45000000</v>
      </c>
      <c r="AV240" s="19">
        <v>44600000</v>
      </c>
      <c r="AW240" s="19">
        <v>44100000</v>
      </c>
      <c r="AX240" s="19">
        <v>51900000</v>
      </c>
      <c r="AY240" s="19">
        <v>53000000</v>
      </c>
      <c r="AZ240" s="19">
        <v>57800000</v>
      </c>
      <c r="BA240" s="19">
        <v>49100000</v>
      </c>
      <c r="BB240" s="19">
        <v>54500000</v>
      </c>
      <c r="BC240" s="19">
        <v>54300000</v>
      </c>
      <c r="BD240" s="19">
        <v>59700000</v>
      </c>
    </row>
    <row r="241" spans="1:56" x14ac:dyDescent="0.35">
      <c r="AE241" s="10"/>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row>
    <row r="242" spans="1:56" x14ac:dyDescent="0.35">
      <c r="A242" s="4" t="s">
        <v>33</v>
      </c>
      <c r="B242" s="4">
        <v>610.5</v>
      </c>
      <c r="C242" s="4">
        <v>311.258624704</v>
      </c>
      <c r="D242" s="4">
        <v>37</v>
      </c>
      <c r="E242" s="4">
        <f>(1+0.011*D242+0.011*0.011*D242*(D242-1)/2)</f>
        <v>1.4875860000000001</v>
      </c>
      <c r="F242">
        <v>7.22</v>
      </c>
      <c r="G242">
        <v>7.21</v>
      </c>
      <c r="H242">
        <v>7.22</v>
      </c>
      <c r="I242">
        <v>7.23</v>
      </c>
      <c r="J242">
        <v>7.2</v>
      </c>
      <c r="K242">
        <v>7.25</v>
      </c>
      <c r="L242">
        <v>7.26</v>
      </c>
      <c r="M242">
        <v>7.22</v>
      </c>
      <c r="N242">
        <v>7.22</v>
      </c>
      <c r="O242">
        <v>7.26</v>
      </c>
      <c r="P242">
        <v>7.26</v>
      </c>
      <c r="Q242">
        <v>7.28</v>
      </c>
      <c r="R242">
        <v>7.27</v>
      </c>
      <c r="S242">
        <v>7.26</v>
      </c>
      <c r="T242">
        <v>7.23</v>
      </c>
      <c r="U242">
        <v>7.23</v>
      </c>
      <c r="V242">
        <v>7.21</v>
      </c>
      <c r="W242">
        <v>7.22</v>
      </c>
      <c r="X242">
        <v>7.27</v>
      </c>
      <c r="Y242">
        <v>7.24</v>
      </c>
      <c r="Z242">
        <v>7.25</v>
      </c>
      <c r="AA242">
        <v>7.24</v>
      </c>
      <c r="AB242">
        <v>7.25</v>
      </c>
      <c r="AC242">
        <v>7.26</v>
      </c>
      <c r="AD242">
        <v>7.24</v>
      </c>
      <c r="AE242" s="10"/>
      <c r="AF242" s="19">
        <v>178000</v>
      </c>
      <c r="AG242" s="19">
        <v>318000</v>
      </c>
      <c r="AH242" s="19">
        <v>370000</v>
      </c>
      <c r="AI242" s="19">
        <v>276000</v>
      </c>
      <c r="AJ242" s="19">
        <v>190000</v>
      </c>
      <c r="AK242" s="19">
        <v>457000</v>
      </c>
      <c r="AL242" s="19">
        <v>176000</v>
      </c>
      <c r="AM242" s="19">
        <v>315000</v>
      </c>
      <c r="AN242" s="19">
        <v>407000</v>
      </c>
      <c r="AO242" s="19">
        <v>492000</v>
      </c>
      <c r="AP242" s="19">
        <v>325000</v>
      </c>
      <c r="AQ242" s="19">
        <v>264000</v>
      </c>
      <c r="AR242" s="19">
        <v>210000</v>
      </c>
      <c r="AS242" s="19">
        <v>371000</v>
      </c>
      <c r="AT242" s="19">
        <v>371000</v>
      </c>
      <c r="AU242" s="19">
        <v>451000</v>
      </c>
      <c r="AV242" s="19">
        <v>269000</v>
      </c>
      <c r="AW242" s="19">
        <v>284000</v>
      </c>
      <c r="AX242" s="19">
        <v>289000</v>
      </c>
      <c r="AY242" s="19">
        <v>586000</v>
      </c>
      <c r="AZ242" s="19">
        <v>550000</v>
      </c>
      <c r="BA242" s="19">
        <v>486000</v>
      </c>
      <c r="BB242" s="19">
        <v>547000</v>
      </c>
      <c r="BC242" s="19">
        <v>451000</v>
      </c>
      <c r="BD242" s="19">
        <v>581000</v>
      </c>
    </row>
    <row r="243" spans="1:56" x14ac:dyDescent="0.35">
      <c r="A243" s="4" t="s">
        <v>3966</v>
      </c>
      <c r="B243" s="4">
        <v>610.5</v>
      </c>
      <c r="C243" s="4">
        <v>339.289924832</v>
      </c>
      <c r="D243" s="4">
        <v>37</v>
      </c>
      <c r="E243" s="4">
        <f>(1+0.011*D243+0.011*0.011*D243*(D243-1)/2)</f>
        <v>1.4875860000000001</v>
      </c>
      <c r="F243">
        <v>7.2</v>
      </c>
      <c r="G243">
        <v>7.17</v>
      </c>
      <c r="H243">
        <v>7.18</v>
      </c>
      <c r="I243">
        <v>7.18</v>
      </c>
      <c r="J243">
        <v>7.15</v>
      </c>
      <c r="K243">
        <v>7.19</v>
      </c>
      <c r="L243">
        <v>7.16</v>
      </c>
      <c r="M243">
        <v>7.17</v>
      </c>
      <c r="N243">
        <v>7.18</v>
      </c>
      <c r="O243">
        <v>7.17</v>
      </c>
      <c r="P243">
        <v>7.29</v>
      </c>
      <c r="Q243">
        <v>7.24</v>
      </c>
      <c r="R243">
        <v>7.21</v>
      </c>
      <c r="S243">
        <v>7.18</v>
      </c>
      <c r="T243">
        <v>7.28</v>
      </c>
      <c r="U243">
        <v>7.3</v>
      </c>
      <c r="V243">
        <v>7.23</v>
      </c>
      <c r="W243">
        <v>7.18</v>
      </c>
      <c r="X243">
        <v>7.18</v>
      </c>
      <c r="Y243">
        <v>7.16</v>
      </c>
      <c r="Z243">
        <v>7.26</v>
      </c>
      <c r="AA243">
        <v>7.18</v>
      </c>
      <c r="AB243">
        <v>7.24</v>
      </c>
      <c r="AC243">
        <v>7.15</v>
      </c>
      <c r="AD243">
        <v>7.21</v>
      </c>
      <c r="AE243" s="10"/>
      <c r="AF243" s="19">
        <v>99600</v>
      </c>
      <c r="AG243" s="19">
        <v>197000</v>
      </c>
      <c r="AH243" s="19">
        <v>221000</v>
      </c>
      <c r="AI243" s="19">
        <v>112000</v>
      </c>
      <c r="AJ243" s="19">
        <v>113000</v>
      </c>
      <c r="AK243" s="19">
        <v>241000</v>
      </c>
      <c r="AL243" s="19">
        <v>113000</v>
      </c>
      <c r="AM243" s="19">
        <v>210000</v>
      </c>
      <c r="AN243" s="19">
        <v>215000</v>
      </c>
      <c r="AO243" s="19">
        <v>114000</v>
      </c>
      <c r="AP243" s="19">
        <v>99800</v>
      </c>
      <c r="AQ243" s="19">
        <v>156000</v>
      </c>
      <c r="AR243" s="19">
        <v>207000</v>
      </c>
      <c r="AS243" s="19">
        <v>115000</v>
      </c>
      <c r="AT243" s="19">
        <v>81000</v>
      </c>
      <c r="AU243" s="19">
        <v>101000</v>
      </c>
      <c r="AV243" s="19">
        <v>127000</v>
      </c>
      <c r="AW243" s="19">
        <v>178000</v>
      </c>
      <c r="AX243" s="19">
        <v>185000</v>
      </c>
      <c r="AY243" s="19">
        <v>167000</v>
      </c>
      <c r="AZ243" s="19">
        <v>162000</v>
      </c>
      <c r="BA243" s="19">
        <v>237000</v>
      </c>
      <c r="BB243" s="19">
        <v>149000</v>
      </c>
      <c r="BC243" s="19">
        <v>105000</v>
      </c>
      <c r="BD243" s="19">
        <v>262000</v>
      </c>
    </row>
    <row r="244" spans="1:56" x14ac:dyDescent="0.35">
      <c r="AE244" s="10"/>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row>
    <row r="245" spans="1:56" x14ac:dyDescent="0.35">
      <c r="A245" s="4" t="s">
        <v>34</v>
      </c>
      <c r="B245" s="4">
        <v>610.5</v>
      </c>
      <c r="C245" s="4">
        <v>313.274274768</v>
      </c>
      <c r="D245" s="4">
        <v>37</v>
      </c>
      <c r="E245" s="4">
        <f>(1+0.011*D245+0.011*0.011*D245*(D245-1)/2)</f>
        <v>1.4875860000000001</v>
      </c>
      <c r="F245">
        <v>7.25</v>
      </c>
      <c r="G245">
        <v>7.24</v>
      </c>
      <c r="H245">
        <v>7.26</v>
      </c>
      <c r="I245">
        <v>7.25</v>
      </c>
      <c r="J245">
        <v>7.26</v>
      </c>
      <c r="K245">
        <v>7.26</v>
      </c>
      <c r="L245">
        <v>7.25</v>
      </c>
      <c r="M245">
        <v>7.24</v>
      </c>
      <c r="N245">
        <v>7.25</v>
      </c>
      <c r="O245">
        <v>7.28</v>
      </c>
      <c r="P245">
        <v>7.26</v>
      </c>
      <c r="Q245">
        <v>7.26</v>
      </c>
      <c r="R245">
        <v>7.26</v>
      </c>
      <c r="S245">
        <v>7.26</v>
      </c>
      <c r="T245">
        <v>7.25</v>
      </c>
      <c r="U245">
        <v>7.25</v>
      </c>
      <c r="V245">
        <v>7.25</v>
      </c>
      <c r="W245">
        <v>7.26</v>
      </c>
      <c r="X245">
        <v>7.26</v>
      </c>
      <c r="Y245">
        <v>7.25</v>
      </c>
      <c r="Z245">
        <v>7.25</v>
      </c>
      <c r="AA245">
        <v>7.25</v>
      </c>
      <c r="AB245">
        <v>7.25</v>
      </c>
      <c r="AC245">
        <v>7.26</v>
      </c>
      <c r="AD245">
        <v>7.25</v>
      </c>
      <c r="AE245" s="10"/>
      <c r="AF245" s="19">
        <v>109000000</v>
      </c>
      <c r="AG245" s="19">
        <v>98500000</v>
      </c>
      <c r="AH245" s="19">
        <v>130000000</v>
      </c>
      <c r="AI245" s="19">
        <v>106000000</v>
      </c>
      <c r="AJ245" s="19">
        <v>114000000</v>
      </c>
      <c r="AK245" s="19">
        <v>162000000</v>
      </c>
      <c r="AL245" s="19">
        <v>124000000</v>
      </c>
      <c r="AM245" s="19">
        <v>112000000</v>
      </c>
      <c r="AN245" s="19">
        <v>151000000</v>
      </c>
      <c r="AO245" s="19">
        <v>182000000</v>
      </c>
      <c r="AP245" s="19">
        <v>172000000</v>
      </c>
      <c r="AQ245" s="19">
        <v>204000000</v>
      </c>
      <c r="AR245" s="19">
        <v>177000000</v>
      </c>
      <c r="AS245" s="19">
        <v>179000000</v>
      </c>
      <c r="AT245" s="19">
        <v>148000000</v>
      </c>
      <c r="AU245" s="19">
        <v>185000000</v>
      </c>
      <c r="AV245" s="19">
        <v>183000000</v>
      </c>
      <c r="AW245" s="19">
        <v>173000000</v>
      </c>
      <c r="AX245" s="19">
        <v>208000000</v>
      </c>
      <c r="AY245" s="19">
        <v>219000000</v>
      </c>
      <c r="AZ245" s="19">
        <v>242000000</v>
      </c>
      <c r="BA245" s="19">
        <v>221000000</v>
      </c>
      <c r="BB245" s="19">
        <v>237000000</v>
      </c>
      <c r="BC245" s="19">
        <v>222000000</v>
      </c>
      <c r="BD245" s="19">
        <v>246000000</v>
      </c>
    </row>
    <row r="246" spans="1:56" x14ac:dyDescent="0.35">
      <c r="A246" s="4" t="s">
        <v>3965</v>
      </c>
      <c r="B246" s="4">
        <v>610.5</v>
      </c>
      <c r="C246" s="4">
        <v>337.274274768</v>
      </c>
      <c r="D246" s="4">
        <v>37</v>
      </c>
      <c r="E246" s="4">
        <f>(1+0.011*D246+0.011*0.011*D246*(D246-1)/2)</f>
        <v>1.4875860000000001</v>
      </c>
      <c r="F246">
        <v>7.25</v>
      </c>
      <c r="G246">
        <v>7.25</v>
      </c>
      <c r="H246">
        <v>7.29</v>
      </c>
      <c r="I246">
        <v>7.25</v>
      </c>
      <c r="J246">
        <v>7.27</v>
      </c>
      <c r="K246">
        <v>7.26</v>
      </c>
      <c r="L246">
        <v>7.25</v>
      </c>
      <c r="M246">
        <v>7.24</v>
      </c>
      <c r="N246">
        <v>7.25</v>
      </c>
      <c r="O246">
        <v>7.28</v>
      </c>
      <c r="P246">
        <v>7.25</v>
      </c>
      <c r="Q246">
        <v>7.26</v>
      </c>
      <c r="R246">
        <v>7.26</v>
      </c>
      <c r="S246">
        <v>7.26</v>
      </c>
      <c r="T246">
        <v>7.25</v>
      </c>
      <c r="U246">
        <v>7.25</v>
      </c>
      <c r="V246">
        <v>7.25</v>
      </c>
      <c r="W246">
        <v>7.25</v>
      </c>
      <c r="X246">
        <v>7.26</v>
      </c>
      <c r="Y246">
        <v>7.26</v>
      </c>
      <c r="Z246">
        <v>7.26</v>
      </c>
      <c r="AA246">
        <v>7.25</v>
      </c>
      <c r="AB246">
        <v>7.25</v>
      </c>
      <c r="AC246">
        <v>7.26</v>
      </c>
      <c r="AD246">
        <v>7.25</v>
      </c>
      <c r="AE246" s="10"/>
      <c r="AF246" s="19">
        <v>97600000</v>
      </c>
      <c r="AG246" s="19">
        <v>83800000</v>
      </c>
      <c r="AH246" s="19">
        <v>59600000</v>
      </c>
      <c r="AI246" s="19">
        <v>87500000</v>
      </c>
      <c r="AJ246" s="19">
        <v>96500000</v>
      </c>
      <c r="AK246" s="19">
        <v>130000000</v>
      </c>
      <c r="AL246" s="19">
        <v>104000000</v>
      </c>
      <c r="AM246" s="19">
        <v>101000000</v>
      </c>
      <c r="AN246" s="19">
        <v>126000000</v>
      </c>
      <c r="AO246" s="19">
        <v>155000000</v>
      </c>
      <c r="AP246" s="19">
        <v>150000000</v>
      </c>
      <c r="AQ246" s="19">
        <v>170000000</v>
      </c>
      <c r="AR246" s="19">
        <v>153000000</v>
      </c>
      <c r="AS246" s="19">
        <v>150000000</v>
      </c>
      <c r="AT246" s="19">
        <v>129000000</v>
      </c>
      <c r="AU246" s="19">
        <v>157000000</v>
      </c>
      <c r="AV246" s="19">
        <v>152000000</v>
      </c>
      <c r="AW246" s="19">
        <v>150000000</v>
      </c>
      <c r="AX246" s="19">
        <v>183000000</v>
      </c>
      <c r="AY246" s="19">
        <v>182000000</v>
      </c>
      <c r="AZ246" s="19">
        <v>202000000</v>
      </c>
      <c r="BA246" s="19">
        <v>185000000</v>
      </c>
      <c r="BB246" s="19">
        <v>204000000</v>
      </c>
      <c r="BC246" s="19">
        <v>196000000</v>
      </c>
      <c r="BD246" s="19">
        <v>217000000</v>
      </c>
    </row>
    <row r="247" spans="1:56" x14ac:dyDescent="0.35">
      <c r="AE247" s="10"/>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row>
    <row r="248" spans="1:56" x14ac:dyDescent="0.35">
      <c r="A248" s="4" t="s">
        <v>35</v>
      </c>
      <c r="B248" s="4">
        <v>612.6</v>
      </c>
      <c r="C248" s="4">
        <v>313.27427470400005</v>
      </c>
      <c r="D248" s="4">
        <v>37</v>
      </c>
      <c r="E248" s="4">
        <f>(1+0.011*D248+0.011*0.011*D248*(D248-1)/2)</f>
        <v>1.4875860000000001</v>
      </c>
      <c r="F248">
        <v>7.89</v>
      </c>
      <c r="G248">
        <v>7.89</v>
      </c>
      <c r="H248">
        <v>7.9</v>
      </c>
      <c r="I248">
        <v>7.89</v>
      </c>
      <c r="J248">
        <v>7.91</v>
      </c>
      <c r="K248">
        <v>7.9</v>
      </c>
      <c r="L248">
        <v>7.89</v>
      </c>
      <c r="M248">
        <v>7.88</v>
      </c>
      <c r="N248">
        <v>7.9</v>
      </c>
      <c r="O248">
        <v>7.92</v>
      </c>
      <c r="P248">
        <v>7.9</v>
      </c>
      <c r="Q248">
        <v>7.9</v>
      </c>
      <c r="R248">
        <v>7.9</v>
      </c>
      <c r="S248">
        <v>7.91</v>
      </c>
      <c r="T248">
        <v>7.9</v>
      </c>
      <c r="U248">
        <v>7.9</v>
      </c>
      <c r="V248">
        <v>7.89</v>
      </c>
      <c r="W248">
        <v>7.9</v>
      </c>
      <c r="X248">
        <v>7.91</v>
      </c>
      <c r="Y248">
        <v>7.91</v>
      </c>
      <c r="Z248">
        <v>7.91</v>
      </c>
      <c r="AA248">
        <v>7.9</v>
      </c>
      <c r="AB248">
        <v>7.91</v>
      </c>
      <c r="AC248">
        <v>7.9</v>
      </c>
      <c r="AD248">
        <v>7.91</v>
      </c>
      <c r="AE248" s="10"/>
      <c r="AF248" s="19">
        <v>13700000</v>
      </c>
      <c r="AG248" s="19">
        <v>16100000</v>
      </c>
      <c r="AH248" s="19">
        <v>18000000</v>
      </c>
      <c r="AI248" s="19">
        <v>12900000</v>
      </c>
      <c r="AJ248" s="19">
        <v>15100000</v>
      </c>
      <c r="AK248" s="19">
        <v>26400000</v>
      </c>
      <c r="AL248" s="19">
        <v>19200000</v>
      </c>
      <c r="AM248" s="19">
        <v>20700000</v>
      </c>
      <c r="AN248" s="19">
        <v>25500000</v>
      </c>
      <c r="AO248" s="19">
        <v>29700000</v>
      </c>
      <c r="AP248" s="19">
        <v>32100000</v>
      </c>
      <c r="AQ248" s="19">
        <v>36900000</v>
      </c>
      <c r="AR248" s="19">
        <v>30700000</v>
      </c>
      <c r="AS248" s="19">
        <v>29500000</v>
      </c>
      <c r="AT248" s="19">
        <v>24900000</v>
      </c>
      <c r="AU248" s="19">
        <v>35800000</v>
      </c>
      <c r="AV248" s="19">
        <v>35000000</v>
      </c>
      <c r="AW248" s="19">
        <v>37500000</v>
      </c>
      <c r="AX248" s="19">
        <v>43700000</v>
      </c>
      <c r="AY248" s="19">
        <v>43000000</v>
      </c>
      <c r="AZ248" s="19">
        <v>48700000</v>
      </c>
      <c r="BA248" s="19">
        <v>43200000</v>
      </c>
      <c r="BB248" s="19">
        <v>49700000</v>
      </c>
      <c r="BC248" s="19">
        <v>48900000</v>
      </c>
      <c r="BD248" s="19">
        <v>42000000</v>
      </c>
    </row>
    <row r="249" spans="1:56" x14ac:dyDescent="0.35">
      <c r="A249" s="4" t="s">
        <v>3971</v>
      </c>
      <c r="B249" s="4">
        <v>612.6</v>
      </c>
      <c r="C249" s="4">
        <v>339.28992476800005</v>
      </c>
      <c r="D249" s="4">
        <v>37</v>
      </c>
      <c r="E249" s="4">
        <f>(1+0.011*D249+0.011*0.011*D249*(D249-1)/2)</f>
        <v>1.4875860000000001</v>
      </c>
      <c r="F249">
        <v>7.88</v>
      </c>
      <c r="G249">
        <v>7.89</v>
      </c>
      <c r="H249">
        <v>7.9</v>
      </c>
      <c r="I249">
        <v>7.9</v>
      </c>
      <c r="J249">
        <v>7.91</v>
      </c>
      <c r="K249">
        <v>7.9</v>
      </c>
      <c r="L249">
        <v>7.89</v>
      </c>
      <c r="M249">
        <v>7.89</v>
      </c>
      <c r="N249">
        <v>7.9</v>
      </c>
      <c r="O249">
        <v>7.91</v>
      </c>
      <c r="P249">
        <v>7.91</v>
      </c>
      <c r="Q249">
        <v>7.9</v>
      </c>
      <c r="R249">
        <v>7.9</v>
      </c>
      <c r="S249">
        <v>7.91</v>
      </c>
      <c r="T249">
        <v>7.9</v>
      </c>
      <c r="U249">
        <v>7.9</v>
      </c>
      <c r="V249">
        <v>7.9</v>
      </c>
      <c r="W249">
        <v>7.9</v>
      </c>
      <c r="X249">
        <v>7.91</v>
      </c>
      <c r="Y249">
        <v>7.91</v>
      </c>
      <c r="Z249">
        <v>7.91</v>
      </c>
      <c r="AA249">
        <v>7.9</v>
      </c>
      <c r="AB249">
        <v>7.91</v>
      </c>
      <c r="AC249">
        <v>7.9</v>
      </c>
      <c r="AD249">
        <v>7.9</v>
      </c>
      <c r="AE249" s="10"/>
      <c r="AF249" s="19">
        <v>13000000</v>
      </c>
      <c r="AG249" s="19">
        <v>15900000</v>
      </c>
      <c r="AH249" s="19">
        <v>18000000</v>
      </c>
      <c r="AI249" s="19">
        <v>12900000</v>
      </c>
      <c r="AJ249" s="19">
        <v>14500000</v>
      </c>
      <c r="AK249" s="19">
        <v>27400000</v>
      </c>
      <c r="AL249" s="19">
        <v>18800000</v>
      </c>
      <c r="AM249" s="19">
        <v>20600000</v>
      </c>
      <c r="AN249" s="19">
        <v>25300000</v>
      </c>
      <c r="AO249" s="19">
        <v>29400000</v>
      </c>
      <c r="AP249" s="19">
        <v>32100000</v>
      </c>
      <c r="AQ249" s="19">
        <v>35700000</v>
      </c>
      <c r="AR249" s="19">
        <v>30200000</v>
      </c>
      <c r="AS249" s="19">
        <v>28700000</v>
      </c>
      <c r="AT249" s="19">
        <v>24900000</v>
      </c>
      <c r="AU249" s="19">
        <v>35200000</v>
      </c>
      <c r="AV249" s="19">
        <v>33900000</v>
      </c>
      <c r="AW249" s="19">
        <v>37000000</v>
      </c>
      <c r="AX249" s="19">
        <v>42100000</v>
      </c>
      <c r="AY249" s="19">
        <v>40900000</v>
      </c>
      <c r="AZ249" s="19">
        <v>46900000</v>
      </c>
      <c r="BA249" s="19">
        <v>41600000</v>
      </c>
      <c r="BB249" s="19">
        <v>48700000</v>
      </c>
      <c r="BC249" s="19">
        <v>46700000</v>
      </c>
      <c r="BD249" s="19">
        <v>41100000</v>
      </c>
    </row>
    <row r="250" spans="1:56" x14ac:dyDescent="0.35">
      <c r="AE250" s="10"/>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row>
    <row r="251" spans="1:56" x14ac:dyDescent="0.35">
      <c r="A251" s="4" t="s">
        <v>36</v>
      </c>
      <c r="B251" s="4">
        <v>614.6</v>
      </c>
      <c r="C251" s="4">
        <v>313.27427463999999</v>
      </c>
      <c r="D251" s="4">
        <v>37</v>
      </c>
      <c r="E251" s="4">
        <f>(1+0.011*D251+0.011*0.011*D251*(D251-1)/2)</f>
        <v>1.4875860000000001</v>
      </c>
      <c r="F251">
        <v>8.59</v>
      </c>
      <c r="G251">
        <v>8.6</v>
      </c>
      <c r="H251">
        <v>8.59</v>
      </c>
      <c r="I251">
        <v>8.61</v>
      </c>
      <c r="J251">
        <v>8.6</v>
      </c>
      <c r="K251">
        <v>8.6</v>
      </c>
      <c r="L251">
        <v>8.59</v>
      </c>
      <c r="M251">
        <v>8.59</v>
      </c>
      <c r="N251">
        <v>8.59</v>
      </c>
      <c r="O251">
        <v>8.61</v>
      </c>
      <c r="P251">
        <v>8.6</v>
      </c>
      <c r="Q251">
        <v>8.6</v>
      </c>
      <c r="R251">
        <v>8.6</v>
      </c>
      <c r="S251">
        <v>8.6</v>
      </c>
      <c r="T251">
        <v>8.59</v>
      </c>
      <c r="U251">
        <v>8.59</v>
      </c>
      <c r="V251">
        <v>8.6</v>
      </c>
      <c r="W251">
        <v>8.6</v>
      </c>
      <c r="X251">
        <v>8.61</v>
      </c>
      <c r="Y251">
        <v>8.6</v>
      </c>
      <c r="Z251">
        <v>8.6</v>
      </c>
      <c r="AA251">
        <v>8.6</v>
      </c>
      <c r="AB251">
        <v>8.6</v>
      </c>
      <c r="AC251">
        <v>8.6</v>
      </c>
      <c r="AD251">
        <v>8.6</v>
      </c>
      <c r="AE251" s="10"/>
      <c r="AF251" s="19">
        <v>679000</v>
      </c>
      <c r="AG251" s="19">
        <v>564000</v>
      </c>
      <c r="AH251" s="19">
        <v>710000</v>
      </c>
      <c r="AI251" s="19">
        <v>893000</v>
      </c>
      <c r="AJ251" s="19">
        <v>700000</v>
      </c>
      <c r="AK251" s="19">
        <v>1400000</v>
      </c>
      <c r="AL251" s="19">
        <v>1060000</v>
      </c>
      <c r="AM251" s="19">
        <v>1040000</v>
      </c>
      <c r="AN251" s="19">
        <v>1260000</v>
      </c>
      <c r="AO251" s="19">
        <v>1470000</v>
      </c>
      <c r="AP251" s="19">
        <v>2900000</v>
      </c>
      <c r="AQ251" s="19">
        <v>2800000</v>
      </c>
      <c r="AR251" s="19">
        <v>2640000</v>
      </c>
      <c r="AS251" s="19">
        <v>2800000</v>
      </c>
      <c r="AT251" s="19">
        <v>2470000</v>
      </c>
      <c r="AU251" s="19">
        <v>2460000</v>
      </c>
      <c r="AV251" s="19">
        <v>2350000</v>
      </c>
      <c r="AW251" s="19">
        <v>2310000</v>
      </c>
      <c r="AX251" s="19">
        <v>3070000</v>
      </c>
      <c r="AY251" s="19">
        <v>2990000</v>
      </c>
      <c r="AZ251" s="19">
        <v>4510000</v>
      </c>
      <c r="BA251" s="19">
        <v>3310000</v>
      </c>
      <c r="BB251" s="19">
        <v>3950000</v>
      </c>
      <c r="BC251" s="19">
        <v>4270000</v>
      </c>
      <c r="BD251" s="19">
        <v>4400000</v>
      </c>
    </row>
    <row r="252" spans="1:56" x14ac:dyDescent="0.35">
      <c r="A252" s="4" t="s">
        <v>3974</v>
      </c>
      <c r="B252" s="4">
        <v>614.6</v>
      </c>
      <c r="C252" s="4">
        <v>341.30557476799999</v>
      </c>
      <c r="D252" s="4">
        <v>37</v>
      </c>
      <c r="E252" s="4">
        <f>(1+0.011*D252+0.011*0.011*D252*(D252-1)/2)</f>
        <v>1.4875860000000001</v>
      </c>
      <c r="F252">
        <v>8.58</v>
      </c>
      <c r="G252">
        <v>8.59</v>
      </c>
      <c r="H252">
        <v>8.59</v>
      </c>
      <c r="I252">
        <v>8.6</v>
      </c>
      <c r="J252">
        <v>8.6</v>
      </c>
      <c r="K252">
        <v>8.6</v>
      </c>
      <c r="L252">
        <v>8.58</v>
      </c>
      <c r="M252">
        <v>8.59</v>
      </c>
      <c r="N252">
        <v>8.59</v>
      </c>
      <c r="O252">
        <v>8.61</v>
      </c>
      <c r="P252">
        <v>8.6</v>
      </c>
      <c r="Q252">
        <v>8.6</v>
      </c>
      <c r="R252">
        <v>8.6</v>
      </c>
      <c r="S252">
        <v>8.6</v>
      </c>
      <c r="T252">
        <v>8.59</v>
      </c>
      <c r="U252">
        <v>8.6</v>
      </c>
      <c r="V252">
        <v>8.59</v>
      </c>
      <c r="W252">
        <v>8.6</v>
      </c>
      <c r="X252">
        <v>8.61</v>
      </c>
      <c r="Y252">
        <v>8.6</v>
      </c>
      <c r="Z252">
        <v>8.6</v>
      </c>
      <c r="AA252">
        <v>8.6</v>
      </c>
      <c r="AB252">
        <v>8.6</v>
      </c>
      <c r="AC252">
        <v>8.6</v>
      </c>
      <c r="AD252">
        <v>8.6</v>
      </c>
      <c r="AE252" s="10"/>
      <c r="AF252" s="19">
        <v>665000</v>
      </c>
      <c r="AG252" s="19">
        <v>580000</v>
      </c>
      <c r="AH252" s="19">
        <v>741000</v>
      </c>
      <c r="AI252" s="19">
        <v>885000</v>
      </c>
      <c r="AJ252" s="19">
        <v>716000</v>
      </c>
      <c r="AK252" s="19">
        <v>1400000</v>
      </c>
      <c r="AL252" s="19">
        <v>1080000</v>
      </c>
      <c r="AM252" s="19">
        <v>1040000</v>
      </c>
      <c r="AN252" s="19">
        <v>1240000</v>
      </c>
      <c r="AO252" s="19">
        <v>1550000</v>
      </c>
      <c r="AP252" s="19">
        <v>3140000</v>
      </c>
      <c r="AQ252" s="19">
        <v>2780000</v>
      </c>
      <c r="AR252" s="19">
        <v>2840000</v>
      </c>
      <c r="AS252" s="19">
        <v>2690000</v>
      </c>
      <c r="AT252" s="19">
        <v>2640000</v>
      </c>
      <c r="AU252" s="19">
        <v>2470000</v>
      </c>
      <c r="AV252" s="19">
        <v>2390000</v>
      </c>
      <c r="AW252" s="19">
        <v>2290000</v>
      </c>
      <c r="AX252" s="19">
        <v>3090000</v>
      </c>
      <c r="AY252" s="19">
        <v>2910000</v>
      </c>
      <c r="AZ252" s="19">
        <v>4520000</v>
      </c>
      <c r="BA252" s="19">
        <v>3190000</v>
      </c>
      <c r="BB252" s="19">
        <v>3880000</v>
      </c>
      <c r="BC252" s="19">
        <v>4230000</v>
      </c>
      <c r="BD252" s="19">
        <v>4260000</v>
      </c>
    </row>
    <row r="253" spans="1:56" x14ac:dyDescent="0.35">
      <c r="AE253" s="10"/>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row>
    <row r="254" spans="1:56" x14ac:dyDescent="0.35">
      <c r="A254" s="4" t="s">
        <v>37</v>
      </c>
      <c r="B254" s="4">
        <v>630.5</v>
      </c>
      <c r="C254" s="4">
        <v>335.25862483200001</v>
      </c>
      <c r="D254" s="4">
        <v>39</v>
      </c>
      <c r="E254" s="4">
        <f>(1+0.011*D254+0.011*0.011*D254*(D254-1)/2)</f>
        <v>1.518661</v>
      </c>
      <c r="F254">
        <v>5.47</v>
      </c>
      <c r="G254">
        <v>5.46</v>
      </c>
      <c r="H254">
        <v>5.48</v>
      </c>
      <c r="I254">
        <v>5.51</v>
      </c>
      <c r="J254">
        <v>5.48</v>
      </c>
      <c r="K254">
        <v>5.49</v>
      </c>
      <c r="L254">
        <v>5.46</v>
      </c>
      <c r="M254">
        <v>5.45</v>
      </c>
      <c r="N254">
        <v>5.46</v>
      </c>
      <c r="O254">
        <v>5.5</v>
      </c>
      <c r="P254">
        <v>5.48</v>
      </c>
      <c r="Q254">
        <v>5.48</v>
      </c>
      <c r="R254">
        <v>5.48</v>
      </c>
      <c r="S254">
        <v>5.48</v>
      </c>
      <c r="T254">
        <v>5.46</v>
      </c>
      <c r="U254">
        <v>5.47</v>
      </c>
      <c r="V254">
        <v>5.46</v>
      </c>
      <c r="W254">
        <v>5.47</v>
      </c>
      <c r="X254">
        <v>5.49</v>
      </c>
      <c r="Y254">
        <v>5.47</v>
      </c>
      <c r="Z254">
        <v>5.47</v>
      </c>
      <c r="AA254">
        <v>5.46</v>
      </c>
      <c r="AB254">
        <v>5.47</v>
      </c>
      <c r="AC254">
        <v>5.48</v>
      </c>
      <c r="AD254">
        <v>5.47</v>
      </c>
      <c r="AE254" s="10"/>
      <c r="AF254" s="19">
        <v>6460000</v>
      </c>
      <c r="AG254" s="19">
        <v>5470000</v>
      </c>
      <c r="AH254" s="19">
        <v>6960000</v>
      </c>
      <c r="AI254" s="19">
        <v>2850000</v>
      </c>
      <c r="AJ254" s="19">
        <v>6280000</v>
      </c>
      <c r="AK254" s="19">
        <v>7490000</v>
      </c>
      <c r="AL254" s="19">
        <v>6190000</v>
      </c>
      <c r="AM254" s="19">
        <v>6010000</v>
      </c>
      <c r="AN254" s="19">
        <v>7460000</v>
      </c>
      <c r="AO254" s="19">
        <v>7990000</v>
      </c>
      <c r="AP254" s="19">
        <v>7050000</v>
      </c>
      <c r="AQ254" s="19">
        <v>8950000</v>
      </c>
      <c r="AR254" s="19">
        <v>8300000</v>
      </c>
      <c r="AS254" s="19">
        <v>8670000</v>
      </c>
      <c r="AT254" s="19">
        <v>7930000</v>
      </c>
      <c r="AU254" s="19">
        <v>8510000</v>
      </c>
      <c r="AV254" s="19">
        <v>8810000</v>
      </c>
      <c r="AW254" s="19">
        <v>8510000</v>
      </c>
      <c r="AX254" s="19">
        <v>10900000</v>
      </c>
      <c r="AY254" s="19">
        <v>11800000</v>
      </c>
      <c r="AZ254" s="19">
        <v>12300000</v>
      </c>
      <c r="BA254" s="19">
        <v>10200000</v>
      </c>
      <c r="BB254" s="19">
        <v>10700000</v>
      </c>
      <c r="BC254" s="19">
        <v>11500000</v>
      </c>
      <c r="BD254" s="19">
        <v>13200000</v>
      </c>
    </row>
    <row r="255" spans="1:56" x14ac:dyDescent="0.35">
      <c r="AE255" s="10"/>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row>
    <row r="256" spans="1:56" x14ac:dyDescent="0.35">
      <c r="A256" s="4" t="s">
        <v>38</v>
      </c>
      <c r="B256" s="4">
        <v>632.5</v>
      </c>
      <c r="C256" s="4">
        <v>307.22732464000006</v>
      </c>
      <c r="D256" s="4">
        <v>39</v>
      </c>
      <c r="E256" s="4">
        <f>(1+0.011*D256+0.011*0.011*D256*(D256-1)/2)</f>
        <v>1.518661</v>
      </c>
      <c r="F256">
        <v>6.09</v>
      </c>
      <c r="G256">
        <v>6.13</v>
      </c>
      <c r="H256">
        <v>6.12</v>
      </c>
      <c r="I256">
        <v>6.12</v>
      </c>
      <c r="J256">
        <v>6.12</v>
      </c>
      <c r="K256">
        <v>6.12</v>
      </c>
      <c r="L256">
        <v>6.09</v>
      </c>
      <c r="M256">
        <v>6.09</v>
      </c>
      <c r="N256">
        <v>6.15</v>
      </c>
      <c r="O256">
        <v>6.16</v>
      </c>
      <c r="P256">
        <v>6.11</v>
      </c>
      <c r="Q256">
        <v>6.11</v>
      </c>
      <c r="R256">
        <v>6.12</v>
      </c>
      <c r="S256">
        <v>6.14</v>
      </c>
      <c r="T256">
        <v>6.12</v>
      </c>
      <c r="U256">
        <v>6.13</v>
      </c>
      <c r="V256">
        <v>6.09</v>
      </c>
      <c r="W256">
        <v>6.12</v>
      </c>
      <c r="X256">
        <v>6.11</v>
      </c>
      <c r="Y256">
        <v>6.11</v>
      </c>
      <c r="Z256">
        <v>6.12</v>
      </c>
      <c r="AA256">
        <v>6.12</v>
      </c>
      <c r="AB256">
        <v>6.11</v>
      </c>
      <c r="AC256">
        <v>6.13</v>
      </c>
      <c r="AD256">
        <v>6.13</v>
      </c>
      <c r="AE256" s="10"/>
      <c r="AF256" s="19">
        <v>44000</v>
      </c>
      <c r="AG256" s="19">
        <v>40100</v>
      </c>
      <c r="AH256" s="19">
        <v>61200</v>
      </c>
      <c r="AI256" s="19">
        <v>21200</v>
      </c>
      <c r="AJ256" s="19">
        <v>59600</v>
      </c>
      <c r="AK256" s="19">
        <v>80300</v>
      </c>
      <c r="AL256" s="19">
        <v>42100</v>
      </c>
      <c r="AM256" s="19">
        <v>38000</v>
      </c>
      <c r="AN256" s="19">
        <v>42500</v>
      </c>
      <c r="AO256" s="19">
        <v>68500</v>
      </c>
      <c r="AP256" s="19">
        <v>49100</v>
      </c>
      <c r="AQ256" s="19">
        <v>54600</v>
      </c>
      <c r="AR256" s="19">
        <v>83000</v>
      </c>
      <c r="AS256" s="19">
        <v>84300</v>
      </c>
      <c r="AT256" s="19">
        <v>43000</v>
      </c>
      <c r="AU256" s="19">
        <v>101000</v>
      </c>
      <c r="AV256" s="19">
        <v>32200</v>
      </c>
      <c r="AW256" s="19">
        <v>45200</v>
      </c>
      <c r="AX256" s="19">
        <v>114000</v>
      </c>
      <c r="AY256" s="19">
        <v>74500</v>
      </c>
      <c r="AZ256" s="19">
        <v>121000</v>
      </c>
      <c r="BA256" s="19">
        <v>99800</v>
      </c>
      <c r="BB256" s="19">
        <v>92800</v>
      </c>
      <c r="BC256" s="19">
        <v>70000</v>
      </c>
      <c r="BD256" s="19">
        <v>144000</v>
      </c>
    </row>
    <row r="257" spans="1:56" x14ac:dyDescent="0.35">
      <c r="A257" s="4" t="s">
        <v>4043</v>
      </c>
      <c r="B257" s="4">
        <v>632.5</v>
      </c>
      <c r="C257" s="4">
        <v>335.25862476800006</v>
      </c>
      <c r="D257" s="4">
        <v>39</v>
      </c>
      <c r="E257" s="4">
        <f>(1+0.011*D257+0.011*0.011*D257*(D257-1)/2)</f>
        <v>1.518661</v>
      </c>
      <c r="F257">
        <v>6.11</v>
      </c>
      <c r="G257">
        <v>6.11</v>
      </c>
      <c r="H257">
        <v>6.12</v>
      </c>
      <c r="I257">
        <v>6.12</v>
      </c>
      <c r="J257">
        <v>6.12</v>
      </c>
      <c r="K257">
        <v>6.13</v>
      </c>
      <c r="L257">
        <v>6.11</v>
      </c>
      <c r="M257">
        <v>6.1</v>
      </c>
      <c r="N257">
        <v>6.12</v>
      </c>
      <c r="O257">
        <v>6.15</v>
      </c>
      <c r="P257">
        <v>6.12</v>
      </c>
      <c r="Q257">
        <v>6.12</v>
      </c>
      <c r="R257">
        <v>6.12</v>
      </c>
      <c r="S257">
        <v>6.13</v>
      </c>
      <c r="T257">
        <v>6.11</v>
      </c>
      <c r="U257">
        <v>6.12</v>
      </c>
      <c r="V257">
        <v>6.11</v>
      </c>
      <c r="W257">
        <v>6.11</v>
      </c>
      <c r="X257">
        <v>6.13</v>
      </c>
      <c r="Y257">
        <v>6.12</v>
      </c>
      <c r="Z257">
        <v>6.12</v>
      </c>
      <c r="AA257">
        <v>6.12</v>
      </c>
      <c r="AB257">
        <v>6.13</v>
      </c>
      <c r="AC257">
        <v>6.13</v>
      </c>
      <c r="AD257">
        <v>6.12</v>
      </c>
      <c r="AE257" s="10"/>
      <c r="AF257" s="19">
        <v>20100000</v>
      </c>
      <c r="AG257" s="19">
        <v>17900000</v>
      </c>
      <c r="AH257" s="19">
        <v>21600000</v>
      </c>
      <c r="AI257" s="19">
        <v>17200000</v>
      </c>
      <c r="AJ257" s="19">
        <v>20100000</v>
      </c>
      <c r="AK257" s="19">
        <v>30400000</v>
      </c>
      <c r="AL257" s="19">
        <v>21900000</v>
      </c>
      <c r="AM257" s="19">
        <v>20100000</v>
      </c>
      <c r="AN257" s="19">
        <v>26600000</v>
      </c>
      <c r="AO257" s="19">
        <v>34900000</v>
      </c>
      <c r="AP257" s="19">
        <v>27300000</v>
      </c>
      <c r="AQ257" s="19">
        <v>31200000</v>
      </c>
      <c r="AR257" s="19">
        <v>28400000</v>
      </c>
      <c r="AS257" s="19">
        <v>30800000</v>
      </c>
      <c r="AT257" s="19">
        <v>27400000</v>
      </c>
      <c r="AU257" s="19">
        <v>33900000</v>
      </c>
      <c r="AV257" s="19">
        <v>32100000</v>
      </c>
      <c r="AW257" s="19">
        <v>30100000</v>
      </c>
      <c r="AX257" s="19">
        <v>39300000</v>
      </c>
      <c r="AY257" s="19">
        <v>42100000</v>
      </c>
      <c r="AZ257" s="19">
        <v>43800000</v>
      </c>
      <c r="BA257" s="19">
        <v>38400000</v>
      </c>
      <c r="BB257" s="19">
        <v>42200000</v>
      </c>
      <c r="BC257" s="19">
        <v>41300000</v>
      </c>
      <c r="BD257" s="19">
        <v>50000000</v>
      </c>
    </row>
    <row r="258" spans="1:56" x14ac:dyDescent="0.35">
      <c r="AE258" s="10"/>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row>
    <row r="259" spans="1:56" x14ac:dyDescent="0.35">
      <c r="A259" s="4" t="s">
        <v>39</v>
      </c>
      <c r="B259" s="4">
        <v>632.5</v>
      </c>
      <c r="C259" s="4">
        <v>337.27427483200006</v>
      </c>
      <c r="D259" s="4">
        <v>39</v>
      </c>
      <c r="E259" s="4">
        <f>(1+0.011*D259+0.011*0.011*D259*(D259-1)/2)</f>
        <v>1.518661</v>
      </c>
      <c r="F259">
        <v>6.11</v>
      </c>
      <c r="G259">
        <v>6.11</v>
      </c>
      <c r="H259">
        <v>6.12</v>
      </c>
      <c r="I259">
        <v>6.12</v>
      </c>
      <c r="J259">
        <v>6.12</v>
      </c>
      <c r="K259">
        <v>6.13</v>
      </c>
      <c r="L259">
        <v>6.11</v>
      </c>
      <c r="M259">
        <v>6.1</v>
      </c>
      <c r="N259">
        <v>6.11</v>
      </c>
      <c r="O259">
        <v>6.14</v>
      </c>
      <c r="P259">
        <v>6.12</v>
      </c>
      <c r="Q259">
        <v>6.13</v>
      </c>
      <c r="R259">
        <v>6.12</v>
      </c>
      <c r="S259">
        <v>6.13</v>
      </c>
      <c r="T259">
        <v>6.11</v>
      </c>
      <c r="U259">
        <v>6.12</v>
      </c>
      <c r="V259">
        <v>6.11</v>
      </c>
      <c r="W259">
        <v>6.11</v>
      </c>
      <c r="X259">
        <v>6.13</v>
      </c>
      <c r="Y259">
        <v>6.12</v>
      </c>
      <c r="Z259">
        <v>6.13</v>
      </c>
      <c r="AA259">
        <v>6.12</v>
      </c>
      <c r="AB259">
        <v>6.13</v>
      </c>
      <c r="AC259">
        <v>6.12</v>
      </c>
      <c r="AD259">
        <v>6.12</v>
      </c>
      <c r="AE259" s="10"/>
      <c r="AF259" s="19">
        <v>23100000</v>
      </c>
      <c r="AG259" s="19">
        <v>20900000</v>
      </c>
      <c r="AH259" s="19">
        <v>26300000</v>
      </c>
      <c r="AI259" s="19">
        <v>20500000</v>
      </c>
      <c r="AJ259" s="19">
        <v>22800000</v>
      </c>
      <c r="AK259" s="19">
        <v>37300000</v>
      </c>
      <c r="AL259" s="19">
        <v>24600000</v>
      </c>
      <c r="AM259" s="19">
        <v>24300000</v>
      </c>
      <c r="AN259" s="19">
        <v>30500000</v>
      </c>
      <c r="AO259" s="19">
        <v>40500000</v>
      </c>
      <c r="AP259" s="19">
        <v>31700000</v>
      </c>
      <c r="AQ259" s="19">
        <v>35400000</v>
      </c>
      <c r="AR259" s="19">
        <v>35200000</v>
      </c>
      <c r="AS259" s="19">
        <v>36400000</v>
      </c>
      <c r="AT259" s="19">
        <v>32200000</v>
      </c>
      <c r="AU259" s="19">
        <v>39800000</v>
      </c>
      <c r="AV259" s="19">
        <v>38800000</v>
      </c>
      <c r="AW259" s="19">
        <v>35600000</v>
      </c>
      <c r="AX259" s="19">
        <v>46600000</v>
      </c>
      <c r="AY259" s="19">
        <v>50700000</v>
      </c>
      <c r="AZ259" s="19">
        <v>52300000</v>
      </c>
      <c r="BA259" s="19">
        <v>42700000</v>
      </c>
      <c r="BB259" s="19">
        <v>49700000</v>
      </c>
      <c r="BC259" s="19">
        <v>49400000</v>
      </c>
      <c r="BD259" s="19">
        <v>56200000</v>
      </c>
    </row>
    <row r="260" spans="1:56" x14ac:dyDescent="0.35">
      <c r="A260" s="4" t="s">
        <v>4046</v>
      </c>
      <c r="B260" s="4">
        <v>632.5</v>
      </c>
      <c r="C260" s="4">
        <v>365.30557496000006</v>
      </c>
      <c r="D260" s="4">
        <v>39</v>
      </c>
      <c r="E260" s="4">
        <f>(1+0.011*D260+0.011*0.011*D260*(D260-1)/2)</f>
        <v>1.518661</v>
      </c>
      <c r="F260">
        <v>6.13</v>
      </c>
      <c r="G260">
        <v>6.11</v>
      </c>
      <c r="H260">
        <v>6.14</v>
      </c>
      <c r="I260">
        <v>6.13</v>
      </c>
      <c r="J260">
        <v>6.1</v>
      </c>
      <c r="K260">
        <v>6.11</v>
      </c>
      <c r="L260">
        <v>6.14</v>
      </c>
      <c r="M260">
        <v>6.12</v>
      </c>
      <c r="N260">
        <v>6.11</v>
      </c>
      <c r="O260">
        <v>6.12</v>
      </c>
      <c r="P260">
        <v>6.11</v>
      </c>
      <c r="Q260">
        <v>6.12</v>
      </c>
      <c r="R260">
        <v>6.11</v>
      </c>
      <c r="S260">
        <v>6.12</v>
      </c>
      <c r="T260">
        <v>6.09</v>
      </c>
      <c r="U260">
        <v>6.11</v>
      </c>
      <c r="V260">
        <v>6.1</v>
      </c>
      <c r="W260">
        <v>6.12</v>
      </c>
      <c r="X260">
        <v>6.12</v>
      </c>
      <c r="Y260">
        <v>6.12</v>
      </c>
      <c r="Z260">
        <v>6.15</v>
      </c>
      <c r="AA260">
        <v>6.14</v>
      </c>
      <c r="AB260">
        <v>6.12</v>
      </c>
      <c r="AC260">
        <v>6.12</v>
      </c>
      <c r="AD260">
        <v>6.14</v>
      </c>
      <c r="AE260" s="10"/>
      <c r="AF260" s="19">
        <v>62400</v>
      </c>
      <c r="AG260" s="19">
        <v>36200</v>
      </c>
      <c r="AH260" s="19">
        <v>43500</v>
      </c>
      <c r="AI260" s="19">
        <v>52700</v>
      </c>
      <c r="AJ260" s="19">
        <v>43500</v>
      </c>
      <c r="AK260" s="19">
        <v>52000</v>
      </c>
      <c r="AL260" s="19">
        <v>35000</v>
      </c>
      <c r="AM260" s="19">
        <v>52100</v>
      </c>
      <c r="AN260" s="19">
        <v>77200</v>
      </c>
      <c r="AO260" s="19">
        <v>51300</v>
      </c>
      <c r="AP260" s="19">
        <v>74700</v>
      </c>
      <c r="AQ260" s="19">
        <v>94300</v>
      </c>
      <c r="AR260" s="19">
        <v>102000</v>
      </c>
      <c r="AS260" s="19">
        <v>98500</v>
      </c>
      <c r="AT260" s="19">
        <v>45300</v>
      </c>
      <c r="AU260" s="19">
        <v>90800</v>
      </c>
      <c r="AV260" s="19">
        <v>96400</v>
      </c>
      <c r="AW260" s="19">
        <v>86700</v>
      </c>
      <c r="AX260" s="19">
        <v>116000</v>
      </c>
      <c r="AY260" s="19">
        <v>144000</v>
      </c>
      <c r="AZ260" s="19">
        <v>81500</v>
      </c>
      <c r="BA260" s="19">
        <v>56100</v>
      </c>
      <c r="BB260" s="19">
        <v>125000</v>
      </c>
      <c r="BC260" s="19">
        <v>126000</v>
      </c>
      <c r="BD260" s="19">
        <v>139000</v>
      </c>
    </row>
    <row r="261" spans="1:56" x14ac:dyDescent="0.35">
      <c r="AE261" s="10"/>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row>
    <row r="262" spans="1:56" x14ac:dyDescent="0.35">
      <c r="A262" s="4" t="s">
        <v>40</v>
      </c>
      <c r="B262" s="4">
        <v>634.5</v>
      </c>
      <c r="C262" s="4">
        <v>307.227324576</v>
      </c>
      <c r="D262" s="4">
        <v>39</v>
      </c>
      <c r="E262" s="4">
        <f>(1+0.011*D262+0.011*0.011*D262*(D262-1)/2)</f>
        <v>1.518661</v>
      </c>
      <c r="F262">
        <v>6.77</v>
      </c>
      <c r="G262">
        <v>6.73</v>
      </c>
      <c r="H262">
        <v>6.76</v>
      </c>
      <c r="I262">
        <v>6.74</v>
      </c>
      <c r="J262">
        <v>6.77</v>
      </c>
      <c r="K262">
        <v>6.76</v>
      </c>
      <c r="L262">
        <v>6.76</v>
      </c>
      <c r="M262">
        <v>6.74</v>
      </c>
      <c r="N262">
        <v>6.75</v>
      </c>
      <c r="O262">
        <v>6.78</v>
      </c>
      <c r="P262">
        <v>6.77</v>
      </c>
      <c r="Q262">
        <v>6.76</v>
      </c>
      <c r="R262">
        <v>6.75</v>
      </c>
      <c r="S262">
        <v>6.76</v>
      </c>
      <c r="T262">
        <v>6.76</v>
      </c>
      <c r="U262">
        <v>6.77</v>
      </c>
      <c r="V262">
        <v>6.76</v>
      </c>
      <c r="W262">
        <v>6.75</v>
      </c>
      <c r="X262">
        <v>6.75</v>
      </c>
      <c r="Y262">
        <v>6.76</v>
      </c>
      <c r="Z262">
        <v>6.76</v>
      </c>
      <c r="AA262">
        <v>6.75</v>
      </c>
      <c r="AB262">
        <v>6.75</v>
      </c>
      <c r="AC262">
        <v>6.77</v>
      </c>
      <c r="AD262">
        <v>6.75</v>
      </c>
      <c r="AE262" s="10"/>
      <c r="AF262" s="19">
        <v>164000</v>
      </c>
      <c r="AG262" s="19">
        <v>86400</v>
      </c>
      <c r="AH262" s="19">
        <v>132000</v>
      </c>
      <c r="AI262" s="19">
        <v>195000</v>
      </c>
      <c r="AJ262" s="19">
        <v>198000</v>
      </c>
      <c r="AK262" s="19">
        <v>294000</v>
      </c>
      <c r="AL262" s="19">
        <v>197000</v>
      </c>
      <c r="AM262" s="19">
        <v>215000</v>
      </c>
      <c r="AN262" s="19">
        <v>242000</v>
      </c>
      <c r="AO262" s="19">
        <v>293000</v>
      </c>
      <c r="AP262" s="19">
        <v>283000</v>
      </c>
      <c r="AQ262" s="19">
        <v>318000</v>
      </c>
      <c r="AR262" s="19">
        <v>294000</v>
      </c>
      <c r="AS262" s="19">
        <v>289000</v>
      </c>
      <c r="AT262" s="19">
        <v>275000</v>
      </c>
      <c r="AU262" s="19">
        <v>297000</v>
      </c>
      <c r="AV262" s="19">
        <v>290000</v>
      </c>
      <c r="AW262" s="19">
        <v>279000</v>
      </c>
      <c r="AX262" s="19">
        <v>177000</v>
      </c>
      <c r="AY262" s="19">
        <v>362000</v>
      </c>
      <c r="AZ262" s="19">
        <v>385000</v>
      </c>
      <c r="BA262" s="19">
        <v>287000</v>
      </c>
      <c r="BB262" s="19">
        <v>382000</v>
      </c>
      <c r="BC262" s="19">
        <v>373000</v>
      </c>
      <c r="BD262" s="19">
        <v>410000</v>
      </c>
    </row>
    <row r="263" spans="1:56" x14ac:dyDescent="0.35">
      <c r="A263" s="4" t="s">
        <v>4055</v>
      </c>
      <c r="B263" s="4">
        <v>634.5</v>
      </c>
      <c r="C263" s="4">
        <v>367.32122496</v>
      </c>
      <c r="D263" s="4">
        <v>39</v>
      </c>
      <c r="E263" s="4">
        <f>(1+0.011*D263+0.011*0.011*D263*(D263-1)/2)</f>
        <v>1.518661</v>
      </c>
      <c r="F263">
        <v>6.74</v>
      </c>
      <c r="G263">
        <v>6.76</v>
      </c>
      <c r="H263">
        <v>6.77</v>
      </c>
      <c r="I263">
        <v>6.76</v>
      </c>
      <c r="J263">
        <v>6.77</v>
      </c>
      <c r="K263">
        <v>6.74</v>
      </c>
      <c r="L263">
        <v>6.75</v>
      </c>
      <c r="M263">
        <v>6.71</v>
      </c>
      <c r="N263">
        <v>6.72</v>
      </c>
      <c r="O263">
        <v>6.75</v>
      </c>
      <c r="P263">
        <v>6.73</v>
      </c>
      <c r="Q263">
        <v>6.76</v>
      </c>
      <c r="R263">
        <v>6.79</v>
      </c>
      <c r="S263">
        <v>6.81</v>
      </c>
      <c r="T263">
        <v>6.72</v>
      </c>
      <c r="U263">
        <v>6.75</v>
      </c>
      <c r="V263">
        <v>6.76</v>
      </c>
      <c r="W263">
        <v>6.75</v>
      </c>
      <c r="X263">
        <v>6.77</v>
      </c>
      <c r="Y263">
        <v>6.77</v>
      </c>
      <c r="Z263">
        <v>6.74</v>
      </c>
      <c r="AA263">
        <v>6.75</v>
      </c>
      <c r="AB263">
        <v>6.76</v>
      </c>
      <c r="AC263">
        <v>6.78</v>
      </c>
      <c r="AD263">
        <v>6.76</v>
      </c>
      <c r="AE263" s="10"/>
      <c r="AF263" s="19">
        <v>91000</v>
      </c>
      <c r="AG263" s="19">
        <v>76800</v>
      </c>
      <c r="AH263" s="19">
        <v>71800</v>
      </c>
      <c r="AI263" s="19">
        <v>90400</v>
      </c>
      <c r="AJ263" s="19">
        <v>92200</v>
      </c>
      <c r="AK263" s="19">
        <v>80200</v>
      </c>
      <c r="AL263" s="19">
        <v>115000</v>
      </c>
      <c r="AM263" s="19">
        <v>69700</v>
      </c>
      <c r="AN263" s="19">
        <v>91600</v>
      </c>
      <c r="AO263" s="19">
        <v>87900</v>
      </c>
      <c r="AP263" s="19">
        <v>96300</v>
      </c>
      <c r="AQ263" s="19">
        <v>108000</v>
      </c>
      <c r="AR263" s="19">
        <v>72400</v>
      </c>
      <c r="AS263" s="19">
        <v>85300</v>
      </c>
      <c r="AT263" s="19">
        <v>92000</v>
      </c>
      <c r="AU263" s="19">
        <v>161000</v>
      </c>
      <c r="AV263" s="19">
        <v>160000</v>
      </c>
      <c r="AW263" s="19">
        <v>161000</v>
      </c>
      <c r="AX263" s="19">
        <v>169000</v>
      </c>
      <c r="AY263" s="19">
        <v>185000</v>
      </c>
      <c r="AZ263" s="19">
        <v>113000</v>
      </c>
      <c r="BA263" s="19">
        <v>175000</v>
      </c>
      <c r="BB263" s="19">
        <v>195000</v>
      </c>
      <c r="BC263" s="19">
        <v>182000</v>
      </c>
      <c r="BD263" s="19">
        <v>240000</v>
      </c>
    </row>
    <row r="264" spans="1:56" x14ac:dyDescent="0.35">
      <c r="AE264" s="10"/>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row>
    <row r="265" spans="1:56" x14ac:dyDescent="0.35">
      <c r="A265" s="4" t="s">
        <v>41</v>
      </c>
      <c r="B265" s="4">
        <v>634.5</v>
      </c>
      <c r="C265" s="4">
        <v>309.24297464</v>
      </c>
      <c r="D265" s="4">
        <v>39</v>
      </c>
      <c r="E265" s="4">
        <f>(1+0.011*D265+0.011*0.011*D265*(D265-1)/2)</f>
        <v>1.518661</v>
      </c>
      <c r="F265">
        <v>6.74</v>
      </c>
      <c r="G265">
        <v>6.74</v>
      </c>
      <c r="H265">
        <v>6.77</v>
      </c>
      <c r="I265">
        <v>6.75</v>
      </c>
      <c r="J265">
        <v>6.75</v>
      </c>
      <c r="K265">
        <v>6.75</v>
      </c>
      <c r="L265">
        <v>6.75</v>
      </c>
      <c r="M265">
        <v>6.74</v>
      </c>
      <c r="N265">
        <v>6.79</v>
      </c>
      <c r="O265">
        <v>6.77</v>
      </c>
      <c r="P265">
        <v>6.75</v>
      </c>
      <c r="Q265">
        <v>6.75</v>
      </c>
      <c r="R265">
        <v>6.76</v>
      </c>
      <c r="S265">
        <v>6.76</v>
      </c>
      <c r="T265">
        <v>6.76</v>
      </c>
      <c r="U265">
        <v>6.76</v>
      </c>
      <c r="V265">
        <v>6.74</v>
      </c>
      <c r="W265">
        <v>6.77</v>
      </c>
      <c r="X265">
        <v>6.77</v>
      </c>
      <c r="Y265">
        <v>6.76</v>
      </c>
      <c r="Z265">
        <v>6.76</v>
      </c>
      <c r="AA265">
        <v>6.75</v>
      </c>
      <c r="AB265">
        <v>6.73</v>
      </c>
      <c r="AC265">
        <v>6.77</v>
      </c>
      <c r="AD265">
        <v>6.78</v>
      </c>
      <c r="AE265" s="10"/>
      <c r="AF265" s="19">
        <v>84600</v>
      </c>
      <c r="AG265" s="19">
        <v>89200</v>
      </c>
      <c r="AH265" s="19">
        <v>68100</v>
      </c>
      <c r="AI265" s="19">
        <v>50100</v>
      </c>
      <c r="AJ265" s="19">
        <v>98200</v>
      </c>
      <c r="AK265" s="19">
        <v>129000</v>
      </c>
      <c r="AL265" s="19">
        <v>106000</v>
      </c>
      <c r="AM265" s="19">
        <v>50300</v>
      </c>
      <c r="AN265" s="19">
        <v>63200</v>
      </c>
      <c r="AO265" s="19">
        <v>150000</v>
      </c>
      <c r="AP265" s="19">
        <v>124000</v>
      </c>
      <c r="AQ265" s="19">
        <v>160000</v>
      </c>
      <c r="AR265" s="19">
        <v>140000</v>
      </c>
      <c r="AS265" s="19">
        <v>141000</v>
      </c>
      <c r="AT265" s="19">
        <v>117000</v>
      </c>
      <c r="AU265" s="19">
        <v>144000</v>
      </c>
      <c r="AV265" s="19">
        <v>145000</v>
      </c>
      <c r="AW265" s="19">
        <v>132000</v>
      </c>
      <c r="AX265" s="19">
        <v>152000</v>
      </c>
      <c r="AY265" s="19">
        <v>183000</v>
      </c>
      <c r="AZ265" s="19">
        <v>173000</v>
      </c>
      <c r="BA265" s="19">
        <v>145000</v>
      </c>
      <c r="BB265" s="19">
        <v>92000</v>
      </c>
      <c r="BC265" s="19">
        <v>181000</v>
      </c>
      <c r="BD265" s="19">
        <v>125000</v>
      </c>
    </row>
    <row r="266" spans="1:56" x14ac:dyDescent="0.35">
      <c r="A266" s="4" t="s">
        <v>4054</v>
      </c>
      <c r="B266" s="4">
        <v>634.5</v>
      </c>
      <c r="C266" s="4">
        <v>365.305574896</v>
      </c>
      <c r="D266" s="4">
        <v>39</v>
      </c>
      <c r="E266" s="4">
        <f>(1+0.011*D266+0.011*0.011*D266*(D266-1)/2)</f>
        <v>1.518661</v>
      </c>
      <c r="F266">
        <v>6.74</v>
      </c>
      <c r="G266">
        <v>6.8</v>
      </c>
      <c r="H266">
        <v>6.72</v>
      </c>
      <c r="I266">
        <v>6.74</v>
      </c>
      <c r="J266">
        <v>6.74</v>
      </c>
      <c r="K266">
        <v>6.79</v>
      </c>
      <c r="L266">
        <v>6.75</v>
      </c>
      <c r="M266">
        <v>6.74</v>
      </c>
      <c r="N266">
        <v>6.75</v>
      </c>
      <c r="O266">
        <v>6.77</v>
      </c>
      <c r="P266">
        <v>6.78</v>
      </c>
      <c r="Q266">
        <v>6.77</v>
      </c>
      <c r="R266">
        <v>6.75</v>
      </c>
      <c r="S266">
        <v>6.77</v>
      </c>
      <c r="T266">
        <v>6.74</v>
      </c>
      <c r="U266">
        <v>6.75</v>
      </c>
      <c r="V266">
        <v>6.75</v>
      </c>
      <c r="W266">
        <v>6.72</v>
      </c>
      <c r="X266">
        <v>6.77</v>
      </c>
      <c r="Y266">
        <v>6.8</v>
      </c>
      <c r="Z266">
        <v>6.78</v>
      </c>
      <c r="AA266">
        <v>6.75</v>
      </c>
      <c r="AB266">
        <v>6.79</v>
      </c>
      <c r="AC266">
        <v>6.76</v>
      </c>
      <c r="AD266">
        <v>6.75</v>
      </c>
      <c r="AE266" s="10"/>
      <c r="AF266" s="19">
        <v>128000</v>
      </c>
      <c r="AG266" s="19">
        <v>65400</v>
      </c>
      <c r="AH266" s="19">
        <v>48200</v>
      </c>
      <c r="AI266" s="19">
        <v>102000</v>
      </c>
      <c r="AJ266" s="19">
        <v>94700</v>
      </c>
      <c r="AK266" s="19">
        <v>106000</v>
      </c>
      <c r="AL266" s="19">
        <v>141000</v>
      </c>
      <c r="AM266" s="19">
        <v>125000</v>
      </c>
      <c r="AN266" s="19">
        <v>163000</v>
      </c>
      <c r="AO266" s="19">
        <v>194000</v>
      </c>
      <c r="AP266" s="19">
        <v>99700</v>
      </c>
      <c r="AQ266" s="19">
        <v>213000</v>
      </c>
      <c r="AR266" s="19">
        <v>158000</v>
      </c>
      <c r="AS266" s="19">
        <v>183000</v>
      </c>
      <c r="AT266" s="19">
        <v>155000</v>
      </c>
      <c r="AU266" s="19">
        <v>187000</v>
      </c>
      <c r="AV266" s="19">
        <v>196000</v>
      </c>
      <c r="AW266" s="19">
        <v>94500</v>
      </c>
      <c r="AX266" s="19">
        <v>240000</v>
      </c>
      <c r="AY266" s="19">
        <v>153000</v>
      </c>
      <c r="AZ266" s="19">
        <v>257000</v>
      </c>
      <c r="BA266" s="19">
        <v>197000</v>
      </c>
      <c r="BB266" s="19">
        <v>111000</v>
      </c>
      <c r="BC266" s="19">
        <v>223000</v>
      </c>
      <c r="BD266" s="19">
        <v>267000</v>
      </c>
    </row>
    <row r="267" spans="1:56" x14ac:dyDescent="0.35">
      <c r="AE267" s="10"/>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row>
    <row r="268" spans="1:56" x14ac:dyDescent="0.35">
      <c r="A268" s="4" t="s">
        <v>42</v>
      </c>
      <c r="B268" s="4">
        <v>634.5</v>
      </c>
      <c r="C268" s="4">
        <v>335.258624704</v>
      </c>
      <c r="D268" s="4">
        <v>39</v>
      </c>
      <c r="E268" s="4">
        <f>(1+0.011*D268+0.011*0.011*D268*(D268-1)/2)</f>
        <v>1.518661</v>
      </c>
      <c r="F268">
        <v>6.79</v>
      </c>
      <c r="G268">
        <v>6.83</v>
      </c>
      <c r="H268">
        <v>6.84</v>
      </c>
      <c r="I268">
        <v>6.83</v>
      </c>
      <c r="J268">
        <v>6.81</v>
      </c>
      <c r="K268">
        <v>6.8</v>
      </c>
      <c r="L268">
        <v>6.79</v>
      </c>
      <c r="M268">
        <v>6.78</v>
      </c>
      <c r="N268">
        <v>6.8</v>
      </c>
      <c r="O268">
        <v>6.82</v>
      </c>
      <c r="P268">
        <v>6.76</v>
      </c>
      <c r="Q268">
        <v>6.79</v>
      </c>
      <c r="R268">
        <v>6.76</v>
      </c>
      <c r="S268">
        <v>6.8</v>
      </c>
      <c r="T268">
        <v>6.78</v>
      </c>
      <c r="U268">
        <v>6.79</v>
      </c>
      <c r="V268">
        <v>6.79</v>
      </c>
      <c r="W268">
        <v>6.8</v>
      </c>
      <c r="X268">
        <v>6.81</v>
      </c>
      <c r="Y268">
        <v>6.8</v>
      </c>
      <c r="Z268">
        <v>6.83</v>
      </c>
      <c r="AA268">
        <v>6.79</v>
      </c>
      <c r="AB268">
        <v>6.79</v>
      </c>
      <c r="AC268">
        <v>6.8</v>
      </c>
      <c r="AD268">
        <v>6.78</v>
      </c>
      <c r="AE268" s="10"/>
      <c r="AF268" s="19">
        <v>4960000</v>
      </c>
      <c r="AG268" s="19">
        <v>2990000</v>
      </c>
      <c r="AH268" s="19">
        <v>3130000</v>
      </c>
      <c r="AI268" s="19">
        <v>2470000</v>
      </c>
      <c r="AJ268" s="19">
        <v>5690000</v>
      </c>
      <c r="AK268" s="19">
        <v>7820000</v>
      </c>
      <c r="AL268" s="19">
        <v>5400000</v>
      </c>
      <c r="AM268" s="19">
        <v>5570000</v>
      </c>
      <c r="AN268" s="19">
        <v>6870000</v>
      </c>
      <c r="AO268" s="19">
        <v>8000000</v>
      </c>
      <c r="AP268" s="19">
        <v>2780000</v>
      </c>
      <c r="AQ268" s="19">
        <v>6510000</v>
      </c>
      <c r="AR268" s="19">
        <v>3170000</v>
      </c>
      <c r="AS268" s="19">
        <v>5700000</v>
      </c>
      <c r="AT268" s="19">
        <v>5040000</v>
      </c>
      <c r="AU268" s="19">
        <v>6810000</v>
      </c>
      <c r="AV268" s="19">
        <v>6280000</v>
      </c>
      <c r="AW268" s="19">
        <v>6430000</v>
      </c>
      <c r="AX268" s="19">
        <v>7450000</v>
      </c>
      <c r="AY268" s="19">
        <v>8150000</v>
      </c>
      <c r="AZ268" s="19">
        <v>3930000</v>
      </c>
      <c r="BA268" s="19">
        <v>6750000</v>
      </c>
      <c r="BB268" s="19">
        <v>7580000</v>
      </c>
      <c r="BC268" s="19">
        <v>7510000</v>
      </c>
      <c r="BD268" s="19">
        <v>7990000</v>
      </c>
    </row>
    <row r="269" spans="1:56" x14ac:dyDescent="0.35">
      <c r="A269" s="4" t="s">
        <v>4050</v>
      </c>
      <c r="B269" s="4">
        <v>634.5</v>
      </c>
      <c r="C269" s="4">
        <v>339.289924832</v>
      </c>
      <c r="D269" s="4">
        <v>39</v>
      </c>
      <c r="E269" s="4">
        <f>(1+0.011*D269+0.011*0.011*D269*(D269-1)/2)</f>
        <v>1.518661</v>
      </c>
      <c r="F269">
        <v>6.79</v>
      </c>
      <c r="G269">
        <v>6.8</v>
      </c>
      <c r="H269">
        <v>6.78</v>
      </c>
      <c r="I269">
        <v>6.79</v>
      </c>
      <c r="J269">
        <v>6.8</v>
      </c>
      <c r="K269">
        <v>6.8</v>
      </c>
      <c r="L269">
        <v>6.81</v>
      </c>
      <c r="M269">
        <v>6.77</v>
      </c>
      <c r="N269">
        <v>6.78</v>
      </c>
      <c r="O269">
        <v>6.82</v>
      </c>
      <c r="P269">
        <v>6.79</v>
      </c>
      <c r="Q269">
        <v>6.79</v>
      </c>
      <c r="R269">
        <v>6.78</v>
      </c>
      <c r="S269">
        <v>6.79</v>
      </c>
      <c r="T269">
        <v>6.77</v>
      </c>
      <c r="U269">
        <v>6.78</v>
      </c>
      <c r="V269">
        <v>6.78</v>
      </c>
      <c r="W269">
        <v>6.79</v>
      </c>
      <c r="X269">
        <v>6.8</v>
      </c>
      <c r="Y269">
        <v>6.79</v>
      </c>
      <c r="Z269">
        <v>6.79</v>
      </c>
      <c r="AA269">
        <v>6.78</v>
      </c>
      <c r="AB269">
        <v>6.78</v>
      </c>
      <c r="AC269">
        <v>6.79</v>
      </c>
      <c r="AD269">
        <v>6.78</v>
      </c>
      <c r="AE269" s="10"/>
      <c r="AF269" s="19">
        <v>7350000</v>
      </c>
      <c r="AG269" s="19">
        <v>8090000</v>
      </c>
      <c r="AH269" s="19">
        <v>4730000</v>
      </c>
      <c r="AI269" s="19">
        <v>6410000</v>
      </c>
      <c r="AJ269" s="19">
        <v>7780000</v>
      </c>
      <c r="AK269" s="19">
        <v>11000000</v>
      </c>
      <c r="AL269" s="19">
        <v>4340000</v>
      </c>
      <c r="AM269" s="19">
        <v>7820000</v>
      </c>
      <c r="AN269" s="19">
        <v>10300000</v>
      </c>
      <c r="AO269" s="19">
        <v>12000000</v>
      </c>
      <c r="AP269" s="19">
        <v>8180000</v>
      </c>
      <c r="AQ269" s="19">
        <v>10000000</v>
      </c>
      <c r="AR269" s="19">
        <v>7890000</v>
      </c>
      <c r="AS269" s="19">
        <v>9600000</v>
      </c>
      <c r="AT269" s="19">
        <v>7070000</v>
      </c>
      <c r="AU269" s="19">
        <v>9930000</v>
      </c>
      <c r="AV269" s="19">
        <v>9430000</v>
      </c>
      <c r="AW269" s="19">
        <v>10000000</v>
      </c>
      <c r="AX269" s="19">
        <v>11300000</v>
      </c>
      <c r="AY269" s="19">
        <v>12300000</v>
      </c>
      <c r="AZ269" s="19">
        <v>12100000</v>
      </c>
      <c r="BA269" s="19">
        <v>9460000</v>
      </c>
      <c r="BB269" s="19">
        <v>11500000</v>
      </c>
      <c r="BC269" s="19">
        <v>12000000</v>
      </c>
      <c r="BD269" s="19">
        <v>12000000</v>
      </c>
    </row>
    <row r="270" spans="1:56" x14ac:dyDescent="0.35">
      <c r="AE270" s="10"/>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row>
    <row r="271" spans="1:56" x14ac:dyDescent="0.35">
      <c r="A271" s="4" t="s">
        <v>43</v>
      </c>
      <c r="B271" s="4">
        <v>634.5</v>
      </c>
      <c r="C271" s="4">
        <v>337.274274768</v>
      </c>
      <c r="D271" s="4">
        <v>39</v>
      </c>
      <c r="E271" s="4">
        <f>(1+0.011*D271+0.011*0.011*D271*(D271-1)/2)</f>
        <v>1.518661</v>
      </c>
      <c r="F271">
        <v>6.75</v>
      </c>
      <c r="G271">
        <v>6.75</v>
      </c>
      <c r="H271">
        <v>6.75</v>
      </c>
      <c r="I271">
        <v>6.75</v>
      </c>
      <c r="J271">
        <v>6.75</v>
      </c>
      <c r="K271">
        <v>6.76</v>
      </c>
      <c r="L271">
        <v>6.75</v>
      </c>
      <c r="M271">
        <v>6.74</v>
      </c>
      <c r="N271">
        <v>6.75</v>
      </c>
      <c r="O271">
        <v>6.78</v>
      </c>
      <c r="P271">
        <v>6.76</v>
      </c>
      <c r="Q271">
        <v>6.76</v>
      </c>
      <c r="R271">
        <v>6.75</v>
      </c>
      <c r="S271">
        <v>6.76</v>
      </c>
      <c r="T271">
        <v>6.75</v>
      </c>
      <c r="U271">
        <v>6.76</v>
      </c>
      <c r="V271">
        <v>6.75</v>
      </c>
      <c r="W271">
        <v>6.76</v>
      </c>
      <c r="X271">
        <v>6.77</v>
      </c>
      <c r="Y271">
        <v>6.75</v>
      </c>
      <c r="Z271">
        <v>6.76</v>
      </c>
      <c r="AA271">
        <v>6.75</v>
      </c>
      <c r="AB271">
        <v>6.76</v>
      </c>
      <c r="AC271">
        <v>6.77</v>
      </c>
      <c r="AD271">
        <v>6.76</v>
      </c>
      <c r="AE271" s="10"/>
      <c r="AF271" s="19">
        <v>79200000</v>
      </c>
      <c r="AG271" s="19">
        <v>76100000</v>
      </c>
      <c r="AH271" s="19">
        <v>89900000</v>
      </c>
      <c r="AI271" s="19">
        <v>72500000</v>
      </c>
      <c r="AJ271" s="19">
        <v>84200000</v>
      </c>
      <c r="AK271" s="19">
        <v>134000000</v>
      </c>
      <c r="AL271" s="19">
        <v>96600000</v>
      </c>
      <c r="AM271" s="19">
        <v>94500000</v>
      </c>
      <c r="AN271" s="19">
        <v>123000000</v>
      </c>
      <c r="AO271" s="19">
        <v>141000000</v>
      </c>
      <c r="AP271" s="19">
        <v>125000000</v>
      </c>
      <c r="AQ271" s="19">
        <v>141000000</v>
      </c>
      <c r="AR271" s="19">
        <v>123000000</v>
      </c>
      <c r="AS271" s="19">
        <v>138000000</v>
      </c>
      <c r="AT271" s="19">
        <v>118000000</v>
      </c>
      <c r="AU271" s="19">
        <v>144000000</v>
      </c>
      <c r="AV271" s="19">
        <v>134000000</v>
      </c>
      <c r="AW271" s="19">
        <v>131000000</v>
      </c>
      <c r="AX271" s="19">
        <v>162000000</v>
      </c>
      <c r="AY271" s="19">
        <v>171000000</v>
      </c>
      <c r="AZ271" s="19">
        <v>173000000</v>
      </c>
      <c r="BA271" s="19">
        <v>155000000</v>
      </c>
      <c r="BB271" s="19">
        <v>177000000</v>
      </c>
      <c r="BC271" s="19">
        <v>171000000</v>
      </c>
      <c r="BD271" s="19">
        <v>198000000</v>
      </c>
    </row>
    <row r="272" spans="1:56" x14ac:dyDescent="0.35">
      <c r="AE272" s="10"/>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row>
    <row r="273" spans="1:56" x14ac:dyDescent="0.35">
      <c r="A273" s="4" t="s">
        <v>44</v>
      </c>
      <c r="B273" s="4">
        <v>636.6</v>
      </c>
      <c r="C273" s="4">
        <v>335.25862464000005</v>
      </c>
      <c r="D273" s="4">
        <v>39</v>
      </c>
      <c r="E273" s="4">
        <f>(1+0.011*D273+0.011*0.011*D273*(D273-1)/2)</f>
        <v>1.518661</v>
      </c>
      <c r="F273">
        <v>7.6</v>
      </c>
      <c r="G273">
        <v>7.6</v>
      </c>
      <c r="H273">
        <v>7.61</v>
      </c>
      <c r="I273">
        <v>7.6</v>
      </c>
      <c r="J273">
        <v>7.61</v>
      </c>
      <c r="K273">
        <v>7.62</v>
      </c>
      <c r="L273">
        <v>7.6</v>
      </c>
      <c r="M273">
        <v>7.59</v>
      </c>
      <c r="N273">
        <v>7.61</v>
      </c>
      <c r="O273">
        <v>7.63</v>
      </c>
      <c r="P273">
        <v>7.6</v>
      </c>
      <c r="Q273">
        <v>7.61</v>
      </c>
      <c r="R273">
        <v>7.59</v>
      </c>
      <c r="S273">
        <v>7.61</v>
      </c>
      <c r="T273">
        <v>7.61</v>
      </c>
      <c r="U273">
        <v>7.61</v>
      </c>
      <c r="V273">
        <v>7.6</v>
      </c>
      <c r="W273">
        <v>7.62</v>
      </c>
      <c r="X273">
        <v>7.62</v>
      </c>
      <c r="Y273">
        <v>7.62</v>
      </c>
      <c r="Z273">
        <v>7.62</v>
      </c>
      <c r="AA273">
        <v>7.6</v>
      </c>
      <c r="AB273">
        <v>7.61</v>
      </c>
      <c r="AC273">
        <v>7.61</v>
      </c>
      <c r="AD273">
        <v>7.61</v>
      </c>
      <c r="AE273" s="10"/>
      <c r="AF273" s="19">
        <v>1200000</v>
      </c>
      <c r="AG273" s="19">
        <v>1040000</v>
      </c>
      <c r="AH273" s="19">
        <v>1100000</v>
      </c>
      <c r="AI273" s="19">
        <v>950000</v>
      </c>
      <c r="AJ273" s="19">
        <v>1110000</v>
      </c>
      <c r="AK273" s="19">
        <v>2140000</v>
      </c>
      <c r="AL273" s="19">
        <v>1520000</v>
      </c>
      <c r="AM273" s="19">
        <v>1350000</v>
      </c>
      <c r="AN273" s="19">
        <v>1860000</v>
      </c>
      <c r="AO273" s="19">
        <v>2090000</v>
      </c>
      <c r="AP273" s="19">
        <v>1980000</v>
      </c>
      <c r="AQ273" s="19">
        <v>2420000</v>
      </c>
      <c r="AR273" s="19">
        <v>1040000</v>
      </c>
      <c r="AS273" s="19">
        <v>2490000</v>
      </c>
      <c r="AT273" s="19">
        <v>1920000</v>
      </c>
      <c r="AU273" s="19">
        <v>2520000</v>
      </c>
      <c r="AV273" s="19">
        <v>2640000</v>
      </c>
      <c r="AW273" s="19">
        <v>2370000</v>
      </c>
      <c r="AX273" s="19">
        <v>2910000</v>
      </c>
      <c r="AY273" s="19">
        <v>3160000</v>
      </c>
      <c r="AZ273" s="19">
        <v>3670000</v>
      </c>
      <c r="BA273" s="19">
        <v>3130000</v>
      </c>
      <c r="BB273" s="19">
        <v>3280000</v>
      </c>
      <c r="BC273" s="19">
        <v>3430000</v>
      </c>
      <c r="BD273" s="19">
        <v>4000000</v>
      </c>
    </row>
    <row r="274" spans="1:56" x14ac:dyDescent="0.35">
      <c r="A274" s="4" t="s">
        <v>4064</v>
      </c>
      <c r="B274" s="4">
        <v>636.6</v>
      </c>
      <c r="C274" s="4">
        <v>341.30557483200005</v>
      </c>
      <c r="D274" s="4">
        <v>39</v>
      </c>
      <c r="E274" s="4">
        <f>(1+0.011*D274+0.011*0.011*D274*(D274-1)/2)</f>
        <v>1.518661</v>
      </c>
      <c r="F274">
        <v>7.6</v>
      </c>
      <c r="G274">
        <v>7.59</v>
      </c>
      <c r="H274">
        <v>7.61</v>
      </c>
      <c r="I274">
        <v>7.61</v>
      </c>
      <c r="J274">
        <v>7.61</v>
      </c>
      <c r="K274">
        <v>7.62</v>
      </c>
      <c r="L274">
        <v>7.6</v>
      </c>
      <c r="M274">
        <v>7.6</v>
      </c>
      <c r="N274">
        <v>7.6</v>
      </c>
      <c r="O274">
        <v>7.63</v>
      </c>
      <c r="P274">
        <v>7.61</v>
      </c>
      <c r="Q274">
        <v>7.62</v>
      </c>
      <c r="R274">
        <v>7.61</v>
      </c>
      <c r="S274">
        <v>7.61</v>
      </c>
      <c r="T274">
        <v>7.6</v>
      </c>
      <c r="U274">
        <v>7.61</v>
      </c>
      <c r="V274">
        <v>7.6</v>
      </c>
      <c r="W274">
        <v>7.61</v>
      </c>
      <c r="X274">
        <v>7.61</v>
      </c>
      <c r="Y274">
        <v>7.62</v>
      </c>
      <c r="Z274">
        <v>7.61</v>
      </c>
      <c r="AA274">
        <v>7.6</v>
      </c>
      <c r="AB274">
        <v>7.61</v>
      </c>
      <c r="AC274">
        <v>7.59</v>
      </c>
      <c r="AD274">
        <v>7.61</v>
      </c>
      <c r="AE274" s="10"/>
      <c r="AF274" s="19">
        <v>1540000</v>
      </c>
      <c r="AG274" s="19">
        <v>1260000</v>
      </c>
      <c r="AH274" s="19">
        <v>1450000</v>
      </c>
      <c r="AI274" s="19">
        <v>1240000</v>
      </c>
      <c r="AJ274" s="19">
        <v>1370000</v>
      </c>
      <c r="AK274" s="19">
        <v>2740000</v>
      </c>
      <c r="AL274" s="19">
        <v>1950000</v>
      </c>
      <c r="AM274" s="19">
        <v>1710000</v>
      </c>
      <c r="AN274" s="19">
        <v>2450000</v>
      </c>
      <c r="AO274" s="19">
        <v>2810000</v>
      </c>
      <c r="AP274" s="19">
        <v>2510000</v>
      </c>
      <c r="AQ274" s="19">
        <v>3300000</v>
      </c>
      <c r="AR274" s="19">
        <v>2580000</v>
      </c>
      <c r="AS274" s="19">
        <v>3230000</v>
      </c>
      <c r="AT274" s="19">
        <v>2380000</v>
      </c>
      <c r="AU274" s="19">
        <v>3340000</v>
      </c>
      <c r="AV274" s="19">
        <v>3510000</v>
      </c>
      <c r="AW274" s="19">
        <v>3260000</v>
      </c>
      <c r="AX274" s="19">
        <v>3640000</v>
      </c>
      <c r="AY274" s="19">
        <v>4160000</v>
      </c>
      <c r="AZ274" s="19">
        <v>4720000</v>
      </c>
      <c r="BA274" s="19">
        <v>3820000</v>
      </c>
      <c r="BB274" s="19">
        <v>4260000</v>
      </c>
      <c r="BC274" s="19">
        <v>2450000</v>
      </c>
      <c r="BD274" s="19">
        <v>5220000</v>
      </c>
    </row>
    <row r="275" spans="1:56" x14ac:dyDescent="0.35">
      <c r="AE275" s="10"/>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row>
    <row r="276" spans="1:56" x14ac:dyDescent="0.35">
      <c r="A276" s="4" t="s">
        <v>45</v>
      </c>
      <c r="B276" s="4">
        <v>636.6</v>
      </c>
      <c r="C276" s="4">
        <v>337.27427470400005</v>
      </c>
      <c r="D276" s="4">
        <v>39</v>
      </c>
      <c r="E276" s="4">
        <f>(1+0.011*D276+0.011*0.011*D276*(D276-1)/2)</f>
        <v>1.518661</v>
      </c>
      <c r="F276">
        <v>7.41</v>
      </c>
      <c r="G276">
        <v>7.41</v>
      </c>
      <c r="H276">
        <v>7.42</v>
      </c>
      <c r="I276">
        <v>7.42</v>
      </c>
      <c r="J276">
        <v>7.42</v>
      </c>
      <c r="K276">
        <v>7.42</v>
      </c>
      <c r="L276">
        <v>7.41</v>
      </c>
      <c r="M276">
        <v>7.39</v>
      </c>
      <c r="N276">
        <v>7.41</v>
      </c>
      <c r="O276">
        <v>7.44</v>
      </c>
      <c r="P276">
        <v>7.42</v>
      </c>
      <c r="Q276">
        <v>7.41</v>
      </c>
      <c r="R276">
        <v>7.42</v>
      </c>
      <c r="S276">
        <v>7.42</v>
      </c>
      <c r="T276">
        <v>7.4</v>
      </c>
      <c r="U276">
        <v>7.42</v>
      </c>
      <c r="V276">
        <v>7.41</v>
      </c>
      <c r="W276">
        <v>7.42</v>
      </c>
      <c r="X276">
        <v>7.43</v>
      </c>
      <c r="Y276">
        <v>7.42</v>
      </c>
      <c r="Z276">
        <v>7.42</v>
      </c>
      <c r="AA276">
        <v>7.42</v>
      </c>
      <c r="AB276">
        <v>7.42</v>
      </c>
      <c r="AC276">
        <v>7.43</v>
      </c>
      <c r="AD276">
        <v>7.42</v>
      </c>
      <c r="AE276" s="10"/>
      <c r="AF276" s="19">
        <v>17100000</v>
      </c>
      <c r="AG276" s="19">
        <v>20000000</v>
      </c>
      <c r="AH276" s="19">
        <v>19500000</v>
      </c>
      <c r="AI276" s="19">
        <v>15000000</v>
      </c>
      <c r="AJ276" s="19">
        <v>20500000</v>
      </c>
      <c r="AK276" s="19">
        <v>26300000</v>
      </c>
      <c r="AL276" s="19">
        <v>18500000</v>
      </c>
      <c r="AM276" s="19">
        <v>19900000</v>
      </c>
      <c r="AN276" s="19">
        <v>23900000</v>
      </c>
      <c r="AO276" s="19">
        <v>29100000</v>
      </c>
      <c r="AP276" s="19">
        <v>16500000</v>
      </c>
      <c r="AQ276" s="19">
        <v>20900000</v>
      </c>
      <c r="AR276" s="19">
        <v>16300000</v>
      </c>
      <c r="AS276" s="19">
        <v>17000000</v>
      </c>
      <c r="AT276" s="19">
        <v>13600000</v>
      </c>
      <c r="AU276" s="19">
        <v>21300000</v>
      </c>
      <c r="AV276" s="19">
        <v>22300000</v>
      </c>
      <c r="AW276" s="19">
        <v>21800000</v>
      </c>
      <c r="AX276" s="19">
        <v>24300000</v>
      </c>
      <c r="AY276" s="19">
        <v>25900000</v>
      </c>
      <c r="AZ276" s="19">
        <v>22700000</v>
      </c>
      <c r="BA276" s="19">
        <v>20200000</v>
      </c>
      <c r="BB276" s="19">
        <v>20400000</v>
      </c>
      <c r="BC276" s="19">
        <v>22400000</v>
      </c>
      <c r="BD276" s="19">
        <v>22200000</v>
      </c>
    </row>
    <row r="277" spans="1:56" x14ac:dyDescent="0.35">
      <c r="A277" s="4" t="s">
        <v>4063</v>
      </c>
      <c r="B277" s="4">
        <v>636.6</v>
      </c>
      <c r="C277" s="4">
        <v>339.28992476800005</v>
      </c>
      <c r="D277" s="4">
        <v>39</v>
      </c>
      <c r="E277" s="4">
        <f>(1+0.011*D277+0.011*0.011*D277*(D277-1)/2)</f>
        <v>1.518661</v>
      </c>
      <c r="F277">
        <v>7.41</v>
      </c>
      <c r="G277">
        <v>7.42</v>
      </c>
      <c r="H277">
        <v>7.41</v>
      </c>
      <c r="I277">
        <v>7.41</v>
      </c>
      <c r="J277">
        <v>7.42</v>
      </c>
      <c r="K277">
        <v>7.43</v>
      </c>
      <c r="L277">
        <v>7.41</v>
      </c>
      <c r="M277">
        <v>7.39</v>
      </c>
      <c r="N277">
        <v>7.41</v>
      </c>
      <c r="O277">
        <v>7.44</v>
      </c>
      <c r="P277">
        <v>7.42</v>
      </c>
      <c r="Q277">
        <v>7.41</v>
      </c>
      <c r="R277">
        <v>7.42</v>
      </c>
      <c r="S277">
        <v>7.42</v>
      </c>
      <c r="T277">
        <v>7.41</v>
      </c>
      <c r="U277">
        <v>7.42</v>
      </c>
      <c r="V277">
        <v>7.41</v>
      </c>
      <c r="W277">
        <v>7.42</v>
      </c>
      <c r="X277">
        <v>7.43</v>
      </c>
      <c r="Y277">
        <v>7.42</v>
      </c>
      <c r="Z277">
        <v>7.42</v>
      </c>
      <c r="AA277">
        <v>7.42</v>
      </c>
      <c r="AB277">
        <v>7.42</v>
      </c>
      <c r="AC277">
        <v>7.43</v>
      </c>
      <c r="AD277">
        <v>7.42</v>
      </c>
      <c r="AE277" s="10"/>
      <c r="AF277" s="19">
        <v>17900000</v>
      </c>
      <c r="AG277" s="19">
        <v>21400000</v>
      </c>
      <c r="AH277" s="19">
        <v>21200000</v>
      </c>
      <c r="AI277" s="19">
        <v>16000000</v>
      </c>
      <c r="AJ277" s="19">
        <v>21900000</v>
      </c>
      <c r="AK277" s="19">
        <v>28800000</v>
      </c>
      <c r="AL277" s="19">
        <v>21600000</v>
      </c>
      <c r="AM277" s="19">
        <v>23000000</v>
      </c>
      <c r="AN277" s="19">
        <v>27400000</v>
      </c>
      <c r="AO277" s="19">
        <v>30200000</v>
      </c>
      <c r="AP277" s="19">
        <v>18400000</v>
      </c>
      <c r="AQ277" s="19">
        <v>23700000</v>
      </c>
      <c r="AR277" s="19">
        <v>17900000</v>
      </c>
      <c r="AS277" s="19">
        <v>18300000</v>
      </c>
      <c r="AT277" s="19">
        <v>14700000</v>
      </c>
      <c r="AU277" s="19">
        <v>22700000</v>
      </c>
      <c r="AV277" s="19">
        <v>23500000</v>
      </c>
      <c r="AW277" s="19">
        <v>24200000</v>
      </c>
      <c r="AX277" s="19">
        <v>27800000</v>
      </c>
      <c r="AY277" s="19">
        <v>27300000</v>
      </c>
      <c r="AZ277" s="19">
        <v>26100000</v>
      </c>
      <c r="BA277" s="19">
        <v>21600000</v>
      </c>
      <c r="BB277" s="19">
        <v>22500000</v>
      </c>
      <c r="BC277" s="19">
        <v>25500000</v>
      </c>
      <c r="BD277" s="19">
        <v>24200000</v>
      </c>
    </row>
    <row r="278" spans="1:56" x14ac:dyDescent="0.35">
      <c r="AE278" s="10"/>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row>
    <row r="279" spans="1:56" x14ac:dyDescent="0.35">
      <c r="A279" s="4" t="s">
        <v>46</v>
      </c>
      <c r="B279" s="4">
        <v>638.6</v>
      </c>
      <c r="C279" s="4">
        <v>313.27427463999999</v>
      </c>
      <c r="D279" s="4">
        <v>39</v>
      </c>
      <c r="E279" s="4">
        <f>(1+0.011*D279+0.011*0.011*D279*(D279-1)/2)</f>
        <v>1.518661</v>
      </c>
      <c r="F279">
        <v>8.0399999999999991</v>
      </c>
      <c r="G279">
        <v>8.0399999999999991</v>
      </c>
      <c r="H279">
        <v>8.06</v>
      </c>
      <c r="I279">
        <v>8.06</v>
      </c>
      <c r="J279">
        <v>8.06</v>
      </c>
      <c r="K279">
        <v>8.06</v>
      </c>
      <c r="L279">
        <v>8.0299999999999994</v>
      </c>
      <c r="M279">
        <v>8.06</v>
      </c>
      <c r="N279">
        <v>8.06</v>
      </c>
      <c r="O279">
        <v>8.08</v>
      </c>
      <c r="P279">
        <v>8.06</v>
      </c>
      <c r="Q279">
        <v>8.0500000000000007</v>
      </c>
      <c r="R279">
        <v>8.0500000000000007</v>
      </c>
      <c r="S279">
        <v>8.07</v>
      </c>
      <c r="T279">
        <v>8.0399999999999991</v>
      </c>
      <c r="U279">
        <v>8.06</v>
      </c>
      <c r="V279">
        <v>8.0500000000000007</v>
      </c>
      <c r="W279">
        <v>8.06</v>
      </c>
      <c r="X279">
        <v>8.0500000000000007</v>
      </c>
      <c r="Y279">
        <v>8.07</v>
      </c>
      <c r="Z279">
        <v>8.0500000000000007</v>
      </c>
      <c r="AA279">
        <v>8.06</v>
      </c>
      <c r="AB279">
        <v>8.06</v>
      </c>
      <c r="AC279">
        <v>8.0500000000000007</v>
      </c>
      <c r="AD279">
        <v>8.06</v>
      </c>
      <c r="AE279" s="10"/>
      <c r="AF279" s="19">
        <v>139000</v>
      </c>
      <c r="AG279" s="19">
        <v>108000</v>
      </c>
      <c r="AH279" s="19">
        <v>166000</v>
      </c>
      <c r="AI279" s="19">
        <v>112000</v>
      </c>
      <c r="AJ279" s="19">
        <v>122000</v>
      </c>
      <c r="AK279" s="19">
        <v>181000</v>
      </c>
      <c r="AL279" s="19">
        <v>81600</v>
      </c>
      <c r="AM279" s="19">
        <v>131000</v>
      </c>
      <c r="AN279" s="19">
        <v>163000</v>
      </c>
      <c r="AO279" s="19">
        <v>142000</v>
      </c>
      <c r="AP279" s="19">
        <v>227000</v>
      </c>
      <c r="AQ279" s="19">
        <v>288000</v>
      </c>
      <c r="AR279" s="19">
        <v>201000</v>
      </c>
      <c r="AS279" s="19">
        <v>241000</v>
      </c>
      <c r="AT279" s="19">
        <v>188000</v>
      </c>
      <c r="AU279" s="19">
        <v>248000</v>
      </c>
      <c r="AV279" s="19">
        <v>220000</v>
      </c>
      <c r="AW279" s="19">
        <v>247000</v>
      </c>
      <c r="AX279" s="19">
        <v>286000</v>
      </c>
      <c r="AY279" s="19">
        <v>316000</v>
      </c>
      <c r="AZ279" s="19">
        <v>388000</v>
      </c>
      <c r="BA279" s="19">
        <v>340000</v>
      </c>
      <c r="BB279" s="19">
        <v>347000</v>
      </c>
      <c r="BC279" s="19">
        <v>368000</v>
      </c>
      <c r="BD279" s="19">
        <v>398000</v>
      </c>
    </row>
    <row r="280" spans="1:56" x14ac:dyDescent="0.35">
      <c r="A280" s="4" t="s">
        <v>4081</v>
      </c>
      <c r="B280" s="4">
        <v>638.6</v>
      </c>
      <c r="C280" s="4">
        <v>365.30557476799999</v>
      </c>
      <c r="D280" s="4">
        <v>39</v>
      </c>
      <c r="E280" s="4">
        <f>(1+0.011*D280+0.011*0.011*D280*(D280-1)/2)</f>
        <v>1.518661</v>
      </c>
      <c r="F280">
        <v>8.0299999999999994</v>
      </c>
      <c r="G280">
        <v>8.0299999999999994</v>
      </c>
      <c r="H280">
        <v>8.0399999999999991</v>
      </c>
      <c r="I280">
        <v>8.0399999999999991</v>
      </c>
      <c r="J280">
        <v>8.06</v>
      </c>
      <c r="K280">
        <v>8.0399999999999991</v>
      </c>
      <c r="L280">
        <v>8.07</v>
      </c>
      <c r="M280">
        <v>8.0500000000000007</v>
      </c>
      <c r="N280">
        <v>8.06</v>
      </c>
      <c r="O280">
        <v>8.07</v>
      </c>
      <c r="P280">
        <v>8.06</v>
      </c>
      <c r="Q280">
        <v>8.07</v>
      </c>
      <c r="R280">
        <v>8.06</v>
      </c>
      <c r="S280">
        <v>8.0500000000000007</v>
      </c>
      <c r="T280">
        <v>8.0500000000000007</v>
      </c>
      <c r="U280">
        <v>8.0500000000000007</v>
      </c>
      <c r="V280">
        <v>8.0500000000000007</v>
      </c>
      <c r="W280">
        <v>8.07</v>
      </c>
      <c r="X280">
        <v>8.08</v>
      </c>
      <c r="Y280">
        <v>8.06</v>
      </c>
      <c r="Z280">
        <v>8.06</v>
      </c>
      <c r="AA280">
        <v>8.06</v>
      </c>
      <c r="AB280">
        <v>8.06</v>
      </c>
      <c r="AC280">
        <v>8.07</v>
      </c>
      <c r="AD280">
        <v>8.06</v>
      </c>
      <c r="AE280" s="10"/>
      <c r="AF280" s="19">
        <v>114000</v>
      </c>
      <c r="AG280" s="19">
        <v>82600</v>
      </c>
      <c r="AH280" s="19">
        <v>64300</v>
      </c>
      <c r="AI280" s="19">
        <v>107000</v>
      </c>
      <c r="AJ280" s="19">
        <v>105000</v>
      </c>
      <c r="AK280" s="19">
        <v>89900</v>
      </c>
      <c r="AL280" s="19">
        <v>116000</v>
      </c>
      <c r="AM280" s="19">
        <v>119000</v>
      </c>
      <c r="AN280" s="19">
        <v>155000</v>
      </c>
      <c r="AO280" s="19">
        <v>194000</v>
      </c>
      <c r="AP280" s="19">
        <v>217000</v>
      </c>
      <c r="AQ280" s="19">
        <v>217000</v>
      </c>
      <c r="AR280" s="19">
        <v>196000</v>
      </c>
      <c r="AS280" s="19">
        <v>228000</v>
      </c>
      <c r="AT280" s="19">
        <v>185000</v>
      </c>
      <c r="AU280" s="19">
        <v>236000</v>
      </c>
      <c r="AV280" s="19">
        <v>207000</v>
      </c>
      <c r="AW280" s="19">
        <v>205000</v>
      </c>
      <c r="AX280" s="19">
        <v>268000</v>
      </c>
      <c r="AY280" s="19">
        <v>261000</v>
      </c>
      <c r="AZ280" s="19">
        <v>357000</v>
      </c>
      <c r="BA280" s="19">
        <v>319000</v>
      </c>
      <c r="BB280" s="19">
        <v>369000</v>
      </c>
      <c r="BC280" s="19">
        <v>321000</v>
      </c>
      <c r="BD280" s="19">
        <v>377000</v>
      </c>
    </row>
    <row r="281" spans="1:56" x14ac:dyDescent="0.35">
      <c r="AE281" s="10"/>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row>
    <row r="282" spans="1:56" x14ac:dyDescent="0.35">
      <c r="A282" s="4" t="s">
        <v>47</v>
      </c>
      <c r="B282" s="4">
        <v>638.6</v>
      </c>
      <c r="C282" s="4">
        <v>337.27427463999999</v>
      </c>
      <c r="D282" s="4">
        <v>39</v>
      </c>
      <c r="E282" s="4">
        <f>(1+0.011*D282+0.011*0.011*D282*(D282-1)/2)</f>
        <v>1.518661</v>
      </c>
      <c r="F282">
        <v>8.16</v>
      </c>
      <c r="G282">
        <v>8.16</v>
      </c>
      <c r="H282">
        <v>8.16</v>
      </c>
      <c r="I282">
        <v>8.17</v>
      </c>
      <c r="J282">
        <v>8.16</v>
      </c>
      <c r="K282">
        <v>8.17</v>
      </c>
      <c r="L282">
        <v>8.16</v>
      </c>
      <c r="M282">
        <v>8.15</v>
      </c>
      <c r="N282">
        <v>8.15</v>
      </c>
      <c r="O282">
        <v>8.18</v>
      </c>
      <c r="P282">
        <v>8.17</v>
      </c>
      <c r="Q282">
        <v>8.16</v>
      </c>
      <c r="R282">
        <v>8.17</v>
      </c>
      <c r="S282">
        <v>8.17</v>
      </c>
      <c r="T282">
        <v>8.17</v>
      </c>
      <c r="U282">
        <v>8.16</v>
      </c>
      <c r="V282">
        <v>8.16</v>
      </c>
      <c r="W282">
        <v>8.16</v>
      </c>
      <c r="X282">
        <v>8.17</v>
      </c>
      <c r="Y282">
        <v>8.16</v>
      </c>
      <c r="Z282">
        <v>8.17</v>
      </c>
      <c r="AA282">
        <v>8.16</v>
      </c>
      <c r="AB282">
        <v>8.17</v>
      </c>
      <c r="AC282">
        <v>8.17</v>
      </c>
      <c r="AD282">
        <v>8.17</v>
      </c>
      <c r="AE282" s="10"/>
      <c r="AF282" s="19">
        <v>3620000</v>
      </c>
      <c r="AG282" s="19">
        <v>2910000</v>
      </c>
      <c r="AH282" s="19">
        <v>3570000</v>
      </c>
      <c r="AI282" s="19">
        <v>2970000</v>
      </c>
      <c r="AJ282" s="19">
        <v>3270000</v>
      </c>
      <c r="AK282" s="19">
        <v>8030000</v>
      </c>
      <c r="AL282" s="19">
        <v>5550000</v>
      </c>
      <c r="AM282" s="19">
        <v>5440000</v>
      </c>
      <c r="AN282" s="19">
        <v>7590000</v>
      </c>
      <c r="AO282" s="19">
        <v>7660000</v>
      </c>
      <c r="AP282" s="19">
        <v>10500000</v>
      </c>
      <c r="AQ282" s="19">
        <v>12800000</v>
      </c>
      <c r="AR282" s="19">
        <v>10300000</v>
      </c>
      <c r="AS282" s="19">
        <v>11900000</v>
      </c>
      <c r="AT282" s="19">
        <v>8710000</v>
      </c>
      <c r="AU282" s="19">
        <v>13100000</v>
      </c>
      <c r="AV282" s="19">
        <v>12800000</v>
      </c>
      <c r="AW282" s="19">
        <v>12300000</v>
      </c>
      <c r="AX282" s="19">
        <v>14800000</v>
      </c>
      <c r="AY282" s="19">
        <v>15600000</v>
      </c>
      <c r="AZ282" s="19">
        <v>21000000</v>
      </c>
      <c r="BA282" s="19">
        <v>17200000</v>
      </c>
      <c r="BB282" s="19">
        <v>18800000</v>
      </c>
      <c r="BC282" s="19">
        <v>18600000</v>
      </c>
      <c r="BD282" s="19">
        <v>23300000</v>
      </c>
    </row>
    <row r="283" spans="1:56" x14ac:dyDescent="0.35">
      <c r="A283" s="4" t="s">
        <v>4077</v>
      </c>
      <c r="B283" s="4">
        <v>638.6</v>
      </c>
      <c r="C283" s="4">
        <v>341.30557476799999</v>
      </c>
      <c r="D283" s="4">
        <v>39</v>
      </c>
      <c r="E283" s="4">
        <f>(1+0.011*D283+0.011*0.011*D283*(D283-1)/2)</f>
        <v>1.518661</v>
      </c>
      <c r="F283">
        <v>8.16</v>
      </c>
      <c r="G283">
        <v>8.16</v>
      </c>
      <c r="H283">
        <v>8.17</v>
      </c>
      <c r="I283">
        <v>8.16</v>
      </c>
      <c r="J283">
        <v>8.17</v>
      </c>
      <c r="K283">
        <v>8.18</v>
      </c>
      <c r="L283">
        <v>8.16</v>
      </c>
      <c r="M283">
        <v>8.15</v>
      </c>
      <c r="N283">
        <v>8.15</v>
      </c>
      <c r="O283">
        <v>8.18</v>
      </c>
      <c r="P283">
        <v>8.17</v>
      </c>
      <c r="Q283">
        <v>8.17</v>
      </c>
      <c r="R283">
        <v>8.17</v>
      </c>
      <c r="S283">
        <v>8.17</v>
      </c>
      <c r="T283">
        <v>8.14</v>
      </c>
      <c r="U283">
        <v>8.17</v>
      </c>
      <c r="V283">
        <v>8.16</v>
      </c>
      <c r="W283">
        <v>8.16</v>
      </c>
      <c r="X283">
        <v>8.17</v>
      </c>
      <c r="Y283">
        <v>8.17</v>
      </c>
      <c r="Z283">
        <v>8.17</v>
      </c>
      <c r="AA283">
        <v>8.17</v>
      </c>
      <c r="AB283">
        <v>8.17</v>
      </c>
      <c r="AC283">
        <v>8.17</v>
      </c>
      <c r="AD283">
        <v>8.17</v>
      </c>
      <c r="AE283" s="10"/>
      <c r="AF283" s="19">
        <v>4450000</v>
      </c>
      <c r="AG283" s="19">
        <v>3600000</v>
      </c>
      <c r="AH283" s="19">
        <v>4140000</v>
      </c>
      <c r="AI283" s="19">
        <v>3220000</v>
      </c>
      <c r="AJ283" s="19">
        <v>3500000</v>
      </c>
      <c r="AK283" s="19">
        <v>9240000</v>
      </c>
      <c r="AL283" s="19">
        <v>6700000</v>
      </c>
      <c r="AM283" s="19">
        <v>6080000</v>
      </c>
      <c r="AN283" s="19">
        <v>8260000</v>
      </c>
      <c r="AO283" s="19">
        <v>9150000</v>
      </c>
      <c r="AP283" s="19">
        <v>11700000</v>
      </c>
      <c r="AQ283" s="19">
        <v>15200000</v>
      </c>
      <c r="AR283" s="19">
        <v>11600000</v>
      </c>
      <c r="AS283" s="19">
        <v>13300000</v>
      </c>
      <c r="AT283" s="19">
        <v>5070000</v>
      </c>
      <c r="AU283" s="19">
        <v>15200000</v>
      </c>
      <c r="AV283" s="19">
        <v>15100000</v>
      </c>
      <c r="AW283" s="19">
        <v>14000000</v>
      </c>
      <c r="AX283" s="19">
        <v>16800000</v>
      </c>
      <c r="AY283" s="19">
        <v>19800000</v>
      </c>
      <c r="AZ283" s="19">
        <v>23600000</v>
      </c>
      <c r="BA283" s="19">
        <v>20300000</v>
      </c>
      <c r="BB283" s="19">
        <v>21900000</v>
      </c>
      <c r="BC283" s="19">
        <v>21800000</v>
      </c>
      <c r="BD283" s="19">
        <v>25800000</v>
      </c>
    </row>
    <row r="284" spans="1:56" x14ac:dyDescent="0.35">
      <c r="AE284" s="10"/>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row>
    <row r="285" spans="1:56" x14ac:dyDescent="0.35">
      <c r="A285" s="4" t="s">
        <v>48</v>
      </c>
      <c r="B285" s="4">
        <v>638.6</v>
      </c>
      <c r="C285" s="4">
        <v>339.28992470399999</v>
      </c>
      <c r="D285" s="4">
        <v>39</v>
      </c>
      <c r="E285" s="4">
        <f>(1+0.011*D285+0.011*0.011*D285*(D285-1)/2)</f>
        <v>1.518661</v>
      </c>
      <c r="F285">
        <v>8.0500000000000007</v>
      </c>
      <c r="G285">
        <v>8.0399999999999991</v>
      </c>
      <c r="H285">
        <v>8.0500000000000007</v>
      </c>
      <c r="I285">
        <v>8.0500000000000007</v>
      </c>
      <c r="J285">
        <v>8.0500000000000007</v>
      </c>
      <c r="K285">
        <v>8.06</v>
      </c>
      <c r="L285">
        <v>8.0399999999999991</v>
      </c>
      <c r="M285">
        <v>8.0500000000000007</v>
      </c>
      <c r="N285">
        <v>8.0399999999999991</v>
      </c>
      <c r="O285">
        <v>8.07</v>
      </c>
      <c r="P285">
        <v>8.0500000000000007</v>
      </c>
      <c r="Q285">
        <v>8.06</v>
      </c>
      <c r="R285">
        <v>8.06</v>
      </c>
      <c r="S285">
        <v>8.0500000000000007</v>
      </c>
      <c r="T285">
        <v>8.0399999999999991</v>
      </c>
      <c r="U285">
        <v>8.0500000000000007</v>
      </c>
      <c r="V285">
        <v>8.0399999999999991</v>
      </c>
      <c r="W285">
        <v>8.0299999999999994</v>
      </c>
      <c r="X285">
        <v>8.06</v>
      </c>
      <c r="Y285">
        <v>8.06</v>
      </c>
      <c r="Z285">
        <v>8.0500000000000007</v>
      </c>
      <c r="AA285">
        <v>8.0500000000000007</v>
      </c>
      <c r="AB285">
        <v>8.06</v>
      </c>
      <c r="AC285">
        <v>8.0500000000000007</v>
      </c>
      <c r="AD285">
        <v>8.0500000000000007</v>
      </c>
      <c r="AE285" s="10"/>
      <c r="AF285" s="19">
        <v>9270000</v>
      </c>
      <c r="AG285" s="19">
        <v>12700000</v>
      </c>
      <c r="AH285" s="19">
        <v>12800000</v>
      </c>
      <c r="AI285" s="19">
        <v>9220000</v>
      </c>
      <c r="AJ285" s="19">
        <v>10600000</v>
      </c>
      <c r="AK285" s="19">
        <v>14500000</v>
      </c>
      <c r="AL285" s="19">
        <v>9670000</v>
      </c>
      <c r="AM285" s="19">
        <v>11300000</v>
      </c>
      <c r="AN285" s="19">
        <v>14500000</v>
      </c>
      <c r="AO285" s="19">
        <v>15500000</v>
      </c>
      <c r="AP285" s="19">
        <v>7070000</v>
      </c>
      <c r="AQ285" s="19">
        <v>8850000</v>
      </c>
      <c r="AR285" s="19">
        <v>6340000</v>
      </c>
      <c r="AS285" s="19">
        <v>7050000</v>
      </c>
      <c r="AT285" s="19">
        <v>5260000</v>
      </c>
      <c r="AU285" s="19">
        <v>9700000</v>
      </c>
      <c r="AV285" s="19">
        <v>8900000</v>
      </c>
      <c r="AW285" s="19">
        <v>4970000</v>
      </c>
      <c r="AX285" s="19">
        <v>11700000</v>
      </c>
      <c r="AY285" s="19">
        <v>12400000</v>
      </c>
      <c r="AZ285" s="19">
        <v>9130000</v>
      </c>
      <c r="BA285" s="19">
        <v>8090000</v>
      </c>
      <c r="BB285" s="19">
        <v>9150000</v>
      </c>
      <c r="BC285" s="19">
        <v>10100000</v>
      </c>
      <c r="BD285" s="19">
        <v>7860000</v>
      </c>
    </row>
    <row r="286" spans="1:56" x14ac:dyDescent="0.35">
      <c r="AE286" s="10"/>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row>
    <row r="287" spans="1:56" x14ac:dyDescent="0.35">
      <c r="A287" s="4" t="s">
        <v>49</v>
      </c>
      <c r="B287" s="4">
        <v>640.6</v>
      </c>
      <c r="C287" s="4">
        <v>313.27427457600004</v>
      </c>
      <c r="D287" s="4">
        <v>39</v>
      </c>
      <c r="E287" s="4">
        <f>(1+0.011*D287+0.011*0.011*D287*(D287-1)/2)</f>
        <v>1.518661</v>
      </c>
      <c r="F287">
        <v>8.68</v>
      </c>
      <c r="G287">
        <v>8.66</v>
      </c>
      <c r="H287">
        <v>8.69</v>
      </c>
      <c r="I287">
        <v>8.66</v>
      </c>
      <c r="J287">
        <v>8.69</v>
      </c>
      <c r="K287">
        <v>8.7100000000000009</v>
      </c>
      <c r="L287">
        <v>8.66</v>
      </c>
      <c r="M287">
        <v>8.65</v>
      </c>
      <c r="N287">
        <v>8.66</v>
      </c>
      <c r="O287">
        <v>8.67</v>
      </c>
      <c r="P287">
        <v>8.6999999999999993</v>
      </c>
      <c r="Q287">
        <v>8.6999999999999993</v>
      </c>
      <c r="R287">
        <v>8.66</v>
      </c>
      <c r="S287">
        <v>8.69</v>
      </c>
      <c r="T287">
        <v>8.66</v>
      </c>
      <c r="U287">
        <v>8.68</v>
      </c>
      <c r="V287">
        <v>8.69</v>
      </c>
      <c r="W287">
        <v>8.69</v>
      </c>
      <c r="X287">
        <v>8.68</v>
      </c>
      <c r="Y287">
        <v>8.68</v>
      </c>
      <c r="Z287">
        <v>8.69</v>
      </c>
      <c r="AA287">
        <v>8.68</v>
      </c>
      <c r="AB287">
        <v>8.7100000000000009</v>
      </c>
      <c r="AC287">
        <v>8.69</v>
      </c>
      <c r="AD287">
        <v>8.68</v>
      </c>
      <c r="AE287" s="10"/>
      <c r="AF287" s="19">
        <v>52800</v>
      </c>
      <c r="AG287" s="19">
        <v>23600</v>
      </c>
      <c r="AH287" s="19">
        <v>57500</v>
      </c>
      <c r="AI287" s="19">
        <v>21500</v>
      </c>
      <c r="AJ287" s="19">
        <v>46500</v>
      </c>
      <c r="AK287" s="19">
        <v>49000</v>
      </c>
      <c r="AL287" s="19">
        <v>61000</v>
      </c>
      <c r="AM287" s="19">
        <v>40000</v>
      </c>
      <c r="AN287" s="19">
        <v>76200</v>
      </c>
      <c r="AO287" s="19">
        <v>93200</v>
      </c>
      <c r="AP287" s="19">
        <v>129000</v>
      </c>
      <c r="AQ287" s="19">
        <v>88700</v>
      </c>
      <c r="AR287" s="19">
        <v>55100</v>
      </c>
      <c r="AS287" s="19">
        <v>117000</v>
      </c>
      <c r="AT287" s="19">
        <v>67400</v>
      </c>
      <c r="AU287" s="19">
        <v>138000</v>
      </c>
      <c r="AV287" s="19">
        <v>150000</v>
      </c>
      <c r="AW287" s="19">
        <v>138000</v>
      </c>
      <c r="AX287" s="19">
        <v>172000</v>
      </c>
      <c r="AY287" s="19">
        <v>171000</v>
      </c>
      <c r="AZ287" s="19">
        <v>223000</v>
      </c>
      <c r="BA287" s="19">
        <v>166000</v>
      </c>
      <c r="BB287" s="19">
        <v>111000</v>
      </c>
      <c r="BC287" s="19">
        <v>196000</v>
      </c>
      <c r="BD287" s="19">
        <v>232000</v>
      </c>
    </row>
    <row r="288" spans="1:56" x14ac:dyDescent="0.35">
      <c r="A288" s="4" t="s">
        <v>4090</v>
      </c>
      <c r="B288" s="4">
        <v>640.6</v>
      </c>
      <c r="C288" s="4">
        <v>367.32122476800004</v>
      </c>
      <c r="D288" s="4">
        <v>39</v>
      </c>
      <c r="E288" s="4">
        <f>(1+0.011*D288+0.011*0.011*D288*(D288-1)/2)</f>
        <v>1.518661</v>
      </c>
      <c r="F288">
        <v>8.67</v>
      </c>
      <c r="G288">
        <v>8.6999999999999993</v>
      </c>
      <c r="H288">
        <v>8.65</v>
      </c>
      <c r="I288">
        <v>8.69</v>
      </c>
      <c r="J288">
        <v>8.6999999999999993</v>
      </c>
      <c r="K288">
        <v>8.67</v>
      </c>
      <c r="L288">
        <v>8.65</v>
      </c>
      <c r="M288">
        <v>8.66</v>
      </c>
      <c r="N288">
        <v>8.67</v>
      </c>
      <c r="O288">
        <v>8.69</v>
      </c>
      <c r="P288">
        <v>8.67</v>
      </c>
      <c r="Q288">
        <v>8.68</v>
      </c>
      <c r="R288">
        <v>8.69</v>
      </c>
      <c r="S288">
        <v>8.7100000000000009</v>
      </c>
      <c r="T288">
        <v>8.66</v>
      </c>
      <c r="U288">
        <v>8.69</v>
      </c>
      <c r="V288">
        <v>8.68</v>
      </c>
      <c r="W288">
        <v>8.6999999999999993</v>
      </c>
      <c r="X288">
        <v>8.69</v>
      </c>
      <c r="Y288">
        <v>8.68</v>
      </c>
      <c r="Z288">
        <v>8.68</v>
      </c>
      <c r="AA288">
        <v>8.6999999999999993</v>
      </c>
      <c r="AB288">
        <v>8.67</v>
      </c>
      <c r="AC288">
        <v>8.68</v>
      </c>
      <c r="AD288">
        <v>8.68</v>
      </c>
      <c r="AE288" s="10"/>
      <c r="AF288" s="19">
        <v>34800</v>
      </c>
      <c r="AG288" s="19">
        <v>33800</v>
      </c>
      <c r="AH288" s="19">
        <v>33800</v>
      </c>
      <c r="AI288" s="19">
        <v>29100</v>
      </c>
      <c r="AJ288" s="19">
        <v>18100</v>
      </c>
      <c r="AK288" s="19">
        <v>45700</v>
      </c>
      <c r="AL288" s="19">
        <v>63700</v>
      </c>
      <c r="AM288" s="19">
        <v>62500</v>
      </c>
      <c r="AN288" s="19">
        <v>83100</v>
      </c>
      <c r="AO288" s="19">
        <v>108000</v>
      </c>
      <c r="AP288" s="19">
        <v>125000</v>
      </c>
      <c r="AQ288" s="19">
        <v>132000</v>
      </c>
      <c r="AR288" s="19">
        <v>106000</v>
      </c>
      <c r="AS288" s="19">
        <v>123000</v>
      </c>
      <c r="AT288" s="19">
        <v>85100</v>
      </c>
      <c r="AU288" s="19">
        <v>144000</v>
      </c>
      <c r="AV288" s="19">
        <v>104000</v>
      </c>
      <c r="AW288" s="19">
        <v>156000</v>
      </c>
      <c r="AX288" s="19">
        <v>155000</v>
      </c>
      <c r="AY288" s="19">
        <v>189000</v>
      </c>
      <c r="AZ288" s="19">
        <v>246000</v>
      </c>
      <c r="BA288" s="19">
        <v>183000</v>
      </c>
      <c r="BB288" s="19">
        <v>218000</v>
      </c>
      <c r="BC288" s="19">
        <v>225000</v>
      </c>
      <c r="BD288" s="19">
        <v>225000</v>
      </c>
    </row>
    <row r="289" spans="1:56" x14ac:dyDescent="0.35">
      <c r="AE289" s="10"/>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row>
    <row r="290" spans="1:56" x14ac:dyDescent="0.35">
      <c r="A290" s="4" t="s">
        <v>50</v>
      </c>
      <c r="B290" s="4">
        <v>640.6</v>
      </c>
      <c r="C290" s="4">
        <v>339.28992464000004</v>
      </c>
      <c r="D290" s="4">
        <v>39</v>
      </c>
      <c r="E290" s="4">
        <f>(1+0.011*D290+0.011*0.011*D290*(D290-1)/2)</f>
        <v>1.518661</v>
      </c>
      <c r="F290">
        <v>8.74</v>
      </c>
      <c r="G290">
        <v>8.74</v>
      </c>
      <c r="H290">
        <v>8.75</v>
      </c>
      <c r="I290">
        <v>8.75</v>
      </c>
      <c r="J290">
        <v>8.75</v>
      </c>
      <c r="K290">
        <v>8.74</v>
      </c>
      <c r="L290">
        <v>8.74</v>
      </c>
      <c r="M290">
        <v>8.7200000000000006</v>
      </c>
      <c r="N290">
        <v>8.74</v>
      </c>
      <c r="O290">
        <v>8.76</v>
      </c>
      <c r="P290">
        <v>8.7200000000000006</v>
      </c>
      <c r="Q290">
        <v>8.75</v>
      </c>
      <c r="R290">
        <v>8.75</v>
      </c>
      <c r="S290">
        <v>8.74</v>
      </c>
      <c r="T290">
        <v>8.75</v>
      </c>
      <c r="U290">
        <v>8.74</v>
      </c>
      <c r="V290">
        <v>8.74</v>
      </c>
      <c r="W290">
        <v>8.75</v>
      </c>
      <c r="X290">
        <v>8.76</v>
      </c>
      <c r="Y290">
        <v>8.75</v>
      </c>
      <c r="Z290">
        <v>8.74</v>
      </c>
      <c r="AA290">
        <v>8.75</v>
      </c>
      <c r="AB290">
        <v>8.7799999999999994</v>
      </c>
      <c r="AC290">
        <v>8.75</v>
      </c>
      <c r="AD290">
        <v>8.77</v>
      </c>
      <c r="AE290" s="10"/>
      <c r="AF290" s="19">
        <v>423000</v>
      </c>
      <c r="AG290" s="19">
        <v>430000</v>
      </c>
      <c r="AH290" s="19">
        <v>397000</v>
      </c>
      <c r="AI290" s="19">
        <v>357000</v>
      </c>
      <c r="AJ290" s="19">
        <v>423000</v>
      </c>
      <c r="AK290" s="19">
        <v>1030000</v>
      </c>
      <c r="AL290" s="19">
        <v>661000</v>
      </c>
      <c r="AM290" s="19">
        <v>708000</v>
      </c>
      <c r="AN290" s="19">
        <v>931000</v>
      </c>
      <c r="AO290" s="19">
        <v>951000</v>
      </c>
      <c r="AP290" s="19">
        <v>728000</v>
      </c>
      <c r="AQ290" s="19">
        <v>1550000</v>
      </c>
      <c r="AR290" s="19">
        <v>1380000</v>
      </c>
      <c r="AS290" s="19">
        <v>1350000</v>
      </c>
      <c r="AT290" s="19">
        <v>1070000</v>
      </c>
      <c r="AU290" s="19">
        <v>1790000</v>
      </c>
      <c r="AV290" s="19">
        <v>1720000</v>
      </c>
      <c r="AW290" s="19">
        <v>1830000</v>
      </c>
      <c r="AX290" s="19">
        <v>2060000</v>
      </c>
      <c r="AY290" s="19">
        <v>2180000</v>
      </c>
      <c r="AZ290" s="19">
        <v>2760000</v>
      </c>
      <c r="BA290" s="19">
        <v>1900000</v>
      </c>
      <c r="BB290" s="19">
        <v>1330000</v>
      </c>
      <c r="BC290" s="19">
        <v>2620000</v>
      </c>
      <c r="BD290" s="19">
        <v>1460000</v>
      </c>
    </row>
    <row r="291" spans="1:56" x14ac:dyDescent="0.35">
      <c r="A291" s="4" t="s">
        <v>4087</v>
      </c>
      <c r="B291" s="4">
        <v>640.6</v>
      </c>
      <c r="C291" s="4">
        <v>341.30557470400004</v>
      </c>
      <c r="D291" s="4">
        <v>39</v>
      </c>
      <c r="E291" s="4">
        <f>(1+0.011*D291+0.011*0.011*D291*(D291-1)/2)</f>
        <v>1.518661</v>
      </c>
      <c r="F291">
        <v>8.74</v>
      </c>
      <c r="G291">
        <v>8.0500000000000007</v>
      </c>
      <c r="H291">
        <v>8.73</v>
      </c>
      <c r="I291">
        <v>8.06</v>
      </c>
      <c r="J291">
        <v>8.06</v>
      </c>
      <c r="K291">
        <v>8.74</v>
      </c>
      <c r="L291">
        <v>8.74</v>
      </c>
      <c r="M291">
        <v>8.73</v>
      </c>
      <c r="N291">
        <v>8.73</v>
      </c>
      <c r="O291">
        <v>8.75</v>
      </c>
      <c r="P291">
        <v>8.74</v>
      </c>
      <c r="Q291">
        <v>8.75</v>
      </c>
      <c r="R291">
        <v>8.75</v>
      </c>
      <c r="S291">
        <v>8.74</v>
      </c>
      <c r="T291">
        <v>8.74</v>
      </c>
      <c r="U291">
        <v>8.75</v>
      </c>
      <c r="V291">
        <v>8.74</v>
      </c>
      <c r="W291">
        <v>8.75</v>
      </c>
      <c r="X291">
        <v>8.77</v>
      </c>
      <c r="Y291">
        <v>8.74</v>
      </c>
      <c r="Z291">
        <v>8.75</v>
      </c>
      <c r="AA291">
        <v>8.75</v>
      </c>
      <c r="AB291">
        <v>8.74</v>
      </c>
      <c r="AC291">
        <v>8.75</v>
      </c>
      <c r="AD291">
        <v>8.75</v>
      </c>
      <c r="AE291" s="10"/>
      <c r="AF291" s="19">
        <v>410000</v>
      </c>
      <c r="AG291" s="19">
        <v>516000</v>
      </c>
      <c r="AH291" s="19">
        <v>404000</v>
      </c>
      <c r="AI291" s="19">
        <v>412000</v>
      </c>
      <c r="AJ291" s="19">
        <v>434000</v>
      </c>
      <c r="AK291" s="19">
        <v>1060000</v>
      </c>
      <c r="AL291" s="19">
        <v>693000</v>
      </c>
      <c r="AM291" s="19">
        <v>739000</v>
      </c>
      <c r="AN291" s="19">
        <v>890000</v>
      </c>
      <c r="AO291" s="19">
        <v>1040000</v>
      </c>
      <c r="AP291" s="19">
        <v>1360000</v>
      </c>
      <c r="AQ291" s="19">
        <v>1540000</v>
      </c>
      <c r="AR291" s="19">
        <v>1310000</v>
      </c>
      <c r="AS291" s="19">
        <v>1380000</v>
      </c>
      <c r="AT291" s="19">
        <v>1070000</v>
      </c>
      <c r="AU291" s="19">
        <v>1790000</v>
      </c>
      <c r="AV291" s="19">
        <v>1680000</v>
      </c>
      <c r="AW291" s="19">
        <v>1870000</v>
      </c>
      <c r="AX291" s="19">
        <v>1400000</v>
      </c>
      <c r="AY291" s="19">
        <v>2190000</v>
      </c>
      <c r="AZ291" s="19">
        <v>2930000</v>
      </c>
      <c r="BA291" s="19">
        <v>1950000</v>
      </c>
      <c r="BB291" s="19">
        <v>2540000</v>
      </c>
      <c r="BC291" s="19">
        <v>2740000</v>
      </c>
      <c r="BD291" s="19">
        <v>2480000</v>
      </c>
    </row>
    <row r="292" spans="1:56" x14ac:dyDescent="0.35">
      <c r="AE292" s="10"/>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row>
    <row r="293" spans="1:56" x14ac:dyDescent="0.35">
      <c r="A293" s="4" t="s">
        <v>51</v>
      </c>
      <c r="B293" s="4">
        <v>642.6</v>
      </c>
      <c r="C293" s="4">
        <v>313.27427451200009</v>
      </c>
      <c r="D293" s="4">
        <v>39</v>
      </c>
      <c r="E293" s="4">
        <f>(1+0.011*D293+0.011*0.011*D293*(D293-1)/2)</f>
        <v>1.518661</v>
      </c>
      <c r="F293" s="20">
        <v>9.41</v>
      </c>
      <c r="G293" s="20">
        <v>9.3800000000000008</v>
      </c>
      <c r="H293" s="20">
        <v>9.39</v>
      </c>
      <c r="I293">
        <v>9.39</v>
      </c>
      <c r="J293">
        <v>9.4</v>
      </c>
      <c r="K293">
        <v>9.39</v>
      </c>
      <c r="L293">
        <v>9.39</v>
      </c>
      <c r="M293">
        <v>9.39</v>
      </c>
      <c r="N293">
        <v>9.3800000000000008</v>
      </c>
      <c r="O293">
        <v>9.4</v>
      </c>
      <c r="P293">
        <v>9.39</v>
      </c>
      <c r="Q293">
        <v>9.39</v>
      </c>
      <c r="R293">
        <v>9.39</v>
      </c>
      <c r="S293">
        <v>9.39</v>
      </c>
      <c r="T293">
        <v>9.4</v>
      </c>
      <c r="U293">
        <v>9.4</v>
      </c>
      <c r="V293">
        <v>9.3800000000000008</v>
      </c>
      <c r="W293">
        <v>9.4</v>
      </c>
      <c r="X293">
        <v>9.4</v>
      </c>
      <c r="Y293">
        <v>9.4</v>
      </c>
      <c r="Z293">
        <v>9.4</v>
      </c>
      <c r="AA293">
        <v>9.39</v>
      </c>
      <c r="AB293">
        <v>9.4</v>
      </c>
      <c r="AC293">
        <v>9.4</v>
      </c>
      <c r="AD293">
        <v>9.39</v>
      </c>
      <c r="AE293" s="10"/>
      <c r="AF293" s="19">
        <v>116000</v>
      </c>
      <c r="AG293" s="19">
        <v>180000</v>
      </c>
      <c r="AH293" s="19">
        <v>279000</v>
      </c>
      <c r="AI293" s="19">
        <v>213000</v>
      </c>
      <c r="AJ293" s="19">
        <v>211000</v>
      </c>
      <c r="AK293" s="19">
        <v>401000</v>
      </c>
      <c r="AL293" s="19">
        <v>289000</v>
      </c>
      <c r="AM293" s="19">
        <v>294000</v>
      </c>
      <c r="AN293" s="19">
        <v>329000</v>
      </c>
      <c r="AO293" s="19">
        <v>372000</v>
      </c>
      <c r="AP293" s="19">
        <v>555000</v>
      </c>
      <c r="AQ293" s="19">
        <v>532000</v>
      </c>
      <c r="AR293" s="19">
        <v>486000</v>
      </c>
      <c r="AS293" s="19">
        <v>465000</v>
      </c>
      <c r="AT293" s="19">
        <v>394000</v>
      </c>
      <c r="AU293" s="19">
        <v>396000</v>
      </c>
      <c r="AV293" s="19">
        <v>465000</v>
      </c>
      <c r="AW293" s="19">
        <v>396000</v>
      </c>
      <c r="AX293" s="19">
        <v>547000</v>
      </c>
      <c r="AY293" s="19">
        <v>501000</v>
      </c>
      <c r="AZ293" s="19">
        <v>622000</v>
      </c>
      <c r="BA293" s="19">
        <v>461000</v>
      </c>
      <c r="BB293" s="19">
        <v>668000</v>
      </c>
      <c r="BC293" s="19">
        <v>573000</v>
      </c>
      <c r="BD293" s="19">
        <v>697000</v>
      </c>
    </row>
    <row r="294" spans="1:56" x14ac:dyDescent="0.35">
      <c r="A294" s="4" t="s">
        <v>4094</v>
      </c>
      <c r="B294" s="4">
        <v>642.6</v>
      </c>
      <c r="C294" s="4">
        <v>369.33687476800009</v>
      </c>
      <c r="D294" s="4">
        <v>39</v>
      </c>
      <c r="E294" s="4">
        <f>(1+0.011*D294+0.011*0.011*D294*(D294-1)/2)</f>
        <v>1.518661</v>
      </c>
      <c r="F294" s="20">
        <v>9.3800000000000008</v>
      </c>
      <c r="G294" s="20">
        <v>9.3800000000000008</v>
      </c>
      <c r="H294" s="20">
        <v>9.3800000000000008</v>
      </c>
      <c r="I294">
        <v>9.4</v>
      </c>
      <c r="J294">
        <v>9.41</v>
      </c>
      <c r="K294">
        <v>9.39</v>
      </c>
      <c r="L294">
        <v>9.3800000000000008</v>
      </c>
      <c r="M294">
        <v>9.3800000000000008</v>
      </c>
      <c r="N294">
        <v>9.3699999999999992</v>
      </c>
      <c r="O294">
        <v>9.4</v>
      </c>
      <c r="P294">
        <v>9.4</v>
      </c>
      <c r="Q294">
        <v>9.39</v>
      </c>
      <c r="R294">
        <v>9.4</v>
      </c>
      <c r="S294">
        <v>9.4</v>
      </c>
      <c r="T294">
        <v>9.39</v>
      </c>
      <c r="U294">
        <v>9.3800000000000008</v>
      </c>
      <c r="V294">
        <v>9.3800000000000008</v>
      </c>
      <c r="W294">
        <v>9.4</v>
      </c>
      <c r="X294">
        <v>9.4</v>
      </c>
      <c r="Y294">
        <v>9.39</v>
      </c>
      <c r="Z294">
        <v>9.4</v>
      </c>
      <c r="AA294">
        <v>9.4</v>
      </c>
      <c r="AB294">
        <v>9.4</v>
      </c>
      <c r="AC294">
        <v>9.4</v>
      </c>
      <c r="AD294">
        <v>9.4</v>
      </c>
      <c r="AE294" s="10"/>
      <c r="AF294" s="19">
        <v>242000</v>
      </c>
      <c r="AG294" s="19">
        <v>190000</v>
      </c>
      <c r="AH294" s="19">
        <v>285000</v>
      </c>
      <c r="AI294" s="19">
        <v>250000</v>
      </c>
      <c r="AJ294" s="19">
        <v>247000</v>
      </c>
      <c r="AK294" s="19">
        <v>414000</v>
      </c>
      <c r="AL294" s="19">
        <v>326000</v>
      </c>
      <c r="AM294" s="19">
        <v>291000</v>
      </c>
      <c r="AN294" s="19">
        <v>353000</v>
      </c>
      <c r="AO294" s="19">
        <v>411000</v>
      </c>
      <c r="AP294" s="19">
        <v>627000</v>
      </c>
      <c r="AQ294" s="19">
        <v>571000</v>
      </c>
      <c r="AR294" s="19">
        <v>528000</v>
      </c>
      <c r="AS294" s="19">
        <v>510000</v>
      </c>
      <c r="AT294" s="19">
        <v>380000</v>
      </c>
      <c r="AU294" s="19">
        <v>385000</v>
      </c>
      <c r="AV294" s="19">
        <v>423000</v>
      </c>
      <c r="AW294" s="19">
        <v>423000</v>
      </c>
      <c r="AX294" s="19">
        <v>554000</v>
      </c>
      <c r="AY294" s="19">
        <v>527000</v>
      </c>
      <c r="AZ294" s="19">
        <v>697000</v>
      </c>
      <c r="BA294" s="19">
        <v>507000</v>
      </c>
      <c r="BB294" s="19">
        <v>647000</v>
      </c>
      <c r="BC294" s="19">
        <v>618000</v>
      </c>
      <c r="BD294" s="19">
        <v>673000</v>
      </c>
    </row>
    <row r="295" spans="1:56" x14ac:dyDescent="0.35">
      <c r="A295" s="20"/>
      <c r="B295" s="20"/>
      <c r="C295" s="20"/>
      <c r="D295" s="20"/>
      <c r="E295" s="20"/>
      <c r="F295" s="20"/>
      <c r="G295" s="20"/>
      <c r="H295" s="20"/>
      <c r="AE295" s="10"/>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row>
    <row r="296" spans="1:56" x14ac:dyDescent="0.35">
      <c r="A296" s="4" t="s">
        <v>52</v>
      </c>
      <c r="B296" s="4">
        <v>642.6</v>
      </c>
      <c r="C296" s="4">
        <v>341.30557464000009</v>
      </c>
      <c r="D296" s="4">
        <v>39</v>
      </c>
      <c r="E296" s="4">
        <f>(1+0.011*D296+0.011*0.011*D296*(D296-1)/2)</f>
        <v>1.518661</v>
      </c>
      <c r="F296" s="20">
        <v>9.3699999999999992</v>
      </c>
      <c r="G296" s="20">
        <v>9.36</v>
      </c>
      <c r="H296" s="20">
        <v>9.36</v>
      </c>
      <c r="I296">
        <v>9.3800000000000008</v>
      </c>
      <c r="J296">
        <v>9.3699999999999992</v>
      </c>
      <c r="K296">
        <v>9.3699999999999992</v>
      </c>
      <c r="L296">
        <v>9.36</v>
      </c>
      <c r="M296">
        <v>9.36</v>
      </c>
      <c r="N296">
        <v>9.36</v>
      </c>
      <c r="O296">
        <v>9.39</v>
      </c>
      <c r="P296">
        <v>9.3699999999999992</v>
      </c>
      <c r="Q296">
        <v>9.3800000000000008</v>
      </c>
      <c r="R296">
        <v>9.3800000000000008</v>
      </c>
      <c r="S296">
        <v>9.3800000000000008</v>
      </c>
      <c r="T296">
        <v>9.3699999999999992</v>
      </c>
      <c r="U296">
        <v>9.3699999999999992</v>
      </c>
      <c r="V296">
        <v>9.3699999999999992</v>
      </c>
      <c r="W296">
        <v>9.3699999999999992</v>
      </c>
      <c r="X296">
        <v>9.3800000000000008</v>
      </c>
      <c r="Y296">
        <v>9.3800000000000008</v>
      </c>
      <c r="Z296">
        <v>9.3800000000000008</v>
      </c>
      <c r="AA296">
        <v>9.3800000000000008</v>
      </c>
      <c r="AB296">
        <v>9.3800000000000008</v>
      </c>
      <c r="AC296">
        <v>9.3800000000000008</v>
      </c>
      <c r="AD296">
        <v>9.3699999999999992</v>
      </c>
      <c r="AE296" s="10"/>
      <c r="AF296" s="19">
        <v>427000</v>
      </c>
      <c r="AG296" s="19">
        <v>322000</v>
      </c>
      <c r="AH296" s="19">
        <v>480000</v>
      </c>
      <c r="AI296" s="19">
        <v>784000</v>
      </c>
      <c r="AJ296" s="19">
        <v>552000</v>
      </c>
      <c r="AK296" s="19">
        <v>694000</v>
      </c>
      <c r="AL296" s="19">
        <v>539000</v>
      </c>
      <c r="AM296" s="19">
        <v>560000</v>
      </c>
      <c r="AN296" s="19">
        <v>649000</v>
      </c>
      <c r="AO296" s="19">
        <v>764000</v>
      </c>
      <c r="AP296" s="19">
        <v>903000</v>
      </c>
      <c r="AQ296" s="19">
        <v>866000</v>
      </c>
      <c r="AR296" s="19">
        <v>787000</v>
      </c>
      <c r="AS296" s="19">
        <v>782000</v>
      </c>
      <c r="AT296" s="19">
        <v>868000</v>
      </c>
      <c r="AU296" s="19">
        <v>684000</v>
      </c>
      <c r="AV296" s="19">
        <v>665000</v>
      </c>
      <c r="AW296" s="19">
        <v>588000</v>
      </c>
      <c r="AX296" s="19">
        <v>895000</v>
      </c>
      <c r="AY296" s="19">
        <v>867000</v>
      </c>
      <c r="AZ296" s="19">
        <v>910000</v>
      </c>
      <c r="BA296" s="19">
        <v>652000</v>
      </c>
      <c r="BB296" s="19">
        <v>895000</v>
      </c>
      <c r="BC296" s="19">
        <v>821000</v>
      </c>
      <c r="BD296" s="19">
        <v>1110000</v>
      </c>
    </row>
    <row r="297" spans="1:56" x14ac:dyDescent="0.35">
      <c r="A297" s="20"/>
      <c r="B297" s="20"/>
      <c r="C297" s="20"/>
      <c r="D297" s="20"/>
      <c r="E297" s="20"/>
      <c r="F297" s="20"/>
      <c r="G297" s="20"/>
      <c r="H297" s="20"/>
      <c r="AE297" s="10"/>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row>
    <row r="298" spans="1:56" x14ac:dyDescent="0.35">
      <c r="A298" s="4" t="s">
        <v>53</v>
      </c>
      <c r="B298" s="4">
        <v>660.6</v>
      </c>
      <c r="C298" s="4">
        <v>335.25862464000005</v>
      </c>
      <c r="D298" s="4">
        <v>41</v>
      </c>
      <c r="E298" s="4">
        <f>(1+0.011*D298+0.011*0.011*D298*(D298-1)/2)</f>
        <v>1.5502200000000002</v>
      </c>
      <c r="F298">
        <v>6.99</v>
      </c>
      <c r="G298">
        <v>6.99</v>
      </c>
      <c r="H298">
        <v>6.99</v>
      </c>
      <c r="I298">
        <v>7.03</v>
      </c>
      <c r="J298">
        <v>7.03</v>
      </c>
      <c r="K298">
        <v>7.01</v>
      </c>
      <c r="L298">
        <v>7</v>
      </c>
      <c r="M298">
        <v>7.03</v>
      </c>
      <c r="N298">
        <v>6.99</v>
      </c>
      <c r="O298">
        <v>7.03</v>
      </c>
      <c r="P298">
        <v>6.98</v>
      </c>
      <c r="Q298">
        <v>7.01</v>
      </c>
      <c r="R298">
        <v>7.01</v>
      </c>
      <c r="S298">
        <v>7.04</v>
      </c>
      <c r="T298">
        <v>6.98</v>
      </c>
      <c r="U298">
        <v>7.01</v>
      </c>
      <c r="V298">
        <v>7.02</v>
      </c>
      <c r="W298">
        <v>6.99</v>
      </c>
      <c r="X298">
        <v>7</v>
      </c>
      <c r="Y298">
        <v>7.01</v>
      </c>
      <c r="Z298">
        <v>7</v>
      </c>
      <c r="AA298">
        <v>7</v>
      </c>
      <c r="AB298">
        <v>7.02</v>
      </c>
      <c r="AC298">
        <v>7.01</v>
      </c>
      <c r="AD298">
        <v>7</v>
      </c>
      <c r="AE298" s="10"/>
      <c r="AF298" s="19">
        <v>69500</v>
      </c>
      <c r="AG298" s="19">
        <v>66200</v>
      </c>
      <c r="AH298" s="19">
        <v>71000</v>
      </c>
      <c r="AI298" s="19">
        <v>35100</v>
      </c>
      <c r="AJ298" s="19">
        <v>67300</v>
      </c>
      <c r="AK298" s="19">
        <v>102000</v>
      </c>
      <c r="AL298" s="19">
        <v>70400</v>
      </c>
      <c r="AM298" s="19">
        <v>35400</v>
      </c>
      <c r="AN298" s="19">
        <v>87900</v>
      </c>
      <c r="AO298" s="19">
        <v>72500</v>
      </c>
      <c r="AP298" s="19">
        <v>43900</v>
      </c>
      <c r="AQ298" s="19">
        <v>111000</v>
      </c>
      <c r="AR298" s="19">
        <v>90100</v>
      </c>
      <c r="AS298" s="19">
        <v>85200</v>
      </c>
      <c r="AT298" s="19">
        <v>79800</v>
      </c>
      <c r="AU298" s="19">
        <v>104000</v>
      </c>
      <c r="AV298" s="19">
        <v>75400</v>
      </c>
      <c r="AW298" s="19">
        <v>69300</v>
      </c>
      <c r="AX298" s="19">
        <v>121000</v>
      </c>
      <c r="AY298" s="19">
        <v>126000</v>
      </c>
      <c r="AZ298" s="19">
        <v>117000</v>
      </c>
      <c r="BA298" s="19">
        <v>114000</v>
      </c>
      <c r="BB298" s="19">
        <v>79000</v>
      </c>
      <c r="BC298" s="19">
        <v>114000</v>
      </c>
      <c r="BD298" s="19">
        <v>128000</v>
      </c>
    </row>
    <row r="299" spans="1:56" x14ac:dyDescent="0.35">
      <c r="A299" s="4" t="s">
        <v>4154</v>
      </c>
      <c r="B299" s="4">
        <v>660.6</v>
      </c>
      <c r="C299" s="4">
        <v>365.30557483200005</v>
      </c>
      <c r="D299" s="4">
        <v>41</v>
      </c>
      <c r="E299" s="4">
        <f>(1+0.011*D299+0.011*0.011*D299*(D299-1)/2)</f>
        <v>1.5502200000000002</v>
      </c>
      <c r="F299">
        <v>7</v>
      </c>
      <c r="G299">
        <v>6.99</v>
      </c>
      <c r="H299">
        <v>7</v>
      </c>
      <c r="I299">
        <v>6.99</v>
      </c>
      <c r="J299">
        <v>7.01</v>
      </c>
      <c r="K299">
        <v>6.99</v>
      </c>
      <c r="L299">
        <v>7</v>
      </c>
      <c r="M299">
        <v>6.98</v>
      </c>
      <c r="N299">
        <v>6.96</v>
      </c>
      <c r="O299">
        <v>7.02</v>
      </c>
      <c r="P299">
        <v>6.97</v>
      </c>
      <c r="Q299">
        <v>6.99</v>
      </c>
      <c r="R299">
        <v>7</v>
      </c>
      <c r="S299">
        <v>7.01</v>
      </c>
      <c r="T299">
        <v>6.99</v>
      </c>
      <c r="U299">
        <v>7.01</v>
      </c>
      <c r="V299">
        <v>7</v>
      </c>
      <c r="W299">
        <v>7</v>
      </c>
      <c r="X299">
        <v>6.99</v>
      </c>
      <c r="Y299">
        <v>6.99</v>
      </c>
      <c r="Z299">
        <v>7.01</v>
      </c>
      <c r="AA299">
        <v>6.99</v>
      </c>
      <c r="AB299">
        <v>7</v>
      </c>
      <c r="AC299">
        <v>7.01</v>
      </c>
      <c r="AD299">
        <v>7.04</v>
      </c>
      <c r="AE299" s="10"/>
      <c r="AF299" s="19">
        <v>84800</v>
      </c>
      <c r="AG299" s="19">
        <v>73500</v>
      </c>
      <c r="AH299" s="19">
        <v>97900</v>
      </c>
      <c r="AI299" s="19">
        <v>66600</v>
      </c>
      <c r="AJ299" s="19">
        <v>78700</v>
      </c>
      <c r="AK299" s="19">
        <v>80300</v>
      </c>
      <c r="AL299" s="19">
        <v>91700</v>
      </c>
      <c r="AM299" s="19">
        <v>67300</v>
      </c>
      <c r="AN299" s="19">
        <v>55400</v>
      </c>
      <c r="AO299" s="19">
        <v>104000</v>
      </c>
      <c r="AP299" s="19">
        <v>41700</v>
      </c>
      <c r="AQ299" s="19">
        <v>69200</v>
      </c>
      <c r="AR299" s="19">
        <v>91800</v>
      </c>
      <c r="AS299" s="19">
        <v>90800</v>
      </c>
      <c r="AT299" s="19">
        <v>91400</v>
      </c>
      <c r="AU299" s="19">
        <v>121000</v>
      </c>
      <c r="AV299" s="19">
        <v>103000</v>
      </c>
      <c r="AW299" s="19">
        <v>101000</v>
      </c>
      <c r="AX299" s="19">
        <v>78200</v>
      </c>
      <c r="AY299" s="19">
        <v>138000</v>
      </c>
      <c r="AZ299" s="19">
        <v>154000</v>
      </c>
      <c r="BA299" s="19">
        <v>109000</v>
      </c>
      <c r="BB299" s="19">
        <v>140000</v>
      </c>
      <c r="BC299" s="19">
        <v>130000</v>
      </c>
      <c r="BD299" s="19">
        <v>90000</v>
      </c>
    </row>
    <row r="300" spans="1:56" x14ac:dyDescent="0.35">
      <c r="AE300" s="10"/>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row>
    <row r="301" spans="1:56" x14ac:dyDescent="0.35">
      <c r="A301" s="4" t="s">
        <v>54</v>
      </c>
      <c r="B301" s="4">
        <v>662.6</v>
      </c>
      <c r="C301" s="4">
        <v>337.27427463999999</v>
      </c>
      <c r="D301" s="4">
        <v>41</v>
      </c>
      <c r="E301" s="4">
        <f>(1+0.011*D301+0.011*0.011*D301*(D301-1)/2)</f>
        <v>1.5502200000000002</v>
      </c>
      <c r="F301">
        <v>7.59</v>
      </c>
      <c r="G301">
        <v>7.61</v>
      </c>
      <c r="H301">
        <v>7.59</v>
      </c>
      <c r="I301">
        <v>7.61</v>
      </c>
      <c r="J301">
        <v>7.58</v>
      </c>
      <c r="K301">
        <v>7.6</v>
      </c>
      <c r="L301">
        <v>7.6</v>
      </c>
      <c r="M301">
        <v>7.57</v>
      </c>
      <c r="N301">
        <v>7.6</v>
      </c>
      <c r="O301">
        <v>7.62</v>
      </c>
      <c r="P301">
        <v>7.59</v>
      </c>
      <c r="Q301">
        <v>7.6</v>
      </c>
      <c r="R301">
        <v>7.59</v>
      </c>
      <c r="S301">
        <v>7.6</v>
      </c>
      <c r="T301">
        <v>7.6</v>
      </c>
      <c r="U301">
        <v>7.59</v>
      </c>
      <c r="V301">
        <v>7.59</v>
      </c>
      <c r="W301">
        <v>7.59</v>
      </c>
      <c r="X301">
        <v>7.6</v>
      </c>
      <c r="Y301">
        <v>7.59</v>
      </c>
      <c r="Z301">
        <v>7.59</v>
      </c>
      <c r="AA301">
        <v>7.59</v>
      </c>
      <c r="AB301">
        <v>7.59</v>
      </c>
      <c r="AC301">
        <v>7.59</v>
      </c>
      <c r="AD301">
        <v>7.59</v>
      </c>
      <c r="AE301" s="10"/>
      <c r="AF301" s="19">
        <v>257000</v>
      </c>
      <c r="AG301" s="19">
        <v>122000</v>
      </c>
      <c r="AH301" s="19">
        <v>330000</v>
      </c>
      <c r="AI301" s="19">
        <v>213000</v>
      </c>
      <c r="AJ301" s="19">
        <v>182000</v>
      </c>
      <c r="AK301" s="19">
        <v>401000</v>
      </c>
      <c r="AL301" s="19">
        <v>173000</v>
      </c>
      <c r="AM301" s="19">
        <v>284000</v>
      </c>
      <c r="AN301" s="19">
        <v>364000</v>
      </c>
      <c r="AO301" s="19">
        <v>460000</v>
      </c>
      <c r="AP301" s="19">
        <v>338000</v>
      </c>
      <c r="AQ301" s="19">
        <v>415000</v>
      </c>
      <c r="AR301" s="19">
        <v>377000</v>
      </c>
      <c r="AS301" s="19">
        <v>358000</v>
      </c>
      <c r="AT301" s="19">
        <v>333000</v>
      </c>
      <c r="AU301" s="19">
        <v>422000</v>
      </c>
      <c r="AV301" s="19">
        <v>394000</v>
      </c>
      <c r="AW301" s="19">
        <v>389000</v>
      </c>
      <c r="AX301" s="19">
        <v>465000</v>
      </c>
      <c r="AY301" s="19">
        <v>517000</v>
      </c>
      <c r="AZ301" s="19">
        <v>491000</v>
      </c>
      <c r="BA301" s="19">
        <v>420000</v>
      </c>
      <c r="BB301" s="19">
        <v>472000</v>
      </c>
      <c r="BC301" s="19">
        <v>526000</v>
      </c>
      <c r="BD301" s="19">
        <v>547000</v>
      </c>
    </row>
    <row r="302" spans="1:56" x14ac:dyDescent="0.35">
      <c r="A302" s="4" t="s">
        <v>4160</v>
      </c>
      <c r="B302" s="4">
        <v>662.6</v>
      </c>
      <c r="C302" s="4">
        <v>365.30557476799999</v>
      </c>
      <c r="D302" s="4">
        <v>41</v>
      </c>
      <c r="E302" s="4">
        <f>(1+0.011*D302+0.011*0.011*D302*(D302-1)/2)</f>
        <v>1.5502200000000002</v>
      </c>
      <c r="F302">
        <v>7.57</v>
      </c>
      <c r="G302">
        <v>7.59</v>
      </c>
      <c r="H302">
        <v>7.59</v>
      </c>
      <c r="I302">
        <v>7.58</v>
      </c>
      <c r="J302">
        <v>7.59</v>
      </c>
      <c r="K302">
        <v>7.6</v>
      </c>
      <c r="L302">
        <v>7.58</v>
      </c>
      <c r="M302">
        <v>7.57</v>
      </c>
      <c r="N302">
        <v>7.59</v>
      </c>
      <c r="O302">
        <v>7.62</v>
      </c>
      <c r="P302">
        <v>7.59</v>
      </c>
      <c r="Q302">
        <v>7.6</v>
      </c>
      <c r="R302">
        <v>7.6</v>
      </c>
      <c r="S302">
        <v>7.6</v>
      </c>
      <c r="T302">
        <v>7.59</v>
      </c>
      <c r="U302">
        <v>7.59</v>
      </c>
      <c r="V302">
        <v>7.6</v>
      </c>
      <c r="W302">
        <v>7.59</v>
      </c>
      <c r="X302">
        <v>7.6</v>
      </c>
      <c r="Y302">
        <v>7.6</v>
      </c>
      <c r="Z302">
        <v>7.59</v>
      </c>
      <c r="AA302">
        <v>7.59</v>
      </c>
      <c r="AB302">
        <v>7.6</v>
      </c>
      <c r="AC302">
        <v>7.6</v>
      </c>
      <c r="AD302">
        <v>7.58</v>
      </c>
      <c r="AE302" s="10"/>
      <c r="AF302" s="19">
        <v>230000</v>
      </c>
      <c r="AG302" s="19">
        <v>181000</v>
      </c>
      <c r="AH302" s="19">
        <v>264000</v>
      </c>
      <c r="AI302" s="19">
        <v>109000</v>
      </c>
      <c r="AJ302" s="19">
        <v>227000</v>
      </c>
      <c r="AK302" s="19">
        <v>371000</v>
      </c>
      <c r="AL302" s="19">
        <v>251000</v>
      </c>
      <c r="AM302" s="19">
        <v>252000</v>
      </c>
      <c r="AN302" s="19">
        <v>324000</v>
      </c>
      <c r="AO302" s="19">
        <v>397000</v>
      </c>
      <c r="AP302" s="19">
        <v>313000</v>
      </c>
      <c r="AQ302" s="19">
        <v>391000</v>
      </c>
      <c r="AR302" s="19">
        <v>315000</v>
      </c>
      <c r="AS302" s="19">
        <v>295000</v>
      </c>
      <c r="AT302" s="19">
        <v>304000</v>
      </c>
      <c r="AU302" s="19">
        <v>364000</v>
      </c>
      <c r="AV302" s="19">
        <v>363000</v>
      </c>
      <c r="AW302" s="19">
        <v>356000</v>
      </c>
      <c r="AX302" s="19">
        <v>480000</v>
      </c>
      <c r="AY302" s="19">
        <v>465000</v>
      </c>
      <c r="AZ302" s="19">
        <v>466000</v>
      </c>
      <c r="BA302" s="19">
        <v>409000</v>
      </c>
      <c r="BB302" s="19">
        <v>462000</v>
      </c>
      <c r="BC302" s="19">
        <v>458000</v>
      </c>
      <c r="BD302" s="19">
        <v>473000</v>
      </c>
    </row>
    <row r="303" spans="1:56" x14ac:dyDescent="0.35">
      <c r="AE303" s="10"/>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row>
    <row r="304" spans="1:56" x14ac:dyDescent="0.35">
      <c r="A304" s="4" t="s">
        <v>55</v>
      </c>
      <c r="B304" s="4">
        <v>664.6</v>
      </c>
      <c r="C304" s="4">
        <v>335.25862451200004</v>
      </c>
      <c r="D304" s="4">
        <v>41</v>
      </c>
      <c r="E304" s="4">
        <f>(1+0.011*D304+0.011*0.011*D304*(D304-1)/2)</f>
        <v>1.5502200000000002</v>
      </c>
      <c r="F304">
        <v>8.48</v>
      </c>
      <c r="G304">
        <v>8.4600000000000009</v>
      </c>
      <c r="H304">
        <v>8.4600000000000009</v>
      </c>
      <c r="I304">
        <v>8.48</v>
      </c>
      <c r="J304">
        <v>8.48</v>
      </c>
      <c r="K304">
        <v>8.49</v>
      </c>
      <c r="L304">
        <v>8.4700000000000006</v>
      </c>
      <c r="M304">
        <v>8.4600000000000009</v>
      </c>
      <c r="N304">
        <v>8.48</v>
      </c>
      <c r="O304">
        <v>8.49</v>
      </c>
      <c r="P304">
        <v>8.48</v>
      </c>
      <c r="Q304">
        <v>8.5</v>
      </c>
      <c r="R304">
        <v>8.49</v>
      </c>
      <c r="S304">
        <v>8.49</v>
      </c>
      <c r="T304">
        <v>8.48</v>
      </c>
      <c r="U304">
        <v>8.49</v>
      </c>
      <c r="V304">
        <v>8.49</v>
      </c>
      <c r="W304">
        <v>8.49</v>
      </c>
      <c r="X304">
        <v>8.49</v>
      </c>
      <c r="Y304">
        <v>8.4600000000000009</v>
      </c>
      <c r="Z304">
        <v>8.49</v>
      </c>
      <c r="AA304">
        <v>8.49</v>
      </c>
      <c r="AB304">
        <v>8.48</v>
      </c>
      <c r="AC304">
        <v>8.49</v>
      </c>
      <c r="AD304">
        <v>8.49</v>
      </c>
      <c r="AE304" s="10"/>
      <c r="AF304" s="19">
        <v>80700</v>
      </c>
      <c r="AG304" s="19">
        <v>36300</v>
      </c>
      <c r="AH304" s="19">
        <v>35800</v>
      </c>
      <c r="AI304" s="19">
        <v>65900</v>
      </c>
      <c r="AJ304" s="19">
        <v>72200</v>
      </c>
      <c r="AK304" s="19">
        <v>175000</v>
      </c>
      <c r="AL304" s="19">
        <v>120000</v>
      </c>
      <c r="AM304" s="19">
        <v>66500</v>
      </c>
      <c r="AN304" s="19">
        <v>167000</v>
      </c>
      <c r="AO304" s="19">
        <v>184000</v>
      </c>
      <c r="AP304" s="19">
        <v>164000</v>
      </c>
      <c r="AQ304" s="19">
        <v>183000</v>
      </c>
      <c r="AR304" s="19">
        <v>165000</v>
      </c>
      <c r="AS304" s="19">
        <v>172000</v>
      </c>
      <c r="AT304" s="19">
        <v>163000</v>
      </c>
      <c r="AU304" s="19">
        <v>205000</v>
      </c>
      <c r="AV304" s="19">
        <v>258000</v>
      </c>
      <c r="AW304" s="19">
        <v>207000</v>
      </c>
      <c r="AX304" s="19">
        <v>287000</v>
      </c>
      <c r="AY304" s="19">
        <v>126000</v>
      </c>
      <c r="AZ304" s="19">
        <v>372000</v>
      </c>
      <c r="BA304" s="19">
        <v>280000</v>
      </c>
      <c r="BB304" s="19">
        <v>340000</v>
      </c>
      <c r="BC304" s="19">
        <v>314000</v>
      </c>
      <c r="BD304" s="19">
        <v>389000</v>
      </c>
    </row>
    <row r="305" spans="1:56" x14ac:dyDescent="0.35">
      <c r="A305" s="4" t="s">
        <v>4172</v>
      </c>
      <c r="B305" s="4">
        <v>664.6</v>
      </c>
      <c r="C305" s="4">
        <v>369.33687483200003</v>
      </c>
      <c r="D305" s="4">
        <v>41</v>
      </c>
      <c r="E305" s="4">
        <f>(1+0.011*D305+0.011*0.011*D305*(D305-1)/2)</f>
        <v>1.5502200000000002</v>
      </c>
      <c r="F305">
        <v>8.4600000000000009</v>
      </c>
      <c r="G305">
        <v>8.49</v>
      </c>
      <c r="H305">
        <v>8.49</v>
      </c>
      <c r="I305">
        <v>8.51</v>
      </c>
      <c r="J305">
        <v>8.49</v>
      </c>
      <c r="K305">
        <v>8.4600000000000009</v>
      </c>
      <c r="L305">
        <v>8.49</v>
      </c>
      <c r="M305">
        <v>8.48</v>
      </c>
      <c r="N305">
        <v>8.48</v>
      </c>
      <c r="O305">
        <v>8.51</v>
      </c>
      <c r="P305">
        <v>8.48</v>
      </c>
      <c r="Q305">
        <v>8.5</v>
      </c>
      <c r="R305">
        <v>8.49</v>
      </c>
      <c r="S305">
        <v>8.49</v>
      </c>
      <c r="T305">
        <v>8.48</v>
      </c>
      <c r="U305">
        <v>8.49</v>
      </c>
      <c r="V305">
        <v>8.4700000000000006</v>
      </c>
      <c r="W305">
        <v>8.49</v>
      </c>
      <c r="X305">
        <v>8.49</v>
      </c>
      <c r="Y305">
        <v>8.49</v>
      </c>
      <c r="Z305">
        <v>8.5</v>
      </c>
      <c r="AA305">
        <v>8.49</v>
      </c>
      <c r="AB305">
        <v>8.49</v>
      </c>
      <c r="AC305">
        <v>8.49</v>
      </c>
      <c r="AD305">
        <v>8.49</v>
      </c>
      <c r="AE305" s="10"/>
      <c r="AF305" s="19">
        <v>104000</v>
      </c>
      <c r="AG305" s="19">
        <v>75200</v>
      </c>
      <c r="AH305" s="19">
        <v>106000</v>
      </c>
      <c r="AI305" s="19">
        <v>96100</v>
      </c>
      <c r="AJ305" s="19">
        <v>104000</v>
      </c>
      <c r="AK305" s="19">
        <v>121000</v>
      </c>
      <c r="AL305" s="19">
        <v>150000</v>
      </c>
      <c r="AM305" s="19">
        <v>138000</v>
      </c>
      <c r="AN305" s="19">
        <v>181000</v>
      </c>
      <c r="AO305" s="19">
        <v>254000</v>
      </c>
      <c r="AP305" s="19">
        <v>225000</v>
      </c>
      <c r="AQ305" s="19">
        <v>253000</v>
      </c>
      <c r="AR305" s="19">
        <v>222000</v>
      </c>
      <c r="AS305" s="19">
        <v>244000</v>
      </c>
      <c r="AT305" s="19">
        <v>207000</v>
      </c>
      <c r="AU305" s="19">
        <v>317000</v>
      </c>
      <c r="AV305" s="19">
        <v>327000</v>
      </c>
      <c r="AW305" s="19">
        <v>284000</v>
      </c>
      <c r="AX305" s="19">
        <v>341000</v>
      </c>
      <c r="AY305" s="19">
        <v>381000</v>
      </c>
      <c r="AZ305" s="19">
        <v>455000</v>
      </c>
      <c r="BA305" s="19">
        <v>413000</v>
      </c>
      <c r="BB305" s="19">
        <v>402000</v>
      </c>
      <c r="BC305" s="19">
        <v>431000</v>
      </c>
      <c r="BD305" s="19">
        <v>538000</v>
      </c>
    </row>
    <row r="306" spans="1:56" x14ac:dyDescent="0.35">
      <c r="AE306" s="10"/>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row>
    <row r="307" spans="1:56" x14ac:dyDescent="0.35">
      <c r="A307" s="4" t="s">
        <v>56</v>
      </c>
      <c r="B307" s="4">
        <v>664.6</v>
      </c>
      <c r="C307" s="4">
        <v>337.27427457600004</v>
      </c>
      <c r="D307" s="4">
        <v>41</v>
      </c>
      <c r="E307" s="4">
        <f>(1+0.011*D307+0.011*0.011*D307*(D307-1)/2)</f>
        <v>1.5502200000000002</v>
      </c>
      <c r="F307">
        <v>8.2200000000000006</v>
      </c>
      <c r="G307">
        <v>8.23</v>
      </c>
      <c r="H307">
        <v>8.24</v>
      </c>
      <c r="I307">
        <v>8.24</v>
      </c>
      <c r="J307">
        <v>8.23</v>
      </c>
      <c r="K307">
        <v>8.27</v>
      </c>
      <c r="L307">
        <v>8.25</v>
      </c>
      <c r="M307">
        <v>8.23</v>
      </c>
      <c r="N307">
        <v>8.23</v>
      </c>
      <c r="O307">
        <v>8.26</v>
      </c>
      <c r="P307">
        <v>8.25</v>
      </c>
      <c r="Q307">
        <v>8.25</v>
      </c>
      <c r="R307">
        <v>8.24</v>
      </c>
      <c r="S307">
        <v>8.27</v>
      </c>
      <c r="T307">
        <v>8.24</v>
      </c>
      <c r="U307">
        <v>8.25</v>
      </c>
      <c r="V307">
        <v>8.24</v>
      </c>
      <c r="W307">
        <v>8.24</v>
      </c>
      <c r="X307">
        <v>8.25</v>
      </c>
      <c r="Y307">
        <v>8.25</v>
      </c>
      <c r="Z307">
        <v>8.24</v>
      </c>
      <c r="AA307">
        <v>8.24</v>
      </c>
      <c r="AB307">
        <v>8.26</v>
      </c>
      <c r="AC307">
        <v>8.25</v>
      </c>
      <c r="AD307">
        <v>8.25</v>
      </c>
      <c r="AE307" s="10"/>
      <c r="AF307" s="19">
        <v>187000</v>
      </c>
      <c r="AG307" s="19">
        <v>213000</v>
      </c>
      <c r="AH307" s="19">
        <v>281000</v>
      </c>
      <c r="AI307" s="19">
        <v>183000</v>
      </c>
      <c r="AJ307" s="19">
        <v>230000</v>
      </c>
      <c r="AK307" s="19">
        <v>305000</v>
      </c>
      <c r="AL307" s="19">
        <v>321000</v>
      </c>
      <c r="AM307" s="19">
        <v>350000</v>
      </c>
      <c r="AN307" s="19">
        <v>427000</v>
      </c>
      <c r="AO307" s="19">
        <v>508000</v>
      </c>
      <c r="AP307" s="19">
        <v>325000</v>
      </c>
      <c r="AQ307" s="19">
        <v>342000</v>
      </c>
      <c r="AR307" s="19">
        <v>312000</v>
      </c>
      <c r="AS307" s="19">
        <v>329000</v>
      </c>
      <c r="AT307" s="19">
        <v>236000</v>
      </c>
      <c r="AU307" s="19">
        <v>421000</v>
      </c>
      <c r="AV307" s="19">
        <v>403000</v>
      </c>
      <c r="AW307" s="19">
        <v>419000</v>
      </c>
      <c r="AX307" s="19">
        <v>522000</v>
      </c>
      <c r="AY307" s="19">
        <v>509000</v>
      </c>
      <c r="AZ307" s="19">
        <v>474000</v>
      </c>
      <c r="BA307" s="19">
        <v>386000</v>
      </c>
      <c r="BB307" s="19">
        <v>442000</v>
      </c>
      <c r="BC307" s="19">
        <v>427000</v>
      </c>
      <c r="BD307" s="19">
        <v>482000</v>
      </c>
    </row>
    <row r="308" spans="1:56" x14ac:dyDescent="0.35">
      <c r="A308" s="4" t="s">
        <v>4171</v>
      </c>
      <c r="B308" s="4">
        <v>664.6</v>
      </c>
      <c r="C308" s="4">
        <v>367.32122476800004</v>
      </c>
      <c r="D308" s="4">
        <v>41</v>
      </c>
      <c r="E308" s="4">
        <f>(1+0.011*D308+0.011*0.011*D308*(D308-1)/2)</f>
        <v>1.5502200000000002</v>
      </c>
      <c r="F308">
        <v>8.24</v>
      </c>
      <c r="G308">
        <v>8.2200000000000006</v>
      </c>
      <c r="H308">
        <v>8.24</v>
      </c>
      <c r="I308">
        <v>8.25</v>
      </c>
      <c r="J308">
        <v>8.25</v>
      </c>
      <c r="K308">
        <v>8.25</v>
      </c>
      <c r="L308">
        <v>8.24</v>
      </c>
      <c r="M308">
        <v>8.23</v>
      </c>
      <c r="N308">
        <v>8.24</v>
      </c>
      <c r="O308">
        <v>8.26</v>
      </c>
      <c r="P308">
        <v>8.24</v>
      </c>
      <c r="Q308">
        <v>8.25</v>
      </c>
      <c r="R308">
        <v>8.24</v>
      </c>
      <c r="S308">
        <v>8.25</v>
      </c>
      <c r="T308">
        <v>8.25</v>
      </c>
      <c r="U308">
        <v>8.25</v>
      </c>
      <c r="V308">
        <v>8.24</v>
      </c>
      <c r="W308">
        <v>8.24</v>
      </c>
      <c r="X308">
        <v>8.26</v>
      </c>
      <c r="Y308">
        <v>8.26</v>
      </c>
      <c r="Z308">
        <v>8.25</v>
      </c>
      <c r="AA308">
        <v>8.25</v>
      </c>
      <c r="AB308">
        <v>8.26</v>
      </c>
      <c r="AC308">
        <v>8.25</v>
      </c>
      <c r="AD308">
        <v>8.25</v>
      </c>
      <c r="AE308" s="10"/>
      <c r="AF308" s="19">
        <v>204000</v>
      </c>
      <c r="AG308" s="19">
        <v>228000</v>
      </c>
      <c r="AH308" s="19">
        <v>296000</v>
      </c>
      <c r="AI308" s="19">
        <v>200000</v>
      </c>
      <c r="AJ308" s="19">
        <v>257000</v>
      </c>
      <c r="AK308" s="19">
        <v>489000</v>
      </c>
      <c r="AL308" s="19">
        <v>333000</v>
      </c>
      <c r="AM308" s="19">
        <v>366000</v>
      </c>
      <c r="AN308" s="19">
        <v>443000</v>
      </c>
      <c r="AO308" s="19">
        <v>541000</v>
      </c>
      <c r="AP308" s="19">
        <v>330000</v>
      </c>
      <c r="AQ308" s="19">
        <v>368000</v>
      </c>
      <c r="AR308" s="19">
        <v>318000</v>
      </c>
      <c r="AS308" s="19">
        <v>332000</v>
      </c>
      <c r="AT308" s="19">
        <v>256000</v>
      </c>
      <c r="AU308" s="19">
        <v>435000</v>
      </c>
      <c r="AV308" s="19">
        <v>414000</v>
      </c>
      <c r="AW308" s="19">
        <v>432000</v>
      </c>
      <c r="AX308" s="19">
        <v>521000</v>
      </c>
      <c r="AY308" s="19">
        <v>533000</v>
      </c>
      <c r="AZ308" s="19">
        <v>445000</v>
      </c>
      <c r="BA308" s="19">
        <v>413000</v>
      </c>
      <c r="BB308" s="19">
        <v>471000</v>
      </c>
      <c r="BC308" s="19">
        <v>469000</v>
      </c>
      <c r="BD308" s="19">
        <v>482000</v>
      </c>
    </row>
    <row r="309" spans="1:56" x14ac:dyDescent="0.35">
      <c r="AE309" s="10"/>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row>
    <row r="310" spans="1:56" x14ac:dyDescent="0.35">
      <c r="A310" s="4" t="s">
        <v>57</v>
      </c>
      <c r="B310" s="4">
        <v>666.6</v>
      </c>
      <c r="C310" s="4">
        <v>337.27427451200009</v>
      </c>
      <c r="D310" s="4">
        <v>41</v>
      </c>
      <c r="E310" s="4">
        <f>(1+0.011*D310+0.011*0.011*D310*(D310-1)/2)</f>
        <v>1.5502200000000002</v>
      </c>
      <c r="F310">
        <v>8.9700000000000006</v>
      </c>
      <c r="G310">
        <v>8.98</v>
      </c>
      <c r="H310">
        <v>8.99</v>
      </c>
      <c r="I310">
        <v>9</v>
      </c>
      <c r="J310">
        <v>8.99</v>
      </c>
      <c r="K310">
        <v>8.99</v>
      </c>
      <c r="L310">
        <v>8.98</v>
      </c>
      <c r="M310">
        <v>8.98</v>
      </c>
      <c r="N310">
        <v>8.98</v>
      </c>
      <c r="O310">
        <v>9.01</v>
      </c>
      <c r="P310">
        <v>9</v>
      </c>
      <c r="Q310">
        <v>8.99</v>
      </c>
      <c r="R310">
        <v>9.01</v>
      </c>
      <c r="S310">
        <v>9</v>
      </c>
      <c r="T310">
        <v>8.99</v>
      </c>
      <c r="U310">
        <v>9</v>
      </c>
      <c r="V310">
        <v>8.99</v>
      </c>
      <c r="W310">
        <v>9.01</v>
      </c>
      <c r="X310">
        <v>9</v>
      </c>
      <c r="Y310">
        <v>8.99</v>
      </c>
      <c r="Z310">
        <v>9</v>
      </c>
      <c r="AA310">
        <v>9</v>
      </c>
      <c r="AB310">
        <v>9</v>
      </c>
      <c r="AC310">
        <v>9</v>
      </c>
      <c r="AD310">
        <v>9</v>
      </c>
      <c r="AE310" s="10"/>
      <c r="AF310" s="19">
        <v>265000</v>
      </c>
      <c r="AG310" s="19">
        <v>205000</v>
      </c>
      <c r="AH310" s="19">
        <v>268000</v>
      </c>
      <c r="AI310" s="19">
        <v>213000</v>
      </c>
      <c r="AJ310" s="19">
        <v>243000</v>
      </c>
      <c r="AK310" s="19">
        <v>727000</v>
      </c>
      <c r="AL310" s="19">
        <v>482000</v>
      </c>
      <c r="AM310" s="19">
        <v>401000</v>
      </c>
      <c r="AN310" s="19">
        <v>569000</v>
      </c>
      <c r="AO310" s="19">
        <v>613000</v>
      </c>
      <c r="AP310" s="19">
        <v>764000</v>
      </c>
      <c r="AQ310" s="19">
        <v>855000</v>
      </c>
      <c r="AR310" s="19">
        <v>676000</v>
      </c>
      <c r="AS310" s="19">
        <v>803000</v>
      </c>
      <c r="AT310" s="19">
        <v>601000</v>
      </c>
      <c r="AU310" s="19">
        <v>956000</v>
      </c>
      <c r="AV310" s="19">
        <v>960000</v>
      </c>
      <c r="AW310" s="19">
        <v>967000</v>
      </c>
      <c r="AX310" s="19">
        <v>1170000</v>
      </c>
      <c r="AY310" s="19">
        <v>1260000</v>
      </c>
      <c r="AZ310" s="19">
        <v>1610000</v>
      </c>
      <c r="BA310" s="19">
        <v>1170000</v>
      </c>
      <c r="BB310" s="19">
        <v>1450000</v>
      </c>
      <c r="BC310" s="19">
        <v>1350000</v>
      </c>
      <c r="BD310" s="19">
        <v>1690000</v>
      </c>
    </row>
    <row r="311" spans="1:56" x14ac:dyDescent="0.35">
      <c r="A311" s="4" t="s">
        <v>4184</v>
      </c>
      <c r="B311" s="4">
        <v>666.6</v>
      </c>
      <c r="C311" s="4">
        <v>369.33687476800009</v>
      </c>
      <c r="D311" s="4">
        <v>41</v>
      </c>
      <c r="E311" s="4">
        <f>(1+0.011*D311+0.011*0.011*D311*(D311-1)/2)</f>
        <v>1.5502200000000002</v>
      </c>
      <c r="F311">
        <v>8.99</v>
      </c>
      <c r="G311">
        <v>8.99</v>
      </c>
      <c r="H311">
        <v>9</v>
      </c>
      <c r="I311">
        <v>9</v>
      </c>
      <c r="J311">
        <v>8.99</v>
      </c>
      <c r="K311">
        <v>9</v>
      </c>
      <c r="L311">
        <v>8.99</v>
      </c>
      <c r="M311">
        <v>8.99</v>
      </c>
      <c r="N311">
        <v>8.99</v>
      </c>
      <c r="O311">
        <v>9</v>
      </c>
      <c r="P311">
        <v>8.99</v>
      </c>
      <c r="Q311">
        <v>8.99</v>
      </c>
      <c r="R311">
        <v>9</v>
      </c>
      <c r="S311">
        <v>8.99</v>
      </c>
      <c r="T311">
        <v>9</v>
      </c>
      <c r="U311">
        <v>8.99</v>
      </c>
      <c r="V311">
        <v>8.99</v>
      </c>
      <c r="W311">
        <v>9</v>
      </c>
      <c r="X311">
        <v>9</v>
      </c>
      <c r="Y311">
        <v>8.99</v>
      </c>
      <c r="Z311">
        <v>9</v>
      </c>
      <c r="AA311">
        <v>9</v>
      </c>
      <c r="AB311">
        <v>9</v>
      </c>
      <c r="AC311">
        <v>9</v>
      </c>
      <c r="AD311">
        <v>9</v>
      </c>
      <c r="AE311" s="10"/>
      <c r="AF311" s="19">
        <v>300000</v>
      </c>
      <c r="AG311" s="19">
        <v>238000</v>
      </c>
      <c r="AH311" s="19">
        <v>279000</v>
      </c>
      <c r="AI311" s="19">
        <v>283000</v>
      </c>
      <c r="AJ311" s="19">
        <v>254000</v>
      </c>
      <c r="AK311" s="19">
        <v>886000</v>
      </c>
      <c r="AL311" s="19">
        <v>539000</v>
      </c>
      <c r="AM311" s="19">
        <v>491000</v>
      </c>
      <c r="AN311" s="19">
        <v>732000</v>
      </c>
      <c r="AO311" s="19">
        <v>724000</v>
      </c>
      <c r="AP311" s="19">
        <v>875000</v>
      </c>
      <c r="AQ311" s="19">
        <v>1050000</v>
      </c>
      <c r="AR311" s="19">
        <v>803000</v>
      </c>
      <c r="AS311" s="19">
        <v>922000</v>
      </c>
      <c r="AT311" s="19">
        <v>743000</v>
      </c>
      <c r="AU311" s="19">
        <v>1070000</v>
      </c>
      <c r="AV311" s="19">
        <v>1090000</v>
      </c>
      <c r="AW311" s="19">
        <v>1100000</v>
      </c>
      <c r="AX311" s="19">
        <v>1460000</v>
      </c>
      <c r="AY311" s="19">
        <v>1440000</v>
      </c>
      <c r="AZ311" s="19">
        <v>1930000</v>
      </c>
      <c r="BA311" s="19">
        <v>1420000</v>
      </c>
      <c r="BB311" s="19">
        <v>1780000</v>
      </c>
      <c r="BC311" s="19">
        <v>1650000</v>
      </c>
      <c r="BD311" s="19">
        <v>1810000</v>
      </c>
    </row>
    <row r="312" spans="1:56" x14ac:dyDescent="0.35">
      <c r="AE312" s="10"/>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row>
    <row r="313" spans="1:56" x14ac:dyDescent="0.35">
      <c r="A313" s="4" t="s">
        <v>58</v>
      </c>
      <c r="B313" s="4">
        <v>668.6</v>
      </c>
      <c r="C313" s="4">
        <v>339.28992451200003</v>
      </c>
      <c r="D313" s="4">
        <v>41</v>
      </c>
      <c r="E313" s="4">
        <f>(1+0.011*D313+0.011*0.011*D313*(D313-1)/2)</f>
        <v>1.5502200000000002</v>
      </c>
      <c r="F313">
        <v>9.51</v>
      </c>
      <c r="G313">
        <v>9.49</v>
      </c>
      <c r="H313">
        <v>9.5299999999999994</v>
      </c>
      <c r="I313">
        <v>9.5399999999999991</v>
      </c>
      <c r="J313">
        <v>9.52</v>
      </c>
      <c r="K313">
        <v>9.51</v>
      </c>
      <c r="L313">
        <v>9.51</v>
      </c>
      <c r="M313">
        <v>9.51</v>
      </c>
      <c r="N313">
        <v>9.52</v>
      </c>
      <c r="O313">
        <v>9.5299999999999994</v>
      </c>
      <c r="P313">
        <v>9.52</v>
      </c>
      <c r="Q313">
        <v>9.52</v>
      </c>
      <c r="R313">
        <v>9.52</v>
      </c>
      <c r="S313">
        <v>9.5299999999999994</v>
      </c>
      <c r="T313">
        <v>9.52</v>
      </c>
      <c r="U313">
        <v>9.5299999999999994</v>
      </c>
      <c r="V313">
        <v>9.52</v>
      </c>
      <c r="W313">
        <v>9.5399999999999991</v>
      </c>
      <c r="X313">
        <v>9.51</v>
      </c>
      <c r="Y313">
        <v>9.52</v>
      </c>
      <c r="Z313">
        <v>9.52</v>
      </c>
      <c r="AA313">
        <v>9.51</v>
      </c>
      <c r="AB313">
        <v>9.5299999999999994</v>
      </c>
      <c r="AC313">
        <v>9.5299999999999994</v>
      </c>
      <c r="AD313">
        <v>9.52</v>
      </c>
      <c r="AE313" s="10"/>
      <c r="AF313" s="19">
        <v>38000</v>
      </c>
      <c r="AG313" s="19">
        <v>25500</v>
      </c>
      <c r="AH313" s="19">
        <v>49500</v>
      </c>
      <c r="AI313" s="19">
        <v>27900</v>
      </c>
      <c r="AJ313" s="19">
        <v>27100</v>
      </c>
      <c r="AK313" s="19">
        <v>109000</v>
      </c>
      <c r="AL313" s="19">
        <v>74400</v>
      </c>
      <c r="AM313" s="19">
        <v>84500</v>
      </c>
      <c r="AN313" s="19">
        <v>97800</v>
      </c>
      <c r="AO313" s="19">
        <v>137000</v>
      </c>
      <c r="AP313" s="19">
        <v>148000</v>
      </c>
      <c r="AQ313" s="19">
        <v>131000</v>
      </c>
      <c r="AR313" s="19">
        <v>110000</v>
      </c>
      <c r="AS313" s="19">
        <v>104000</v>
      </c>
      <c r="AT313" s="19">
        <v>98400</v>
      </c>
      <c r="AU313" s="19">
        <v>144000</v>
      </c>
      <c r="AV313" s="19">
        <v>151000</v>
      </c>
      <c r="AW313" s="19">
        <v>144000</v>
      </c>
      <c r="AX313" s="19">
        <v>104000</v>
      </c>
      <c r="AY313" s="19">
        <v>198000</v>
      </c>
      <c r="AZ313" s="19">
        <v>213000</v>
      </c>
      <c r="BA313" s="19">
        <v>157000</v>
      </c>
      <c r="BB313" s="19">
        <v>205000</v>
      </c>
      <c r="BC313" s="19">
        <v>191000</v>
      </c>
      <c r="BD313" s="19">
        <v>212000</v>
      </c>
    </row>
    <row r="314" spans="1:56" x14ac:dyDescent="0.35">
      <c r="A314" s="4" t="s">
        <v>4193</v>
      </c>
      <c r="B314" s="4">
        <v>668.6</v>
      </c>
      <c r="C314" s="4">
        <v>369.33687470400002</v>
      </c>
      <c r="D314" s="4">
        <v>41</v>
      </c>
      <c r="E314" s="4">
        <f>(1+0.011*D314+0.011*0.011*D314*(D314-1)/2)</f>
        <v>1.5502200000000002</v>
      </c>
      <c r="F314">
        <v>9.4700000000000006</v>
      </c>
      <c r="G314">
        <v>9.5399999999999991</v>
      </c>
      <c r="H314">
        <v>9.5</v>
      </c>
      <c r="I314">
        <v>9.51</v>
      </c>
      <c r="J314">
        <v>9.5299999999999994</v>
      </c>
      <c r="K314">
        <v>9.5299999999999994</v>
      </c>
      <c r="L314">
        <v>9.51</v>
      </c>
      <c r="M314">
        <v>9.52</v>
      </c>
      <c r="N314">
        <v>9.52</v>
      </c>
      <c r="O314">
        <v>9.5399999999999991</v>
      </c>
      <c r="P314">
        <v>9.5299999999999994</v>
      </c>
      <c r="Q314">
        <v>9.5299999999999994</v>
      </c>
      <c r="R314">
        <v>9.5500000000000007</v>
      </c>
      <c r="S314">
        <v>9.5299999999999994</v>
      </c>
      <c r="T314">
        <v>9.52</v>
      </c>
      <c r="U314">
        <v>9.52</v>
      </c>
      <c r="V314">
        <v>9.52</v>
      </c>
      <c r="W314">
        <v>9.5299999999999994</v>
      </c>
      <c r="X314">
        <v>9.5399999999999991</v>
      </c>
      <c r="Y314">
        <v>9.52</v>
      </c>
      <c r="Z314">
        <v>9.52</v>
      </c>
      <c r="AA314">
        <v>9.5299999999999994</v>
      </c>
      <c r="AB314">
        <v>9.52</v>
      </c>
      <c r="AC314">
        <v>9.5299999999999994</v>
      </c>
      <c r="AD314">
        <v>9.5299999999999994</v>
      </c>
      <c r="AE314" s="10"/>
      <c r="AF314" s="19">
        <v>19300</v>
      </c>
      <c r="AG314" s="19">
        <v>38000</v>
      </c>
      <c r="AH314" s="19">
        <v>26800</v>
      </c>
      <c r="AI314" s="19">
        <v>29800</v>
      </c>
      <c r="AJ314" s="19">
        <v>39900</v>
      </c>
      <c r="AK314" s="19">
        <v>123000</v>
      </c>
      <c r="AL314" s="19">
        <v>80700</v>
      </c>
      <c r="AM314" s="19">
        <v>101000</v>
      </c>
      <c r="AN314" s="19">
        <v>106000</v>
      </c>
      <c r="AO314" s="19">
        <v>127000</v>
      </c>
      <c r="AP314" s="19">
        <v>149000</v>
      </c>
      <c r="AQ314" s="19">
        <v>130000</v>
      </c>
      <c r="AR314" s="19">
        <v>63900</v>
      </c>
      <c r="AS314" s="19">
        <v>120000</v>
      </c>
      <c r="AT314" s="19">
        <v>97900</v>
      </c>
      <c r="AU314" s="19">
        <v>147000</v>
      </c>
      <c r="AV314" s="19">
        <v>144000</v>
      </c>
      <c r="AW314" s="19">
        <v>159000</v>
      </c>
      <c r="AX314" s="19">
        <v>202000</v>
      </c>
      <c r="AY314" s="19">
        <v>223000</v>
      </c>
      <c r="AZ314" s="19">
        <v>217000</v>
      </c>
      <c r="BA314" s="19">
        <v>173000</v>
      </c>
      <c r="BB314" s="19">
        <v>209000</v>
      </c>
      <c r="BC314" s="19">
        <v>224000</v>
      </c>
      <c r="BD314" s="19">
        <v>211000</v>
      </c>
    </row>
    <row r="315" spans="1:56" x14ac:dyDescent="0.35">
      <c r="AE315" s="10"/>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row>
    <row r="316" spans="1:56" x14ac:dyDescent="0.35">
      <c r="A316" s="4" t="s">
        <v>59</v>
      </c>
      <c r="B316" s="4">
        <v>670.6</v>
      </c>
      <c r="C316" s="4">
        <v>313.27427438400008</v>
      </c>
      <c r="D316" s="4">
        <v>41</v>
      </c>
      <c r="E316" s="4">
        <f>(1+0.011*D316+0.011*0.011*D316*(D316-1)/2)</f>
        <v>1.5502200000000002</v>
      </c>
      <c r="F316">
        <v>10.1</v>
      </c>
      <c r="G316">
        <v>10.06</v>
      </c>
      <c r="H316">
        <v>10.09</v>
      </c>
      <c r="I316">
        <v>10.11</v>
      </c>
      <c r="J316">
        <v>10.11</v>
      </c>
      <c r="K316">
        <v>10.119999999999999</v>
      </c>
      <c r="L316">
        <v>10.11</v>
      </c>
      <c r="M316">
        <v>10.130000000000001</v>
      </c>
      <c r="N316">
        <v>10.09</v>
      </c>
      <c r="O316">
        <v>10.130000000000001</v>
      </c>
      <c r="P316">
        <v>10.119999999999999</v>
      </c>
      <c r="Q316">
        <v>10.119999999999999</v>
      </c>
      <c r="R316">
        <v>10.1</v>
      </c>
      <c r="S316">
        <v>10.119999999999999</v>
      </c>
      <c r="T316">
        <v>10.11</v>
      </c>
      <c r="U316">
        <v>10.119999999999999</v>
      </c>
      <c r="V316">
        <v>10.1</v>
      </c>
      <c r="W316">
        <v>10.1</v>
      </c>
      <c r="X316">
        <v>10.119999999999999</v>
      </c>
      <c r="Y316">
        <v>10.11</v>
      </c>
      <c r="Z316">
        <v>10.11</v>
      </c>
      <c r="AA316">
        <v>10.11</v>
      </c>
      <c r="AB316">
        <v>10.119999999999999</v>
      </c>
      <c r="AC316">
        <v>10.11</v>
      </c>
      <c r="AD316">
        <v>10.11</v>
      </c>
      <c r="AE316" s="10"/>
      <c r="AF316" s="19">
        <v>55500</v>
      </c>
      <c r="AG316" s="19">
        <v>26100</v>
      </c>
      <c r="AH316" s="19">
        <v>80800</v>
      </c>
      <c r="AI316" s="19">
        <v>68900</v>
      </c>
      <c r="AJ316" s="19">
        <v>51500</v>
      </c>
      <c r="AK316" s="19">
        <v>129000</v>
      </c>
      <c r="AL316" s="19">
        <v>93100</v>
      </c>
      <c r="AM316" s="19">
        <v>50200</v>
      </c>
      <c r="AN316" s="19">
        <v>124000</v>
      </c>
      <c r="AO316" s="19">
        <v>141000</v>
      </c>
      <c r="AP316" s="19">
        <v>212000</v>
      </c>
      <c r="AQ316" s="19">
        <v>235000</v>
      </c>
      <c r="AR316" s="19">
        <v>216000</v>
      </c>
      <c r="AS316" s="19">
        <v>221000</v>
      </c>
      <c r="AT316" s="19">
        <v>158000</v>
      </c>
      <c r="AU316" s="19">
        <v>223000</v>
      </c>
      <c r="AV316" s="19">
        <v>209000</v>
      </c>
      <c r="AW316" s="19">
        <v>192000</v>
      </c>
      <c r="AX316" s="19">
        <v>246000</v>
      </c>
      <c r="AY316" s="19">
        <v>242000</v>
      </c>
      <c r="AZ316" s="19">
        <v>378000</v>
      </c>
      <c r="BA316" s="19">
        <v>278000</v>
      </c>
      <c r="BB316" s="19">
        <v>341000</v>
      </c>
      <c r="BC316" s="19">
        <v>314000</v>
      </c>
      <c r="BD316" s="19">
        <v>373000</v>
      </c>
    </row>
    <row r="317" spans="1:56" x14ac:dyDescent="0.35">
      <c r="A317" s="4" t="s">
        <v>4198</v>
      </c>
      <c r="B317" s="4">
        <v>670.6</v>
      </c>
      <c r="C317" s="4">
        <v>397.36817476800007</v>
      </c>
      <c r="D317" s="4">
        <v>41</v>
      </c>
      <c r="E317" s="4">
        <f>(1+0.011*D317+0.011*0.011*D317*(D317-1)/2)</f>
        <v>1.5502200000000002</v>
      </c>
      <c r="F317">
        <v>10.1</v>
      </c>
      <c r="G317">
        <v>10.11</v>
      </c>
      <c r="H317">
        <v>10.119999999999999</v>
      </c>
      <c r="I317">
        <v>10.15</v>
      </c>
      <c r="J317">
        <v>10.11</v>
      </c>
      <c r="K317">
        <v>10.11</v>
      </c>
      <c r="L317">
        <v>10.11</v>
      </c>
      <c r="M317">
        <v>10.11</v>
      </c>
      <c r="N317">
        <v>10.11</v>
      </c>
      <c r="O317">
        <v>10.119999999999999</v>
      </c>
      <c r="P317">
        <v>10.14</v>
      </c>
      <c r="Q317">
        <v>10.119999999999999</v>
      </c>
      <c r="R317">
        <v>10.119999999999999</v>
      </c>
      <c r="S317">
        <v>10.119999999999999</v>
      </c>
      <c r="T317">
        <v>10.11</v>
      </c>
      <c r="U317">
        <v>10.119999999999999</v>
      </c>
      <c r="V317">
        <v>10.1</v>
      </c>
      <c r="W317">
        <v>10.11</v>
      </c>
      <c r="X317">
        <v>10.11</v>
      </c>
      <c r="Y317">
        <v>10.11</v>
      </c>
      <c r="Z317">
        <v>10.1</v>
      </c>
      <c r="AA317">
        <v>10.11</v>
      </c>
      <c r="AB317">
        <v>10.119999999999999</v>
      </c>
      <c r="AC317">
        <v>10.1</v>
      </c>
      <c r="AD317">
        <v>10.11</v>
      </c>
      <c r="AE317" s="10"/>
      <c r="AF317" s="19">
        <v>74200</v>
      </c>
      <c r="AG317" s="19">
        <v>53000</v>
      </c>
      <c r="AH317" s="19">
        <v>97400</v>
      </c>
      <c r="AI317" s="19">
        <v>38900</v>
      </c>
      <c r="AJ317" s="19">
        <v>72200</v>
      </c>
      <c r="AK317" s="19">
        <v>161000</v>
      </c>
      <c r="AL317" s="19">
        <v>124000</v>
      </c>
      <c r="AM317" s="19">
        <v>109000</v>
      </c>
      <c r="AN317" s="19">
        <v>146000</v>
      </c>
      <c r="AO317" s="19">
        <v>154000</v>
      </c>
      <c r="AP317" s="19">
        <v>139000</v>
      </c>
      <c r="AQ317" s="19">
        <v>249000</v>
      </c>
      <c r="AR317" s="19">
        <v>225000</v>
      </c>
      <c r="AS317" s="19">
        <v>245000</v>
      </c>
      <c r="AT317" s="19">
        <v>188000</v>
      </c>
      <c r="AU317" s="19">
        <v>231000</v>
      </c>
      <c r="AV317" s="19">
        <v>249000</v>
      </c>
      <c r="AW317" s="19">
        <v>220000</v>
      </c>
      <c r="AX317" s="19">
        <v>289000</v>
      </c>
      <c r="AY317" s="19">
        <v>297000</v>
      </c>
      <c r="AZ317" s="19">
        <v>373000</v>
      </c>
      <c r="BA317" s="19">
        <v>300000</v>
      </c>
      <c r="BB317" s="19">
        <v>381000</v>
      </c>
      <c r="BC317" s="19">
        <v>392000</v>
      </c>
      <c r="BD317" s="19">
        <v>429000</v>
      </c>
    </row>
    <row r="318" spans="1:56" x14ac:dyDescent="0.35">
      <c r="AE318" s="10"/>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row>
    <row r="319" spans="1:56" x14ac:dyDescent="0.35">
      <c r="A319" s="4" t="s">
        <v>60</v>
      </c>
      <c r="B319" s="4">
        <v>670.6</v>
      </c>
      <c r="C319" s="4">
        <v>341.30557451200008</v>
      </c>
      <c r="D319" s="4">
        <v>41</v>
      </c>
      <c r="E319" s="4">
        <f>(1+0.011*D319+0.011*0.011*D319*(D319-1)/2)</f>
        <v>1.5502200000000002</v>
      </c>
      <c r="F319">
        <v>10.08</v>
      </c>
      <c r="G319">
        <v>10.08</v>
      </c>
      <c r="H319">
        <v>10.08</v>
      </c>
      <c r="I319">
        <v>10.1</v>
      </c>
      <c r="J319">
        <v>10.08</v>
      </c>
      <c r="K319">
        <v>10.08</v>
      </c>
      <c r="L319">
        <v>10.06</v>
      </c>
      <c r="M319">
        <v>10.08</v>
      </c>
      <c r="N319">
        <v>10.06</v>
      </c>
      <c r="O319">
        <v>10.1</v>
      </c>
      <c r="P319">
        <v>10.08</v>
      </c>
      <c r="Q319">
        <v>10.09</v>
      </c>
      <c r="R319">
        <v>10.09</v>
      </c>
      <c r="S319">
        <v>10.08</v>
      </c>
      <c r="T319">
        <v>10.06</v>
      </c>
      <c r="U319">
        <v>10.09</v>
      </c>
      <c r="V319">
        <v>10.08</v>
      </c>
      <c r="W319">
        <v>10.08</v>
      </c>
      <c r="X319">
        <v>10.08</v>
      </c>
      <c r="Y319">
        <v>10.09</v>
      </c>
      <c r="Z319">
        <v>10.07</v>
      </c>
      <c r="AA319">
        <v>10.08</v>
      </c>
      <c r="AB319">
        <v>10.08</v>
      </c>
      <c r="AC319">
        <v>10.08</v>
      </c>
      <c r="AD319">
        <v>10.09</v>
      </c>
      <c r="AE319" s="10"/>
      <c r="AF319" s="19">
        <v>63200</v>
      </c>
      <c r="AG319" s="19">
        <v>88700</v>
      </c>
      <c r="AH319" s="19">
        <v>135000</v>
      </c>
      <c r="AI319" s="19">
        <v>106000</v>
      </c>
      <c r="AJ319" s="19">
        <v>108000</v>
      </c>
      <c r="AK319" s="19">
        <v>150000</v>
      </c>
      <c r="AL319" s="19">
        <v>134000</v>
      </c>
      <c r="AM319" s="19">
        <v>125000</v>
      </c>
      <c r="AN319" s="19">
        <v>149000</v>
      </c>
      <c r="AO319" s="19">
        <v>157000</v>
      </c>
      <c r="AP319" s="19">
        <v>172000</v>
      </c>
      <c r="AQ319" s="19">
        <v>163000</v>
      </c>
      <c r="AR319" s="19">
        <v>126000</v>
      </c>
      <c r="AS319" s="19">
        <v>133000</v>
      </c>
      <c r="AT319" s="19">
        <v>111000</v>
      </c>
      <c r="AU319" s="19">
        <v>131000</v>
      </c>
      <c r="AV319" s="19">
        <v>138000</v>
      </c>
      <c r="AW319" s="19">
        <v>115000</v>
      </c>
      <c r="AX319" s="19">
        <v>152000</v>
      </c>
      <c r="AY319" s="19">
        <v>171000</v>
      </c>
      <c r="AZ319" s="19">
        <v>172000</v>
      </c>
      <c r="BA319" s="19">
        <v>132000</v>
      </c>
      <c r="BB319" s="19">
        <v>153000</v>
      </c>
      <c r="BC319" s="19">
        <v>156000</v>
      </c>
      <c r="BD319" s="19">
        <v>195000</v>
      </c>
    </row>
    <row r="320" spans="1:56" x14ac:dyDescent="0.35">
      <c r="A320" s="4" t="s">
        <v>4197</v>
      </c>
      <c r="B320" s="4">
        <v>670.6</v>
      </c>
      <c r="C320" s="4">
        <v>369.33687464000008</v>
      </c>
      <c r="D320" s="4">
        <v>41</v>
      </c>
      <c r="E320" s="4">
        <f>(1+0.011*D320+0.011*0.011*D320*(D320-1)/2)</f>
        <v>1.5502200000000002</v>
      </c>
      <c r="F320">
        <v>10.09</v>
      </c>
      <c r="G320">
        <v>10.08</v>
      </c>
      <c r="H320">
        <v>10.08</v>
      </c>
      <c r="I320">
        <v>10.09</v>
      </c>
      <c r="J320">
        <v>10.08</v>
      </c>
      <c r="K320">
        <v>10.09</v>
      </c>
      <c r="L320">
        <v>10.07</v>
      </c>
      <c r="M320">
        <v>10.1</v>
      </c>
      <c r="N320">
        <v>10.06</v>
      </c>
      <c r="O320">
        <v>10.1</v>
      </c>
      <c r="P320">
        <v>10.08</v>
      </c>
      <c r="Q320">
        <v>10.08</v>
      </c>
      <c r="R320">
        <v>10.07</v>
      </c>
      <c r="S320">
        <v>10.07</v>
      </c>
      <c r="T320">
        <v>10.07</v>
      </c>
      <c r="U320">
        <v>10.08</v>
      </c>
      <c r="V320">
        <v>10.07</v>
      </c>
      <c r="W320">
        <v>10.09</v>
      </c>
      <c r="X320">
        <v>10.09</v>
      </c>
      <c r="Y320">
        <v>10.09</v>
      </c>
      <c r="Z320">
        <v>10.07</v>
      </c>
      <c r="AA320">
        <v>10.08</v>
      </c>
      <c r="AB320">
        <v>10.08</v>
      </c>
      <c r="AC320">
        <v>10.09</v>
      </c>
      <c r="AD320">
        <v>10.08</v>
      </c>
      <c r="AE320" s="10"/>
      <c r="AF320" s="19">
        <v>79500</v>
      </c>
      <c r="AG320" s="19">
        <v>81800</v>
      </c>
      <c r="AH320" s="19">
        <v>133000</v>
      </c>
      <c r="AI320" s="19">
        <v>83500</v>
      </c>
      <c r="AJ320" s="19">
        <v>112000</v>
      </c>
      <c r="AK320" s="19">
        <v>156000</v>
      </c>
      <c r="AL320" s="19">
        <v>134000</v>
      </c>
      <c r="AM320" s="19">
        <v>66900</v>
      </c>
      <c r="AN320" s="19">
        <v>150000</v>
      </c>
      <c r="AO320" s="19">
        <v>147000</v>
      </c>
      <c r="AP320" s="19">
        <v>194000</v>
      </c>
      <c r="AQ320" s="19">
        <v>187000</v>
      </c>
      <c r="AR320" s="19">
        <v>156000</v>
      </c>
      <c r="AS320" s="19">
        <v>160000</v>
      </c>
      <c r="AT320" s="19">
        <v>122000</v>
      </c>
      <c r="AU320" s="19">
        <v>125000</v>
      </c>
      <c r="AV320" s="19">
        <v>142000</v>
      </c>
      <c r="AW320" s="19">
        <v>127000</v>
      </c>
      <c r="AX320" s="19">
        <v>169000</v>
      </c>
      <c r="AY320" s="19">
        <v>183000</v>
      </c>
      <c r="AZ320" s="19">
        <v>175000</v>
      </c>
      <c r="BA320" s="19">
        <v>139000</v>
      </c>
      <c r="BB320" s="19">
        <v>190000</v>
      </c>
      <c r="BC320" s="19">
        <v>182000</v>
      </c>
      <c r="BD320" s="19">
        <v>196000</v>
      </c>
    </row>
    <row r="321" spans="1:56" x14ac:dyDescent="0.35">
      <c r="AE321" s="10"/>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row>
    <row r="322" spans="1:56" x14ac:dyDescent="0.35">
      <c r="A322" s="4" t="s">
        <v>61</v>
      </c>
      <c r="B322" s="4">
        <v>692.6</v>
      </c>
      <c r="C322" s="4">
        <v>335.25862438400003</v>
      </c>
      <c r="D322" s="4">
        <v>43</v>
      </c>
      <c r="E322" s="4">
        <f>(1+0.011*D322+0.011*0.011*D322*(D322-1)/2)</f>
        <v>1.5822629999999998</v>
      </c>
      <c r="F322">
        <v>9.2899999999999991</v>
      </c>
      <c r="G322">
        <v>9.27</v>
      </c>
      <c r="H322">
        <v>9.2899999999999991</v>
      </c>
      <c r="I322">
        <v>9.3000000000000007</v>
      </c>
      <c r="J322">
        <v>9.2799999999999994</v>
      </c>
      <c r="K322">
        <v>9.2899999999999991</v>
      </c>
      <c r="L322">
        <v>9.2799999999999994</v>
      </c>
      <c r="M322">
        <v>9.27</v>
      </c>
      <c r="N322">
        <v>9.2899999999999991</v>
      </c>
      <c r="O322">
        <v>9.31</v>
      </c>
      <c r="P322">
        <v>9.2899999999999991</v>
      </c>
      <c r="Q322">
        <v>9.3000000000000007</v>
      </c>
      <c r="R322">
        <v>9.2899999999999991</v>
      </c>
      <c r="S322">
        <v>9.2799999999999994</v>
      </c>
      <c r="T322">
        <v>9.2899999999999991</v>
      </c>
      <c r="U322">
        <v>9.2899999999999991</v>
      </c>
      <c r="V322">
        <v>9.2899999999999991</v>
      </c>
      <c r="W322">
        <v>9.2899999999999991</v>
      </c>
      <c r="X322">
        <v>9.2899999999999991</v>
      </c>
      <c r="Y322">
        <v>9.3000000000000007</v>
      </c>
      <c r="Z322">
        <v>9.2899999999999991</v>
      </c>
      <c r="AA322">
        <v>9.2899999999999991</v>
      </c>
      <c r="AB322">
        <v>9.2899999999999991</v>
      </c>
      <c r="AC322">
        <v>9.3000000000000007</v>
      </c>
      <c r="AD322">
        <v>9.2899999999999991</v>
      </c>
      <c r="AE322" s="10"/>
      <c r="AF322" s="19">
        <v>314000</v>
      </c>
      <c r="AG322" s="19">
        <v>268000</v>
      </c>
      <c r="AH322" s="19">
        <v>393000</v>
      </c>
      <c r="AI322" s="19">
        <v>279000</v>
      </c>
      <c r="AJ322" s="19">
        <v>280000</v>
      </c>
      <c r="AK322" s="19">
        <v>647000</v>
      </c>
      <c r="AL322" s="19">
        <v>414000</v>
      </c>
      <c r="AM322" s="19">
        <v>394000</v>
      </c>
      <c r="AN322" s="19">
        <v>596000</v>
      </c>
      <c r="AO322" s="19">
        <v>665000</v>
      </c>
      <c r="AP322" s="19">
        <v>718000</v>
      </c>
      <c r="AQ322" s="19">
        <v>795000</v>
      </c>
      <c r="AR322" s="19">
        <v>637000</v>
      </c>
      <c r="AS322" s="19">
        <v>685000</v>
      </c>
      <c r="AT322" s="19">
        <v>630000</v>
      </c>
      <c r="AU322" s="19">
        <v>865000</v>
      </c>
      <c r="AV322" s="19">
        <v>881000</v>
      </c>
      <c r="AW322" s="19">
        <v>897000</v>
      </c>
      <c r="AX322" s="19">
        <v>1200000</v>
      </c>
      <c r="AY322" s="19">
        <v>1210000</v>
      </c>
      <c r="AZ322" s="19">
        <v>1560000</v>
      </c>
      <c r="BA322" s="19">
        <v>1220000</v>
      </c>
      <c r="BB322" s="19">
        <v>1490000</v>
      </c>
      <c r="BC322" s="19">
        <v>1430000</v>
      </c>
      <c r="BD322" s="19">
        <v>1580000</v>
      </c>
    </row>
    <row r="323" spans="1:56" x14ac:dyDescent="0.35">
      <c r="A323" s="4" t="s">
        <v>4250</v>
      </c>
      <c r="B323" s="4">
        <v>692.6</v>
      </c>
      <c r="C323" s="4">
        <v>397.36817483200002</v>
      </c>
      <c r="D323" s="4">
        <v>43</v>
      </c>
      <c r="E323" s="4">
        <f>(1+0.011*D323+0.011*0.011*D323*(D323-1)/2)</f>
        <v>1.5822629999999998</v>
      </c>
      <c r="F323">
        <v>9.2899999999999991</v>
      </c>
      <c r="G323">
        <v>9.2799999999999994</v>
      </c>
      <c r="H323">
        <v>9.2899999999999991</v>
      </c>
      <c r="I323">
        <v>9.3000000000000007</v>
      </c>
      <c r="J323">
        <v>9.2899999999999991</v>
      </c>
      <c r="K323">
        <v>9.2899999999999991</v>
      </c>
      <c r="L323">
        <v>9.2799999999999994</v>
      </c>
      <c r="M323">
        <v>9.2799999999999994</v>
      </c>
      <c r="N323">
        <v>9.2899999999999991</v>
      </c>
      <c r="O323">
        <v>9.3000000000000007</v>
      </c>
      <c r="P323">
        <v>9.3000000000000007</v>
      </c>
      <c r="Q323">
        <v>9.2899999999999991</v>
      </c>
      <c r="R323">
        <v>9.2899999999999991</v>
      </c>
      <c r="S323">
        <v>9.2899999999999991</v>
      </c>
      <c r="T323">
        <v>9.3000000000000007</v>
      </c>
      <c r="U323">
        <v>9.2899999999999991</v>
      </c>
      <c r="V323">
        <v>9.2799999999999994</v>
      </c>
      <c r="W323">
        <v>9.3000000000000007</v>
      </c>
      <c r="X323">
        <v>9.3000000000000007</v>
      </c>
      <c r="Y323">
        <v>9.3000000000000007</v>
      </c>
      <c r="Z323">
        <v>9.2899999999999991</v>
      </c>
      <c r="AA323">
        <v>9.3000000000000007</v>
      </c>
      <c r="AB323">
        <v>9.3000000000000007</v>
      </c>
      <c r="AC323">
        <v>9.2899999999999991</v>
      </c>
      <c r="AD323">
        <v>9.2899999999999991</v>
      </c>
      <c r="AE323" s="10"/>
      <c r="AF323" s="19">
        <v>475000</v>
      </c>
      <c r="AG323" s="19">
        <v>357000</v>
      </c>
      <c r="AH323" s="19">
        <v>528000</v>
      </c>
      <c r="AI323" s="19">
        <v>418000</v>
      </c>
      <c r="AJ323" s="19">
        <v>396000</v>
      </c>
      <c r="AK323" s="19">
        <v>961000</v>
      </c>
      <c r="AL323" s="19">
        <v>546000</v>
      </c>
      <c r="AM323" s="19">
        <v>566000</v>
      </c>
      <c r="AN323" s="19">
        <v>904000</v>
      </c>
      <c r="AO323" s="19">
        <v>1010000</v>
      </c>
      <c r="AP323" s="19">
        <v>1010000</v>
      </c>
      <c r="AQ323" s="19">
        <v>1140000</v>
      </c>
      <c r="AR323" s="19">
        <v>940000</v>
      </c>
      <c r="AS323" s="19">
        <v>980000</v>
      </c>
      <c r="AT323" s="19">
        <v>873000</v>
      </c>
      <c r="AU323" s="19">
        <v>1260000</v>
      </c>
      <c r="AV323" s="19">
        <v>1170000</v>
      </c>
      <c r="AW323" s="19">
        <v>1290000</v>
      </c>
      <c r="AX323" s="19">
        <v>1750000</v>
      </c>
      <c r="AY323" s="19">
        <v>1700000</v>
      </c>
      <c r="AZ323" s="19">
        <v>2220000</v>
      </c>
      <c r="BA323" s="19">
        <v>1670000</v>
      </c>
      <c r="BB323" s="19">
        <v>2100000</v>
      </c>
      <c r="BC323" s="19">
        <v>2040000</v>
      </c>
      <c r="BD323" s="19">
        <v>2400000</v>
      </c>
    </row>
    <row r="324" spans="1:56" x14ac:dyDescent="0.35">
      <c r="AE324" s="10"/>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row>
    <row r="325" spans="1:56" x14ac:dyDescent="0.35">
      <c r="A325" s="4" t="s">
        <v>62</v>
      </c>
      <c r="B325" s="4">
        <v>694.6</v>
      </c>
      <c r="C325" s="4">
        <v>337.27427438400008</v>
      </c>
      <c r="D325" s="4">
        <v>43</v>
      </c>
      <c r="E325" s="4">
        <f>(1+0.011*D325+0.011*0.011*D325*(D325-1)/2)</f>
        <v>1.5822629999999998</v>
      </c>
      <c r="F325">
        <v>9.74</v>
      </c>
      <c r="G325">
        <v>9.75</v>
      </c>
      <c r="H325">
        <v>9.75</v>
      </c>
      <c r="I325">
        <v>9.75</v>
      </c>
      <c r="J325">
        <v>9.75</v>
      </c>
      <c r="K325">
        <v>9.75</v>
      </c>
      <c r="L325">
        <v>9.75</v>
      </c>
      <c r="M325">
        <v>9.74</v>
      </c>
      <c r="N325">
        <v>9.74</v>
      </c>
      <c r="O325">
        <v>9.76</v>
      </c>
      <c r="P325">
        <v>9.76</v>
      </c>
      <c r="Q325">
        <v>9.75</v>
      </c>
      <c r="R325">
        <v>9.76</v>
      </c>
      <c r="S325">
        <v>9.75</v>
      </c>
      <c r="T325">
        <v>9.75</v>
      </c>
      <c r="U325">
        <v>9.76</v>
      </c>
      <c r="V325">
        <v>9.75</v>
      </c>
      <c r="W325">
        <v>9.76</v>
      </c>
      <c r="X325">
        <v>9.76</v>
      </c>
      <c r="Y325">
        <v>9.76</v>
      </c>
      <c r="Z325">
        <v>9.75</v>
      </c>
      <c r="AA325">
        <v>9.75</v>
      </c>
      <c r="AB325">
        <v>9.75</v>
      </c>
      <c r="AC325">
        <v>9.75</v>
      </c>
      <c r="AD325">
        <v>9.75</v>
      </c>
      <c r="AE325" s="10"/>
      <c r="AF325" s="19">
        <v>1470000</v>
      </c>
      <c r="AG325" s="19">
        <v>1150000</v>
      </c>
      <c r="AH325" s="19">
        <v>1740000</v>
      </c>
      <c r="AI325" s="19">
        <v>1310000</v>
      </c>
      <c r="AJ325" s="19">
        <v>1330000</v>
      </c>
      <c r="AK325" s="19">
        <v>3380000</v>
      </c>
      <c r="AL325" s="19">
        <v>2160000</v>
      </c>
      <c r="AM325" s="19">
        <v>2050000</v>
      </c>
      <c r="AN325" s="19">
        <v>2980000</v>
      </c>
      <c r="AO325" s="19">
        <v>3300000</v>
      </c>
      <c r="AP325" s="19">
        <v>3850000</v>
      </c>
      <c r="AQ325" s="19">
        <v>4560000</v>
      </c>
      <c r="AR325" s="19">
        <v>3710000</v>
      </c>
      <c r="AS325" s="19">
        <v>4060000</v>
      </c>
      <c r="AT325" s="19">
        <v>3320000</v>
      </c>
      <c r="AU325" s="19">
        <v>5630000</v>
      </c>
      <c r="AV325" s="19">
        <v>5630000</v>
      </c>
      <c r="AW325" s="19">
        <v>5400000</v>
      </c>
      <c r="AX325" s="19">
        <v>6910000</v>
      </c>
      <c r="AY325" s="19">
        <v>7220000</v>
      </c>
      <c r="AZ325" s="19">
        <v>9370000</v>
      </c>
      <c r="BA325" s="19">
        <v>7180000</v>
      </c>
      <c r="BB325" s="19">
        <v>8790000</v>
      </c>
      <c r="BC325" s="19">
        <v>8560000</v>
      </c>
      <c r="BD325" s="19">
        <v>10200000</v>
      </c>
    </row>
    <row r="326" spans="1:56" x14ac:dyDescent="0.35">
      <c r="A326" s="4" t="s">
        <v>4260</v>
      </c>
      <c r="B326" s="4">
        <v>694.6</v>
      </c>
      <c r="C326" s="4">
        <v>397.36817476800007</v>
      </c>
      <c r="D326" s="4">
        <v>43</v>
      </c>
      <c r="E326" s="4">
        <f>(1+0.011*D326+0.011*0.011*D326*(D326-1)/2)</f>
        <v>1.5822629999999998</v>
      </c>
      <c r="F326">
        <v>9.74</v>
      </c>
      <c r="G326">
        <v>9.75</v>
      </c>
      <c r="H326">
        <v>9.75</v>
      </c>
      <c r="I326">
        <v>9.76</v>
      </c>
      <c r="J326">
        <v>9.75</v>
      </c>
      <c r="K326">
        <v>9.75</v>
      </c>
      <c r="L326">
        <v>9.75</v>
      </c>
      <c r="M326">
        <v>9.74</v>
      </c>
      <c r="N326">
        <v>9.74</v>
      </c>
      <c r="O326">
        <v>9.76</v>
      </c>
      <c r="P326">
        <v>9.75</v>
      </c>
      <c r="Q326">
        <v>9.75</v>
      </c>
      <c r="R326">
        <v>9.75</v>
      </c>
      <c r="S326">
        <v>9.76</v>
      </c>
      <c r="T326">
        <v>9.75</v>
      </c>
      <c r="U326">
        <v>9.76</v>
      </c>
      <c r="V326">
        <v>9.75</v>
      </c>
      <c r="W326">
        <v>9.75</v>
      </c>
      <c r="X326">
        <v>9.75</v>
      </c>
      <c r="Y326">
        <v>9.76</v>
      </c>
      <c r="Z326">
        <v>9.75</v>
      </c>
      <c r="AA326">
        <v>9.75</v>
      </c>
      <c r="AB326">
        <v>9.75</v>
      </c>
      <c r="AC326">
        <v>9.75</v>
      </c>
      <c r="AD326">
        <v>9.75</v>
      </c>
      <c r="AE326" s="10"/>
      <c r="AF326" s="19">
        <v>1890000</v>
      </c>
      <c r="AG326" s="19">
        <v>1360000</v>
      </c>
      <c r="AH326" s="19">
        <v>2100000</v>
      </c>
      <c r="AI326" s="19">
        <v>1650000</v>
      </c>
      <c r="AJ326" s="19">
        <v>1650000</v>
      </c>
      <c r="AK326" s="19">
        <v>4400000</v>
      </c>
      <c r="AL326" s="19">
        <v>2840000</v>
      </c>
      <c r="AM326" s="19">
        <v>2650000</v>
      </c>
      <c r="AN326" s="19">
        <v>3840000</v>
      </c>
      <c r="AO326" s="19">
        <v>4130000</v>
      </c>
      <c r="AP326" s="19">
        <v>5080000</v>
      </c>
      <c r="AQ326" s="19">
        <v>5800000</v>
      </c>
      <c r="AR326" s="19">
        <v>4640000</v>
      </c>
      <c r="AS326" s="19">
        <v>5040000</v>
      </c>
      <c r="AT326" s="19">
        <v>4250000</v>
      </c>
      <c r="AU326" s="19">
        <v>7060000</v>
      </c>
      <c r="AV326" s="19">
        <v>6960000</v>
      </c>
      <c r="AW326" s="19">
        <v>6790000</v>
      </c>
      <c r="AX326" s="19">
        <v>8890000</v>
      </c>
      <c r="AY326" s="19">
        <v>8980000</v>
      </c>
      <c r="AZ326" s="19">
        <v>11600000</v>
      </c>
      <c r="BA326" s="19">
        <v>9180000</v>
      </c>
      <c r="BB326" s="19">
        <v>11400000</v>
      </c>
      <c r="BC326" s="19">
        <v>10500000</v>
      </c>
      <c r="BD326" s="19">
        <v>13200000</v>
      </c>
    </row>
    <row r="327" spans="1:56" x14ac:dyDescent="0.35">
      <c r="AE327" s="10"/>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row>
    <row r="328" spans="1:56" x14ac:dyDescent="0.35">
      <c r="A328" s="4" t="s">
        <v>63</v>
      </c>
      <c r="B328" s="4">
        <v>696.7</v>
      </c>
      <c r="C328" s="4">
        <v>339.28992438400002</v>
      </c>
      <c r="D328" s="4">
        <v>43</v>
      </c>
      <c r="E328" s="4">
        <f>(1+0.011*D328+0.011*0.011*D328*(D328-1)/2)</f>
        <v>1.5822629999999998</v>
      </c>
      <c r="F328">
        <v>9.77</v>
      </c>
      <c r="G328">
        <v>10.220000000000001</v>
      </c>
      <c r="H328">
        <v>9.74</v>
      </c>
      <c r="I328">
        <v>10.25</v>
      </c>
      <c r="J328">
        <v>10.220000000000001</v>
      </c>
      <c r="K328">
        <v>10.23</v>
      </c>
      <c r="L328">
        <v>10.210000000000001</v>
      </c>
      <c r="M328">
        <v>10.220000000000001</v>
      </c>
      <c r="N328">
        <v>10.220000000000001</v>
      </c>
      <c r="O328">
        <v>10.24</v>
      </c>
      <c r="P328">
        <v>10.23</v>
      </c>
      <c r="Q328">
        <v>10.24</v>
      </c>
      <c r="R328">
        <v>10.24</v>
      </c>
      <c r="S328">
        <v>10.220000000000001</v>
      </c>
      <c r="T328">
        <v>10.26</v>
      </c>
      <c r="U328">
        <v>10.23</v>
      </c>
      <c r="V328">
        <v>10.23</v>
      </c>
      <c r="W328">
        <v>10.23</v>
      </c>
      <c r="X328">
        <v>10.23</v>
      </c>
      <c r="Y328">
        <v>10.23</v>
      </c>
      <c r="Z328">
        <v>10.23</v>
      </c>
      <c r="AA328">
        <v>10.24</v>
      </c>
      <c r="AB328">
        <v>10.24</v>
      </c>
      <c r="AC328">
        <v>10.23</v>
      </c>
      <c r="AD328">
        <v>10.23</v>
      </c>
      <c r="AE328" s="10"/>
      <c r="AF328" s="19">
        <v>47800</v>
      </c>
      <c r="AG328" s="19">
        <v>65400</v>
      </c>
      <c r="AH328" s="19">
        <v>60800</v>
      </c>
      <c r="AI328" s="19">
        <v>59400</v>
      </c>
      <c r="AJ328" s="19">
        <v>60500</v>
      </c>
      <c r="AK328" s="19">
        <v>331000</v>
      </c>
      <c r="AL328" s="19">
        <v>205000</v>
      </c>
      <c r="AM328" s="19">
        <v>222000</v>
      </c>
      <c r="AN328" s="19">
        <v>282000</v>
      </c>
      <c r="AO328" s="19">
        <v>300000</v>
      </c>
      <c r="AP328" s="19">
        <v>369000</v>
      </c>
      <c r="AQ328" s="19">
        <v>402000</v>
      </c>
      <c r="AR328" s="19">
        <v>320000</v>
      </c>
      <c r="AS328" s="19">
        <v>358000</v>
      </c>
      <c r="AT328" s="19">
        <v>137000</v>
      </c>
      <c r="AU328" s="19">
        <v>549000</v>
      </c>
      <c r="AV328" s="19">
        <v>482000</v>
      </c>
      <c r="AW328" s="19">
        <v>552000</v>
      </c>
      <c r="AX328" s="19">
        <v>749000</v>
      </c>
      <c r="AY328" s="19">
        <v>709000</v>
      </c>
      <c r="AZ328" s="19">
        <v>747000</v>
      </c>
      <c r="BA328" s="19">
        <v>625000</v>
      </c>
      <c r="BB328" s="19">
        <v>765000</v>
      </c>
      <c r="BC328" s="19">
        <v>789000</v>
      </c>
      <c r="BD328" s="19">
        <v>662000</v>
      </c>
    </row>
    <row r="329" spans="1:56" x14ac:dyDescent="0.35">
      <c r="A329" s="4" t="s">
        <v>4269</v>
      </c>
      <c r="B329" s="4">
        <v>696.7</v>
      </c>
      <c r="C329" s="4">
        <v>397.36817470400001</v>
      </c>
      <c r="D329" s="4">
        <v>43</v>
      </c>
      <c r="E329" s="4">
        <f>(1+0.011*D329+0.011*0.011*D329*(D329-1)/2)</f>
        <v>1.5822629999999998</v>
      </c>
      <c r="F329">
        <v>10.210000000000001</v>
      </c>
      <c r="G329">
        <v>10.220000000000001</v>
      </c>
      <c r="H329">
        <v>10.220000000000001</v>
      </c>
      <c r="I329">
        <v>10.25</v>
      </c>
      <c r="J329">
        <v>10.24</v>
      </c>
      <c r="K329">
        <v>10.220000000000001</v>
      </c>
      <c r="L329">
        <v>10.220000000000001</v>
      </c>
      <c r="M329">
        <v>10.220000000000001</v>
      </c>
      <c r="N329">
        <v>10.220000000000001</v>
      </c>
      <c r="O329">
        <v>10.23</v>
      </c>
      <c r="P329">
        <v>10.24</v>
      </c>
      <c r="Q329">
        <v>10.24</v>
      </c>
      <c r="R329">
        <v>10.23</v>
      </c>
      <c r="S329">
        <v>10.23</v>
      </c>
      <c r="T329">
        <v>10.23</v>
      </c>
      <c r="U329">
        <v>10.23</v>
      </c>
      <c r="V329">
        <v>10.24</v>
      </c>
      <c r="W329">
        <v>10.23</v>
      </c>
      <c r="X329">
        <v>10.23</v>
      </c>
      <c r="Y329">
        <v>10.23</v>
      </c>
      <c r="Z329">
        <v>10.220000000000001</v>
      </c>
      <c r="AA329">
        <v>10.24</v>
      </c>
      <c r="AB329">
        <v>10.24</v>
      </c>
      <c r="AC329">
        <v>10.23</v>
      </c>
      <c r="AD329">
        <v>10.23</v>
      </c>
      <c r="AE329" s="10"/>
      <c r="AF329" s="19">
        <v>66000</v>
      </c>
      <c r="AG329" s="19">
        <v>79100</v>
      </c>
      <c r="AH329" s="19">
        <v>97800</v>
      </c>
      <c r="AI329" s="19">
        <v>57700</v>
      </c>
      <c r="AJ329" s="19">
        <v>90200</v>
      </c>
      <c r="AK329" s="19">
        <v>345000</v>
      </c>
      <c r="AL329" s="19">
        <v>236000</v>
      </c>
      <c r="AM329" s="19">
        <v>246000</v>
      </c>
      <c r="AN329" s="19">
        <v>320000</v>
      </c>
      <c r="AO329" s="19">
        <v>323000</v>
      </c>
      <c r="AP329" s="19">
        <v>391000</v>
      </c>
      <c r="AQ329" s="19">
        <v>465000</v>
      </c>
      <c r="AR329" s="19">
        <v>360000</v>
      </c>
      <c r="AS329" s="19">
        <v>371000</v>
      </c>
      <c r="AT329" s="19">
        <v>283000</v>
      </c>
      <c r="AU329" s="19">
        <v>577000</v>
      </c>
      <c r="AV329" s="19">
        <v>629000</v>
      </c>
      <c r="AW329" s="19">
        <v>603000</v>
      </c>
      <c r="AX329" s="19">
        <v>797000</v>
      </c>
      <c r="AY329" s="19">
        <v>764000</v>
      </c>
      <c r="AZ329" s="19">
        <v>793000</v>
      </c>
      <c r="BA329" s="19">
        <v>660000</v>
      </c>
      <c r="BB329" s="19">
        <v>846000</v>
      </c>
      <c r="BC329" s="19">
        <v>858000</v>
      </c>
      <c r="BD329" s="19">
        <v>742000</v>
      </c>
    </row>
    <row r="330" spans="1:56" x14ac:dyDescent="0.35">
      <c r="AE330" s="10"/>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row>
    <row r="331" spans="1:56" x14ac:dyDescent="0.35">
      <c r="A331" s="4" t="s">
        <v>64</v>
      </c>
      <c r="B331" s="4">
        <v>698.7</v>
      </c>
      <c r="C331" s="4">
        <v>369.33687451200007</v>
      </c>
      <c r="D331" s="4">
        <v>43</v>
      </c>
      <c r="E331" s="4">
        <f>(1+0.011*D331+0.011*0.011*D331*(D331-1)/2)</f>
        <v>1.5822629999999998</v>
      </c>
      <c r="F331">
        <v>10.7</v>
      </c>
      <c r="G331">
        <v>10.72</v>
      </c>
      <c r="H331">
        <v>10.71</v>
      </c>
      <c r="I331">
        <v>10.72</v>
      </c>
      <c r="J331">
        <v>10.71</v>
      </c>
      <c r="K331">
        <v>10.71</v>
      </c>
      <c r="L331">
        <v>10.71</v>
      </c>
      <c r="M331">
        <v>10.7</v>
      </c>
      <c r="N331">
        <v>10.71</v>
      </c>
      <c r="O331">
        <v>10.73</v>
      </c>
      <c r="P331">
        <v>10.72</v>
      </c>
      <c r="Q331">
        <v>10.72</v>
      </c>
      <c r="R331">
        <v>10.71</v>
      </c>
      <c r="S331">
        <v>10.72</v>
      </c>
      <c r="T331">
        <v>10.72</v>
      </c>
      <c r="U331">
        <v>10.72</v>
      </c>
      <c r="V331">
        <v>10.72</v>
      </c>
      <c r="W331">
        <v>10.71</v>
      </c>
      <c r="X331">
        <v>10.72</v>
      </c>
      <c r="Y331">
        <v>10.74</v>
      </c>
      <c r="Z331">
        <v>10.71</v>
      </c>
      <c r="AA331">
        <v>10.71</v>
      </c>
      <c r="AB331">
        <v>10.74</v>
      </c>
      <c r="AC331">
        <v>10.72</v>
      </c>
      <c r="AD331">
        <v>10.72</v>
      </c>
      <c r="AE331" s="10"/>
      <c r="AF331" s="19">
        <v>112000</v>
      </c>
      <c r="AG331" s="19">
        <v>116000</v>
      </c>
      <c r="AH331" s="19">
        <v>153000</v>
      </c>
      <c r="AI331" s="19">
        <v>108000</v>
      </c>
      <c r="AJ331" s="19">
        <v>132000</v>
      </c>
      <c r="AK331" s="19">
        <v>164000</v>
      </c>
      <c r="AL331" s="19">
        <v>119000</v>
      </c>
      <c r="AM331" s="19">
        <v>110000</v>
      </c>
      <c r="AN331" s="19">
        <v>162000</v>
      </c>
      <c r="AO331" s="19">
        <v>134000</v>
      </c>
      <c r="AP331" s="19">
        <v>153000</v>
      </c>
      <c r="AQ331" s="19">
        <v>190000</v>
      </c>
      <c r="AR331" s="19">
        <v>130000</v>
      </c>
      <c r="AS331" s="19">
        <v>129000</v>
      </c>
      <c r="AT331" s="19">
        <v>109000</v>
      </c>
      <c r="AU331" s="19">
        <v>106000</v>
      </c>
      <c r="AV331" s="19">
        <v>119000</v>
      </c>
      <c r="AW331" s="19">
        <v>101000</v>
      </c>
      <c r="AX331" s="19">
        <v>134000</v>
      </c>
      <c r="AY331" s="19">
        <v>138000</v>
      </c>
      <c r="AZ331" s="19">
        <v>137000</v>
      </c>
      <c r="BA331" s="19">
        <v>129000</v>
      </c>
      <c r="BB331" s="19">
        <v>92700</v>
      </c>
      <c r="BC331" s="19">
        <v>158000</v>
      </c>
      <c r="BD331" s="19">
        <v>156000</v>
      </c>
    </row>
    <row r="332" spans="1:56" x14ac:dyDescent="0.35">
      <c r="AE332" s="10"/>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row>
    <row r="333" spans="1:56" x14ac:dyDescent="0.35">
      <c r="A333" s="4" t="s">
        <v>65</v>
      </c>
      <c r="B333" s="4">
        <v>720.7</v>
      </c>
      <c r="C333" s="4">
        <v>335.25862425600002</v>
      </c>
      <c r="D333" s="4">
        <v>45</v>
      </c>
      <c r="E333" s="4">
        <f>(1+0.011*D333+0.011*0.011*D333*(D333-1)/2)</f>
        <v>1.6147900000000002</v>
      </c>
      <c r="F333">
        <v>9.99</v>
      </c>
      <c r="G333">
        <v>10.01</v>
      </c>
      <c r="H333">
        <v>10.01</v>
      </c>
      <c r="I333">
        <v>10.01</v>
      </c>
      <c r="J333">
        <v>10.02</v>
      </c>
      <c r="K333">
        <v>10.01</v>
      </c>
      <c r="L333">
        <v>10.01</v>
      </c>
      <c r="M333">
        <v>10.02</v>
      </c>
      <c r="N333">
        <v>10</v>
      </c>
      <c r="O333">
        <v>10.02</v>
      </c>
      <c r="P333">
        <v>10.01</v>
      </c>
      <c r="Q333">
        <v>10.01</v>
      </c>
      <c r="R333">
        <v>10.01</v>
      </c>
      <c r="S333">
        <v>10.01</v>
      </c>
      <c r="T333">
        <v>10.02</v>
      </c>
      <c r="U333">
        <v>10.01</v>
      </c>
      <c r="V333">
        <v>10.01</v>
      </c>
      <c r="W333">
        <v>10.01</v>
      </c>
      <c r="X333">
        <v>10.02</v>
      </c>
      <c r="Y333">
        <v>10.01</v>
      </c>
      <c r="Z333">
        <v>10.01</v>
      </c>
      <c r="AA333">
        <v>10.01</v>
      </c>
      <c r="AB333">
        <v>10.02</v>
      </c>
      <c r="AC333">
        <v>10.01</v>
      </c>
      <c r="AD333">
        <v>10.01</v>
      </c>
      <c r="AE333" s="10"/>
      <c r="AF333" s="19">
        <v>478000</v>
      </c>
      <c r="AG333" s="19">
        <v>363000</v>
      </c>
      <c r="AH333" s="19">
        <v>558000</v>
      </c>
      <c r="AI333" s="19">
        <v>393000</v>
      </c>
      <c r="AJ333" s="19">
        <v>380000</v>
      </c>
      <c r="AK333" s="19">
        <v>785000</v>
      </c>
      <c r="AL333" s="19">
        <v>491000</v>
      </c>
      <c r="AM333" s="19">
        <v>388000</v>
      </c>
      <c r="AN333" s="19">
        <v>711000</v>
      </c>
      <c r="AO333" s="19">
        <v>748000</v>
      </c>
      <c r="AP333" s="19">
        <v>976000</v>
      </c>
      <c r="AQ333" s="19">
        <v>1170000</v>
      </c>
      <c r="AR333" s="19">
        <v>877000</v>
      </c>
      <c r="AS333" s="19">
        <v>866000</v>
      </c>
      <c r="AT333" s="19">
        <v>789000</v>
      </c>
      <c r="AU333" s="19">
        <v>1170000</v>
      </c>
      <c r="AV333" s="19">
        <v>1020000</v>
      </c>
      <c r="AW333" s="19">
        <v>938000</v>
      </c>
      <c r="AX333" s="19">
        <v>1410000</v>
      </c>
      <c r="AY333" s="19">
        <v>1370000</v>
      </c>
      <c r="AZ333" s="19">
        <v>1820000</v>
      </c>
      <c r="BA333" s="19">
        <v>1430000</v>
      </c>
      <c r="BB333" s="19">
        <v>1930000</v>
      </c>
      <c r="BC333" s="19">
        <v>1610000</v>
      </c>
      <c r="BD333" s="19">
        <v>2230000</v>
      </c>
    </row>
    <row r="334" spans="1:56" x14ac:dyDescent="0.35">
      <c r="A334" s="4" t="s">
        <v>4318</v>
      </c>
      <c r="B334" s="4">
        <v>720.7</v>
      </c>
      <c r="C334" s="4">
        <v>425.39947483200001</v>
      </c>
      <c r="D334" s="4">
        <v>45</v>
      </c>
      <c r="E334" s="4">
        <f>(1+0.011*D334+0.011*0.011*D334*(D334-1)/2)</f>
        <v>1.6147900000000002</v>
      </c>
      <c r="F334">
        <v>10</v>
      </c>
      <c r="G334">
        <v>10</v>
      </c>
      <c r="H334">
        <v>10.039999999999999</v>
      </c>
      <c r="I334">
        <v>10.01</v>
      </c>
      <c r="J334">
        <v>10.02</v>
      </c>
      <c r="K334">
        <v>10.01</v>
      </c>
      <c r="L334">
        <v>10</v>
      </c>
      <c r="M334">
        <v>10.01</v>
      </c>
      <c r="N334">
        <v>10</v>
      </c>
      <c r="O334">
        <v>10.02</v>
      </c>
      <c r="P334">
        <v>10.01</v>
      </c>
      <c r="Q334">
        <v>10.02</v>
      </c>
      <c r="R334">
        <v>10.01</v>
      </c>
      <c r="S334">
        <v>10.01</v>
      </c>
      <c r="T334">
        <v>10.02</v>
      </c>
      <c r="U334">
        <v>10.01</v>
      </c>
      <c r="V334">
        <v>10.01</v>
      </c>
      <c r="W334">
        <v>10.02</v>
      </c>
      <c r="X334">
        <v>10.01</v>
      </c>
      <c r="Y334">
        <v>10.02</v>
      </c>
      <c r="Z334">
        <v>10.01</v>
      </c>
      <c r="AA334">
        <v>10.01</v>
      </c>
      <c r="AB334">
        <v>10.02</v>
      </c>
      <c r="AC334">
        <v>10.01</v>
      </c>
      <c r="AD334">
        <v>10.02</v>
      </c>
      <c r="AE334" s="10"/>
      <c r="AF334" s="19">
        <v>653000</v>
      </c>
      <c r="AG334" s="19">
        <v>505000</v>
      </c>
      <c r="AH334" s="19">
        <v>421000</v>
      </c>
      <c r="AI334" s="19">
        <v>570000</v>
      </c>
      <c r="AJ334" s="19">
        <v>580000</v>
      </c>
      <c r="AK334" s="19">
        <v>1060000</v>
      </c>
      <c r="AL334" s="19">
        <v>709000</v>
      </c>
      <c r="AM334" s="19">
        <v>581000</v>
      </c>
      <c r="AN334" s="19">
        <v>1010000</v>
      </c>
      <c r="AO334" s="19">
        <v>1100000</v>
      </c>
      <c r="AP334" s="19">
        <v>1420000</v>
      </c>
      <c r="AQ334" s="19">
        <v>1530000</v>
      </c>
      <c r="AR334" s="19">
        <v>1240000</v>
      </c>
      <c r="AS334" s="19">
        <v>1130000</v>
      </c>
      <c r="AT334" s="19">
        <v>1150000</v>
      </c>
      <c r="AU334" s="19">
        <v>1640000</v>
      </c>
      <c r="AV334" s="19">
        <v>1480000</v>
      </c>
      <c r="AW334" s="19">
        <v>1340000</v>
      </c>
      <c r="AX334" s="19">
        <v>2020000</v>
      </c>
      <c r="AY334" s="19">
        <v>2000000</v>
      </c>
      <c r="AZ334" s="19">
        <v>2640000</v>
      </c>
      <c r="BA334" s="19">
        <v>2040000</v>
      </c>
      <c r="BB334" s="19">
        <v>2740000</v>
      </c>
      <c r="BC334" s="19">
        <v>2450000</v>
      </c>
      <c r="BD334" s="19">
        <v>3080000</v>
      </c>
    </row>
    <row r="335" spans="1:56" x14ac:dyDescent="0.35">
      <c r="AE335" s="10"/>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row>
    <row r="336" spans="1:56" x14ac:dyDescent="0.35">
      <c r="A336" s="4" t="s">
        <v>66</v>
      </c>
      <c r="B336" s="4">
        <v>722.7</v>
      </c>
      <c r="C336" s="4">
        <v>337.27427425600007</v>
      </c>
      <c r="D336" s="4">
        <v>45</v>
      </c>
      <c r="E336" s="4">
        <f>(1+0.011*D336+0.011*0.011*D336*(D336-1)/2)</f>
        <v>1.6147900000000002</v>
      </c>
      <c r="F336">
        <v>10.43</v>
      </c>
      <c r="G336">
        <v>10.42</v>
      </c>
      <c r="H336">
        <v>10.43</v>
      </c>
      <c r="I336">
        <v>10.43</v>
      </c>
      <c r="J336">
        <v>10.43</v>
      </c>
      <c r="K336">
        <v>10.43</v>
      </c>
      <c r="L336">
        <v>10.43</v>
      </c>
      <c r="M336">
        <v>10.43</v>
      </c>
      <c r="N336">
        <v>10.43</v>
      </c>
      <c r="O336">
        <v>10.44</v>
      </c>
      <c r="P336">
        <v>10.43</v>
      </c>
      <c r="Q336">
        <v>10.43</v>
      </c>
      <c r="R336">
        <v>10.43</v>
      </c>
      <c r="S336">
        <v>10.44</v>
      </c>
      <c r="T336">
        <v>10.44</v>
      </c>
      <c r="U336">
        <v>10.43</v>
      </c>
      <c r="V336">
        <v>10.43</v>
      </c>
      <c r="W336">
        <v>10.44</v>
      </c>
      <c r="X336">
        <v>10.44</v>
      </c>
      <c r="Y336">
        <v>10.44</v>
      </c>
      <c r="Z336">
        <v>10.44</v>
      </c>
      <c r="AA336">
        <v>10.43</v>
      </c>
      <c r="AB336">
        <v>10.44</v>
      </c>
      <c r="AC336">
        <v>10.44</v>
      </c>
      <c r="AD336">
        <v>10.44</v>
      </c>
      <c r="AE336" s="10"/>
      <c r="AF336" s="19">
        <v>1750000</v>
      </c>
      <c r="AG336" s="19">
        <v>1340000</v>
      </c>
      <c r="AH336" s="19">
        <v>1960000</v>
      </c>
      <c r="AI336" s="19">
        <v>1580000</v>
      </c>
      <c r="AJ336" s="19">
        <v>1560000</v>
      </c>
      <c r="AK336" s="19">
        <v>2970000</v>
      </c>
      <c r="AL336" s="19">
        <v>2020000</v>
      </c>
      <c r="AM336" s="19">
        <v>1540000</v>
      </c>
      <c r="AN336" s="19">
        <v>2600000</v>
      </c>
      <c r="AO336" s="19">
        <v>2720000</v>
      </c>
      <c r="AP336" s="19">
        <v>4040000</v>
      </c>
      <c r="AQ336" s="19">
        <v>4490000</v>
      </c>
      <c r="AR336" s="19">
        <v>3490000</v>
      </c>
      <c r="AS336" s="19">
        <v>3510000</v>
      </c>
      <c r="AT336" s="19">
        <v>3240000</v>
      </c>
      <c r="AU336" s="19">
        <v>4330000</v>
      </c>
      <c r="AV336" s="19">
        <v>4170000</v>
      </c>
      <c r="AW336" s="19">
        <v>3980000</v>
      </c>
      <c r="AX336" s="19">
        <v>5520000</v>
      </c>
      <c r="AY336" s="19">
        <v>5490000</v>
      </c>
      <c r="AZ336" s="19">
        <v>7460000</v>
      </c>
      <c r="BA336" s="19">
        <v>6000000</v>
      </c>
      <c r="BB336" s="19">
        <v>7590000</v>
      </c>
      <c r="BC336" s="19">
        <v>6620000</v>
      </c>
      <c r="BD336" s="19">
        <v>8550000</v>
      </c>
    </row>
    <row r="337" spans="1:56" x14ac:dyDescent="0.35">
      <c r="A337" s="4" t="s">
        <v>4329</v>
      </c>
      <c r="B337" s="4">
        <v>722.7</v>
      </c>
      <c r="C337" s="4">
        <v>425.39947476800006</v>
      </c>
      <c r="D337" s="4">
        <v>45</v>
      </c>
      <c r="E337" s="4">
        <f>(1+0.011*D337+0.011*0.011*D337*(D337-1)/2)</f>
        <v>1.6147900000000002</v>
      </c>
      <c r="F337">
        <v>10.42</v>
      </c>
      <c r="G337">
        <v>10.42</v>
      </c>
      <c r="H337">
        <v>10.43</v>
      </c>
      <c r="I337">
        <v>10.43</v>
      </c>
      <c r="J337">
        <v>10.43</v>
      </c>
      <c r="K337">
        <v>10.43</v>
      </c>
      <c r="L337">
        <v>10.43</v>
      </c>
      <c r="M337">
        <v>10.43</v>
      </c>
      <c r="N337">
        <v>10.42</v>
      </c>
      <c r="O337">
        <v>10.44</v>
      </c>
      <c r="P337">
        <v>10.44</v>
      </c>
      <c r="Q337">
        <v>10.44</v>
      </c>
      <c r="R337">
        <v>10.43</v>
      </c>
      <c r="S337">
        <v>10.44</v>
      </c>
      <c r="T337">
        <v>10.44</v>
      </c>
      <c r="U337">
        <v>10.44</v>
      </c>
      <c r="V337">
        <v>10.44</v>
      </c>
      <c r="W337">
        <v>10.44</v>
      </c>
      <c r="X337">
        <v>10.44</v>
      </c>
      <c r="Y337">
        <v>10.44</v>
      </c>
      <c r="Z337">
        <v>10.44</v>
      </c>
      <c r="AA337">
        <v>10.43</v>
      </c>
      <c r="AB337">
        <v>10.44</v>
      </c>
      <c r="AC337">
        <v>10.44</v>
      </c>
      <c r="AD337">
        <v>10.43</v>
      </c>
      <c r="AE337" s="10"/>
      <c r="AF337" s="19">
        <v>2390000</v>
      </c>
      <c r="AG337" s="19">
        <v>1760000</v>
      </c>
      <c r="AH337" s="19">
        <v>2660000</v>
      </c>
      <c r="AI337" s="19">
        <v>1980000</v>
      </c>
      <c r="AJ337" s="19">
        <v>2000000</v>
      </c>
      <c r="AK337" s="19">
        <v>3940000</v>
      </c>
      <c r="AL337" s="19">
        <v>2600000</v>
      </c>
      <c r="AM337" s="19">
        <v>2180000</v>
      </c>
      <c r="AN337" s="19">
        <v>3420000</v>
      </c>
      <c r="AO337" s="19">
        <v>3550000</v>
      </c>
      <c r="AP337" s="19">
        <v>5070000</v>
      </c>
      <c r="AQ337" s="19">
        <v>5720000</v>
      </c>
      <c r="AR337" s="19">
        <v>4620000</v>
      </c>
      <c r="AS337" s="19">
        <v>4420000</v>
      </c>
      <c r="AT337" s="19">
        <v>4270000</v>
      </c>
      <c r="AU337" s="19">
        <v>5650000</v>
      </c>
      <c r="AV337" s="19">
        <v>5360000</v>
      </c>
      <c r="AW337" s="19">
        <v>5190000</v>
      </c>
      <c r="AX337" s="19">
        <v>7090000</v>
      </c>
      <c r="AY337" s="19">
        <v>7110000</v>
      </c>
      <c r="AZ337" s="19">
        <v>9230000</v>
      </c>
      <c r="BA337" s="19">
        <v>7930000</v>
      </c>
      <c r="BB337" s="19">
        <v>9820000</v>
      </c>
      <c r="BC337" s="19">
        <v>8570000</v>
      </c>
      <c r="BD337" s="19">
        <v>11000000</v>
      </c>
    </row>
    <row r="338" spans="1:56" x14ac:dyDescent="0.35">
      <c r="AE338" s="10"/>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row>
    <row r="339" spans="1:56" x14ac:dyDescent="0.35">
      <c r="A339" s="4" t="s">
        <v>67</v>
      </c>
      <c r="B339" s="4">
        <v>748.7</v>
      </c>
      <c r="C339" s="4">
        <v>335.25862412800001</v>
      </c>
      <c r="D339" s="4">
        <v>47</v>
      </c>
      <c r="E339" s="4">
        <f>(1+0.011*D339+0.011*0.011*D339*(D339-1)/2)</f>
        <v>1.6478009999999998</v>
      </c>
      <c r="F339">
        <v>10.66</v>
      </c>
      <c r="G339">
        <v>10.66</v>
      </c>
      <c r="H339">
        <v>10.69</v>
      </c>
      <c r="I339">
        <v>10.65</v>
      </c>
      <c r="J339">
        <v>10.65</v>
      </c>
      <c r="K339">
        <v>10.66</v>
      </c>
      <c r="L339">
        <v>10.66</v>
      </c>
      <c r="M339">
        <v>10.64</v>
      </c>
      <c r="N339">
        <v>10.67</v>
      </c>
      <c r="O339">
        <v>10.63</v>
      </c>
      <c r="P339">
        <v>10.66</v>
      </c>
      <c r="Q339">
        <v>10.67</v>
      </c>
      <c r="R339">
        <v>10.66</v>
      </c>
      <c r="S339">
        <v>10.67</v>
      </c>
      <c r="T339">
        <v>10.65</v>
      </c>
      <c r="U339">
        <v>10.68</v>
      </c>
      <c r="V339">
        <v>10.66</v>
      </c>
      <c r="W339">
        <v>10.65</v>
      </c>
      <c r="X339">
        <v>10.66</v>
      </c>
      <c r="Y339">
        <v>10.66</v>
      </c>
      <c r="Z339">
        <v>10.69</v>
      </c>
      <c r="AA339">
        <v>10.66</v>
      </c>
      <c r="AB339">
        <v>10.68</v>
      </c>
      <c r="AC339">
        <v>10.64</v>
      </c>
      <c r="AD339">
        <v>10.66</v>
      </c>
      <c r="AE339" s="10"/>
      <c r="AF339" s="19">
        <v>18400</v>
      </c>
      <c r="AG339" s="19">
        <v>17200</v>
      </c>
      <c r="AH339" s="19">
        <v>10400</v>
      </c>
      <c r="AI339" s="19">
        <v>9820</v>
      </c>
      <c r="AJ339" s="19">
        <v>16600</v>
      </c>
      <c r="AK339" s="19">
        <v>28200</v>
      </c>
      <c r="AL339" s="19">
        <v>22100</v>
      </c>
      <c r="AM339" s="19">
        <v>23000</v>
      </c>
      <c r="AN339" s="19">
        <v>32000</v>
      </c>
      <c r="AO339" s="19">
        <v>16700</v>
      </c>
      <c r="AP339" s="19">
        <v>59100</v>
      </c>
      <c r="AQ339" s="19">
        <v>53100</v>
      </c>
      <c r="AR339" s="19">
        <v>22900</v>
      </c>
      <c r="AS339" s="19">
        <v>47000</v>
      </c>
      <c r="AT339" s="19">
        <v>34100</v>
      </c>
      <c r="AU339" s="19">
        <v>38800</v>
      </c>
      <c r="AV339" s="19">
        <v>40300</v>
      </c>
      <c r="AW339" s="19">
        <v>45300</v>
      </c>
      <c r="AX339" s="19">
        <v>42400</v>
      </c>
      <c r="AY339" s="19">
        <v>56700</v>
      </c>
      <c r="AZ339" s="19">
        <v>43000</v>
      </c>
      <c r="BA339" s="19">
        <v>56700</v>
      </c>
      <c r="BB339" s="19">
        <v>74400</v>
      </c>
      <c r="BC339" s="19">
        <v>33700</v>
      </c>
      <c r="BD339" s="19">
        <v>98800</v>
      </c>
    </row>
    <row r="340" spans="1:56" x14ac:dyDescent="0.35">
      <c r="A340" s="4" t="s">
        <v>4388</v>
      </c>
      <c r="B340" s="4">
        <v>748.7</v>
      </c>
      <c r="C340" s="4">
        <v>453.430774832</v>
      </c>
      <c r="D340" s="4">
        <v>47</v>
      </c>
      <c r="E340" s="4">
        <f>(1+0.011*D340+0.011*0.011*D340*(D340-1)/2)</f>
        <v>1.6478009999999998</v>
      </c>
      <c r="F340">
        <v>10.67</v>
      </c>
      <c r="G340">
        <v>10.67</v>
      </c>
      <c r="H340">
        <v>10.67</v>
      </c>
      <c r="I340">
        <v>10.68</v>
      </c>
      <c r="J340">
        <v>10.65</v>
      </c>
      <c r="K340">
        <v>10.7</v>
      </c>
      <c r="L340">
        <v>10.67</v>
      </c>
      <c r="M340">
        <v>10.66</v>
      </c>
      <c r="N340">
        <v>10.66</v>
      </c>
      <c r="O340">
        <v>10.67</v>
      </c>
      <c r="P340">
        <v>10.67</v>
      </c>
      <c r="Q340">
        <v>10.67</v>
      </c>
      <c r="R340">
        <v>10.67</v>
      </c>
      <c r="S340">
        <v>10.66</v>
      </c>
      <c r="T340">
        <v>10.68</v>
      </c>
      <c r="U340">
        <v>10.65</v>
      </c>
      <c r="V340">
        <v>10.67</v>
      </c>
      <c r="W340">
        <v>10.67</v>
      </c>
      <c r="X340">
        <v>10.67</v>
      </c>
      <c r="Y340">
        <v>10.68</v>
      </c>
      <c r="Z340">
        <v>10.67</v>
      </c>
      <c r="AA340">
        <v>10.66</v>
      </c>
      <c r="AB340">
        <v>10.66</v>
      </c>
      <c r="AC340">
        <v>10.66</v>
      </c>
      <c r="AD340">
        <v>10.67</v>
      </c>
      <c r="AE340" s="10"/>
      <c r="AF340" s="19">
        <v>28300</v>
      </c>
      <c r="AG340" s="19">
        <v>13600</v>
      </c>
      <c r="AH340" s="19">
        <v>23800</v>
      </c>
      <c r="AI340" s="19">
        <v>11900</v>
      </c>
      <c r="AJ340" s="19">
        <v>28700</v>
      </c>
      <c r="AK340" s="19">
        <v>28600</v>
      </c>
      <c r="AL340" s="19">
        <v>45100</v>
      </c>
      <c r="AM340" s="19">
        <v>24500</v>
      </c>
      <c r="AN340" s="19">
        <v>46700</v>
      </c>
      <c r="AO340" s="19">
        <v>44900</v>
      </c>
      <c r="AP340" s="19">
        <v>37800</v>
      </c>
      <c r="AQ340" s="19">
        <v>76900</v>
      </c>
      <c r="AR340" s="19">
        <v>60600</v>
      </c>
      <c r="AS340" s="19">
        <v>54100</v>
      </c>
      <c r="AT340" s="19">
        <v>51400</v>
      </c>
      <c r="AU340" s="19">
        <v>42800</v>
      </c>
      <c r="AV340" s="19">
        <v>55400</v>
      </c>
      <c r="AW340" s="19">
        <v>57600</v>
      </c>
      <c r="AX340" s="19">
        <v>102000</v>
      </c>
      <c r="AY340" s="19">
        <v>87800</v>
      </c>
      <c r="AZ340" s="19">
        <v>114000</v>
      </c>
      <c r="BA340" s="19">
        <v>92300</v>
      </c>
      <c r="BB340" s="19">
        <v>120000</v>
      </c>
      <c r="BC340" s="19">
        <v>100000</v>
      </c>
      <c r="BD340" s="19">
        <v>137000</v>
      </c>
    </row>
    <row r="341" spans="1:56" x14ac:dyDescent="0.35">
      <c r="AE341" s="10"/>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row>
    <row r="342" spans="1:56" x14ac:dyDescent="0.35">
      <c r="A342" s="4" t="s">
        <v>68</v>
      </c>
      <c r="B342" s="4">
        <v>750.7</v>
      </c>
      <c r="C342" s="4">
        <v>337.27427412800006</v>
      </c>
      <c r="D342" s="4">
        <v>47</v>
      </c>
      <c r="E342" s="4">
        <f>(1+0.011*D342+0.011*0.011*D342*(D342-1)/2)</f>
        <v>1.6478009999999998</v>
      </c>
      <c r="F342">
        <v>11.05</v>
      </c>
      <c r="G342">
        <v>11.04</v>
      </c>
      <c r="H342">
        <v>11.06</v>
      </c>
      <c r="I342">
        <v>11.04</v>
      </c>
      <c r="J342">
        <v>11.05</v>
      </c>
      <c r="K342">
        <v>11.06</v>
      </c>
      <c r="L342">
        <v>11.05</v>
      </c>
      <c r="M342">
        <v>11.05</v>
      </c>
      <c r="N342">
        <v>11.06</v>
      </c>
      <c r="O342">
        <v>11.05</v>
      </c>
      <c r="P342">
        <v>11.05</v>
      </c>
      <c r="Q342">
        <v>11.06</v>
      </c>
      <c r="R342">
        <v>11.07</v>
      </c>
      <c r="S342">
        <v>11.04</v>
      </c>
      <c r="T342">
        <v>11.06</v>
      </c>
      <c r="U342">
        <v>11.06</v>
      </c>
      <c r="V342">
        <v>11.05</v>
      </c>
      <c r="W342">
        <v>11.06</v>
      </c>
      <c r="X342">
        <v>11.06</v>
      </c>
      <c r="Y342">
        <v>11.07</v>
      </c>
      <c r="Z342">
        <v>11.07</v>
      </c>
      <c r="AA342">
        <v>11.06</v>
      </c>
      <c r="AB342">
        <v>11.06</v>
      </c>
      <c r="AC342">
        <v>11.08</v>
      </c>
      <c r="AD342">
        <v>11.05</v>
      </c>
      <c r="AE342" s="10"/>
      <c r="AF342" s="19">
        <v>78100</v>
      </c>
      <c r="AG342" s="19">
        <v>53300</v>
      </c>
      <c r="AH342" s="19">
        <v>72100</v>
      </c>
      <c r="AI342" s="19">
        <v>62500</v>
      </c>
      <c r="AJ342" s="19">
        <v>62200</v>
      </c>
      <c r="AK342" s="19">
        <v>108000</v>
      </c>
      <c r="AL342" s="19">
        <v>84600</v>
      </c>
      <c r="AM342" s="19">
        <v>66100</v>
      </c>
      <c r="AN342" s="19">
        <v>110000</v>
      </c>
      <c r="AO342" s="19">
        <v>54800</v>
      </c>
      <c r="AP342" s="19">
        <v>146000</v>
      </c>
      <c r="AQ342" s="19">
        <v>178000</v>
      </c>
      <c r="AR342" s="19">
        <v>119000</v>
      </c>
      <c r="AS342" s="19">
        <v>127000</v>
      </c>
      <c r="AT342" s="19">
        <v>115000</v>
      </c>
      <c r="AU342" s="19">
        <v>142000</v>
      </c>
      <c r="AV342" s="19">
        <v>138000</v>
      </c>
      <c r="AW342" s="19">
        <v>144000</v>
      </c>
      <c r="AX342" s="19">
        <v>183000</v>
      </c>
      <c r="AY342" s="19">
        <v>179000</v>
      </c>
      <c r="AZ342" s="19">
        <v>239000</v>
      </c>
      <c r="BA342" s="19">
        <v>170000</v>
      </c>
      <c r="BB342" s="19">
        <v>219000</v>
      </c>
      <c r="BC342" s="19">
        <v>125000</v>
      </c>
      <c r="BD342" s="19">
        <v>277000</v>
      </c>
    </row>
    <row r="343" spans="1:56" x14ac:dyDescent="0.35">
      <c r="A343" s="4" t="s">
        <v>4396</v>
      </c>
      <c r="B343" s="4">
        <v>750.7</v>
      </c>
      <c r="C343" s="4">
        <v>453.43077476800005</v>
      </c>
      <c r="D343" s="4">
        <v>47</v>
      </c>
      <c r="E343" s="4">
        <f>(1+0.011*D343+0.011*0.011*D343*(D343-1)/2)</f>
        <v>1.6478009999999998</v>
      </c>
      <c r="F343">
        <v>11.05</v>
      </c>
      <c r="G343">
        <v>11.04</v>
      </c>
      <c r="H343">
        <v>11.06</v>
      </c>
      <c r="I343">
        <v>11.06</v>
      </c>
      <c r="J343">
        <v>11.09</v>
      </c>
      <c r="K343">
        <v>11.07</v>
      </c>
      <c r="L343">
        <v>11.04</v>
      </c>
      <c r="M343">
        <v>11.05</v>
      </c>
      <c r="N343">
        <v>11.05</v>
      </c>
      <c r="O343">
        <v>11.07</v>
      </c>
      <c r="P343">
        <v>11.05</v>
      </c>
      <c r="Q343">
        <v>11.06</v>
      </c>
      <c r="R343">
        <v>11.05</v>
      </c>
      <c r="S343">
        <v>11.05</v>
      </c>
      <c r="T343">
        <v>11.07</v>
      </c>
      <c r="U343">
        <v>11.06</v>
      </c>
      <c r="V343">
        <v>11.05</v>
      </c>
      <c r="W343">
        <v>11.06</v>
      </c>
      <c r="X343">
        <v>11.07</v>
      </c>
      <c r="Y343">
        <v>11.06</v>
      </c>
      <c r="Z343">
        <v>11.05</v>
      </c>
      <c r="AA343">
        <v>11.06</v>
      </c>
      <c r="AB343">
        <v>11.07</v>
      </c>
      <c r="AC343">
        <v>11.08</v>
      </c>
      <c r="AD343">
        <v>11.05</v>
      </c>
      <c r="AE343" s="10"/>
      <c r="AF343" s="19">
        <v>93900</v>
      </c>
      <c r="AG343" s="19">
        <v>65600</v>
      </c>
      <c r="AH343" s="19">
        <v>100000</v>
      </c>
      <c r="AI343" s="19">
        <v>87900</v>
      </c>
      <c r="AJ343" s="19">
        <v>52100</v>
      </c>
      <c r="AK343" s="19">
        <v>142000</v>
      </c>
      <c r="AL343" s="19">
        <v>71600</v>
      </c>
      <c r="AM343" s="19">
        <v>100000</v>
      </c>
      <c r="AN343" s="19">
        <v>129000</v>
      </c>
      <c r="AO343" s="19">
        <v>116000</v>
      </c>
      <c r="AP343" s="19">
        <v>217000</v>
      </c>
      <c r="AQ343" s="19">
        <v>229000</v>
      </c>
      <c r="AR343" s="19">
        <v>167000</v>
      </c>
      <c r="AS343" s="19">
        <v>175000</v>
      </c>
      <c r="AT343" s="19">
        <v>154000</v>
      </c>
      <c r="AU343" s="19">
        <v>197000</v>
      </c>
      <c r="AV343" s="19">
        <v>188000</v>
      </c>
      <c r="AW343" s="19">
        <v>190000</v>
      </c>
      <c r="AX343" s="19">
        <v>237000</v>
      </c>
      <c r="AY343" s="19">
        <v>267000</v>
      </c>
      <c r="AZ343" s="19">
        <v>357000</v>
      </c>
      <c r="BA343" s="19">
        <v>287000</v>
      </c>
      <c r="BB343" s="19">
        <v>325000</v>
      </c>
      <c r="BC343" s="19">
        <v>167000</v>
      </c>
      <c r="BD343" s="19">
        <v>388000</v>
      </c>
    </row>
    <row r="344" spans="1:56" x14ac:dyDescent="0.35">
      <c r="AE344" s="10"/>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row>
    <row r="345" spans="1:56" x14ac:dyDescent="0.35">
      <c r="A345" s="20" t="s">
        <v>4490</v>
      </c>
      <c r="B345" s="20">
        <v>818.72375999999997</v>
      </c>
      <c r="C345" s="20">
        <v>545.45698476799998</v>
      </c>
      <c r="D345" s="20">
        <v>48</v>
      </c>
      <c r="E345" s="20">
        <v>1.719712571644572</v>
      </c>
      <c r="F345">
        <v>5.78</v>
      </c>
      <c r="G345">
        <v>5.78</v>
      </c>
      <c r="H345">
        <v>5.8</v>
      </c>
      <c r="I345">
        <v>5.79</v>
      </c>
      <c r="J345">
        <v>5.79</v>
      </c>
      <c r="K345">
        <v>5.8</v>
      </c>
      <c r="L345">
        <v>5.8</v>
      </c>
      <c r="M345">
        <v>5.78</v>
      </c>
      <c r="N345">
        <v>5.79</v>
      </c>
      <c r="P345">
        <v>5.79</v>
      </c>
      <c r="R345">
        <v>5.8</v>
      </c>
      <c r="S345">
        <v>5.79</v>
      </c>
      <c r="T345">
        <v>5.79</v>
      </c>
      <c r="U345">
        <v>5.8</v>
      </c>
      <c r="V345">
        <v>5.8</v>
      </c>
      <c r="W345">
        <v>5.79</v>
      </c>
      <c r="X345">
        <v>5.8</v>
      </c>
      <c r="Y345">
        <v>5.79</v>
      </c>
      <c r="Z345">
        <v>5.79</v>
      </c>
      <c r="AA345">
        <v>5.78</v>
      </c>
      <c r="AB345">
        <v>5.79</v>
      </c>
      <c r="AC345">
        <v>5.79</v>
      </c>
      <c r="AD345">
        <v>5.79</v>
      </c>
      <c r="AE345" s="10"/>
      <c r="AF345" s="19">
        <v>113000</v>
      </c>
      <c r="AG345" s="19">
        <v>68600</v>
      </c>
      <c r="AH345" s="19">
        <v>91400</v>
      </c>
      <c r="AI345" s="19">
        <v>125000</v>
      </c>
      <c r="AJ345" s="19">
        <v>97400</v>
      </c>
      <c r="AK345" s="19">
        <v>177000</v>
      </c>
      <c r="AL345" s="19">
        <v>166000</v>
      </c>
      <c r="AM345" s="19">
        <v>130000</v>
      </c>
      <c r="AN345" s="19">
        <v>194000</v>
      </c>
      <c r="AO345" s="19"/>
      <c r="AP345" s="19">
        <v>560000</v>
      </c>
      <c r="AQ345" s="19"/>
      <c r="AR345" s="19">
        <v>564000</v>
      </c>
      <c r="AS345" s="19">
        <v>323000</v>
      </c>
      <c r="AT345" s="19">
        <v>474000</v>
      </c>
      <c r="AU345" s="19">
        <v>546000</v>
      </c>
      <c r="AV345" s="19">
        <v>543000</v>
      </c>
      <c r="AW345" s="19">
        <v>453000</v>
      </c>
      <c r="AX345" s="19">
        <v>634000</v>
      </c>
      <c r="AY345" s="19">
        <v>755000</v>
      </c>
      <c r="AZ345" s="19">
        <v>915000</v>
      </c>
      <c r="BA345" s="19">
        <v>701000</v>
      </c>
      <c r="BB345" s="19">
        <v>902000</v>
      </c>
      <c r="BC345" s="19">
        <v>1010000</v>
      </c>
      <c r="BD345" s="19">
        <v>783000</v>
      </c>
    </row>
    <row r="346" spans="1:56" x14ac:dyDescent="0.35">
      <c r="A346" s="20" t="s">
        <v>4491</v>
      </c>
      <c r="B346" s="20">
        <v>818.72375999999997</v>
      </c>
      <c r="C346" s="20">
        <v>547.47263483200004</v>
      </c>
      <c r="D346" s="20">
        <v>48</v>
      </c>
      <c r="E346" s="20">
        <v>1.719712571644572</v>
      </c>
      <c r="F346">
        <v>5.78</v>
      </c>
      <c r="G346">
        <v>5.79</v>
      </c>
      <c r="H346">
        <v>5.72</v>
      </c>
      <c r="I346">
        <v>5.75</v>
      </c>
      <c r="J346">
        <v>5.76</v>
      </c>
      <c r="K346">
        <v>5.76</v>
      </c>
      <c r="L346">
        <v>5.75</v>
      </c>
      <c r="M346">
        <v>5.73</v>
      </c>
      <c r="N346">
        <v>5.74</v>
      </c>
      <c r="P346">
        <v>5.77</v>
      </c>
      <c r="R346">
        <v>5.77</v>
      </c>
      <c r="S346">
        <v>5.75</v>
      </c>
      <c r="T346">
        <v>5.75</v>
      </c>
      <c r="U346">
        <v>5.76</v>
      </c>
      <c r="V346">
        <v>5.76</v>
      </c>
      <c r="W346">
        <v>5.74</v>
      </c>
      <c r="X346">
        <v>5.74</v>
      </c>
      <c r="Y346">
        <v>5.73</v>
      </c>
      <c r="Z346">
        <v>5.76</v>
      </c>
      <c r="AA346">
        <v>5.74</v>
      </c>
      <c r="AB346">
        <v>5.77</v>
      </c>
      <c r="AC346">
        <v>5.74</v>
      </c>
      <c r="AD346">
        <v>5.76</v>
      </c>
      <c r="AE346" s="10"/>
      <c r="AF346" s="19">
        <v>22500</v>
      </c>
      <c r="AG346" s="19">
        <v>26900</v>
      </c>
      <c r="AH346" s="19">
        <v>17400</v>
      </c>
      <c r="AI346" s="19">
        <v>30800</v>
      </c>
      <c r="AJ346" s="19">
        <v>13500</v>
      </c>
      <c r="AK346" s="19">
        <v>35300</v>
      </c>
      <c r="AL346" s="19">
        <v>24900</v>
      </c>
      <c r="AM346" s="19">
        <v>22900</v>
      </c>
      <c r="AN346" s="19">
        <v>26900</v>
      </c>
      <c r="AO346" s="19"/>
      <c r="AP346" s="19">
        <v>71000</v>
      </c>
      <c r="AQ346" s="19"/>
      <c r="AR346" s="19">
        <v>88000</v>
      </c>
      <c r="AS346" s="19">
        <v>37700</v>
      </c>
      <c r="AT346" s="19">
        <v>66500</v>
      </c>
      <c r="AU346" s="19">
        <v>66100</v>
      </c>
      <c r="AV346" s="19">
        <v>51700</v>
      </c>
      <c r="AW346" s="19">
        <v>53600</v>
      </c>
      <c r="AX346" s="19">
        <v>69700</v>
      </c>
      <c r="AY346" s="19">
        <v>73300</v>
      </c>
      <c r="AZ346" s="19">
        <v>66600</v>
      </c>
      <c r="BA346" s="19">
        <v>57600</v>
      </c>
      <c r="BB346" s="19">
        <v>66100</v>
      </c>
      <c r="BC346" s="19">
        <v>75200</v>
      </c>
      <c r="BD346" s="19">
        <v>85200</v>
      </c>
    </row>
    <row r="347" spans="1:56" x14ac:dyDescent="0.35">
      <c r="A347" s="20" t="s">
        <v>4494</v>
      </c>
      <c r="B347" s="20">
        <v>820.73941000000002</v>
      </c>
      <c r="C347" s="20">
        <v>547.47263476800003</v>
      </c>
      <c r="D347" s="20">
        <v>48</v>
      </c>
      <c r="E347" s="20">
        <v>1.719712571644572</v>
      </c>
      <c r="F347">
        <v>6.06</v>
      </c>
      <c r="G347">
        <v>6.07</v>
      </c>
      <c r="H347">
        <v>6.07</v>
      </c>
      <c r="I347">
        <v>6.07</v>
      </c>
      <c r="J347">
        <v>6.06</v>
      </c>
      <c r="K347">
        <v>6.06</v>
      </c>
      <c r="L347">
        <v>6.05</v>
      </c>
      <c r="M347">
        <v>6.07</v>
      </c>
      <c r="N347">
        <v>6.07</v>
      </c>
      <c r="P347">
        <v>6.07</v>
      </c>
      <c r="R347">
        <v>6.07</v>
      </c>
      <c r="S347">
        <v>6.08</v>
      </c>
      <c r="T347">
        <v>6.06</v>
      </c>
      <c r="U347">
        <v>6.07</v>
      </c>
      <c r="V347">
        <v>6.08</v>
      </c>
      <c r="W347">
        <v>6.07</v>
      </c>
      <c r="X347">
        <v>6.07</v>
      </c>
      <c r="Y347">
        <v>6.06</v>
      </c>
      <c r="Z347">
        <v>6.07</v>
      </c>
      <c r="AA347">
        <v>6.07</v>
      </c>
      <c r="AB347">
        <v>6.07</v>
      </c>
      <c r="AC347">
        <v>6.07</v>
      </c>
      <c r="AD347">
        <v>6.07</v>
      </c>
      <c r="AE347" s="10"/>
      <c r="AF347" s="19">
        <v>280000</v>
      </c>
      <c r="AG347" s="19">
        <v>185000</v>
      </c>
      <c r="AH347" s="19">
        <v>184000</v>
      </c>
      <c r="AI347" s="19">
        <v>315000</v>
      </c>
      <c r="AJ347" s="19">
        <v>289000</v>
      </c>
      <c r="AK347" s="19">
        <v>449000</v>
      </c>
      <c r="AL347" s="19">
        <v>421000</v>
      </c>
      <c r="AM347" s="19">
        <v>426000</v>
      </c>
      <c r="AN347" s="19">
        <v>562000</v>
      </c>
      <c r="AO347" s="19"/>
      <c r="AP347" s="19">
        <v>1920000</v>
      </c>
      <c r="AQ347" s="19"/>
      <c r="AR347" s="19">
        <v>1760000</v>
      </c>
      <c r="AS347" s="19">
        <v>1060000</v>
      </c>
      <c r="AT347" s="19">
        <v>1220000</v>
      </c>
      <c r="AU347" s="19">
        <v>1660000</v>
      </c>
      <c r="AV347" s="19">
        <v>1830000</v>
      </c>
      <c r="AW347" s="19">
        <v>1870000</v>
      </c>
      <c r="AX347" s="19">
        <v>2040000</v>
      </c>
      <c r="AY347" s="19">
        <v>2550000</v>
      </c>
      <c r="AZ347" s="19">
        <v>3270000</v>
      </c>
      <c r="BA347" s="19">
        <v>3050000</v>
      </c>
      <c r="BB347" s="19">
        <v>3180000</v>
      </c>
      <c r="BC347" s="19">
        <v>3520000</v>
      </c>
      <c r="BD347" s="19">
        <v>2830000</v>
      </c>
    </row>
    <row r="348" spans="1:56" x14ac:dyDescent="0.35">
      <c r="A348" s="20" t="s">
        <v>4495</v>
      </c>
      <c r="B348" s="20">
        <v>820.73941000000002</v>
      </c>
      <c r="C348" s="20">
        <v>549.48828483200009</v>
      </c>
      <c r="D348" s="20">
        <v>48</v>
      </c>
      <c r="E348" s="20">
        <v>1.719712571644572</v>
      </c>
      <c r="F348">
        <v>6.08</v>
      </c>
      <c r="G348">
        <v>6.12</v>
      </c>
      <c r="H348">
        <v>6.02</v>
      </c>
      <c r="I348">
        <v>6.08</v>
      </c>
      <c r="J348">
        <v>6.04</v>
      </c>
      <c r="K348">
        <v>6.08</v>
      </c>
      <c r="L348">
        <v>6.1</v>
      </c>
      <c r="M348">
        <v>6.07</v>
      </c>
      <c r="N348">
        <v>6.07</v>
      </c>
      <c r="P348">
        <v>6.1</v>
      </c>
      <c r="R348">
        <v>6.06</v>
      </c>
      <c r="S348">
        <v>6.12</v>
      </c>
      <c r="T348">
        <v>6.11</v>
      </c>
      <c r="U348">
        <v>6.08</v>
      </c>
      <c r="V348">
        <v>6.08</v>
      </c>
      <c r="W348">
        <v>6.06</v>
      </c>
      <c r="X348">
        <v>6.1</v>
      </c>
      <c r="Y348">
        <v>6.07</v>
      </c>
      <c r="Z348">
        <v>6.05</v>
      </c>
      <c r="AA348">
        <v>6.06</v>
      </c>
      <c r="AB348">
        <v>6.09</v>
      </c>
      <c r="AC348">
        <v>6.06</v>
      </c>
      <c r="AD348">
        <v>6.08</v>
      </c>
      <c r="AE348" s="10"/>
      <c r="AF348" s="19">
        <v>16300</v>
      </c>
      <c r="AG348" s="19">
        <v>23400</v>
      </c>
      <c r="AH348" s="19">
        <v>8380</v>
      </c>
      <c r="AI348" s="19">
        <v>7940</v>
      </c>
      <c r="AJ348" s="19">
        <v>15200</v>
      </c>
      <c r="AK348" s="19">
        <v>25900</v>
      </c>
      <c r="AL348" s="19">
        <v>25300</v>
      </c>
      <c r="AM348" s="19">
        <v>29300</v>
      </c>
      <c r="AN348" s="19">
        <v>27800</v>
      </c>
      <c r="AO348" s="19"/>
      <c r="AP348" s="19">
        <v>82500</v>
      </c>
      <c r="AQ348" s="19"/>
      <c r="AR348" s="19">
        <v>52600</v>
      </c>
      <c r="AS348" s="19">
        <v>25800</v>
      </c>
      <c r="AT348" s="19">
        <v>32000</v>
      </c>
      <c r="AU348" s="19">
        <v>48200</v>
      </c>
      <c r="AV348" s="19">
        <v>62800</v>
      </c>
      <c r="AW348" s="19">
        <v>52900</v>
      </c>
      <c r="AX348" s="19">
        <v>58000</v>
      </c>
      <c r="AY348" s="19">
        <v>51300</v>
      </c>
      <c r="AZ348" s="19">
        <v>57100</v>
      </c>
      <c r="BA348" s="19">
        <v>57700</v>
      </c>
      <c r="BB348" s="19">
        <v>68200</v>
      </c>
      <c r="BC348" s="19">
        <v>56800</v>
      </c>
      <c r="BD348" s="19">
        <v>59100</v>
      </c>
    </row>
    <row r="349" spans="1:56" x14ac:dyDescent="0.35">
      <c r="A349" s="20" t="s">
        <v>4497</v>
      </c>
      <c r="B349" s="20">
        <v>822.75505999999996</v>
      </c>
      <c r="C349" s="20">
        <v>549.48828476800009</v>
      </c>
      <c r="D349" s="20">
        <v>48</v>
      </c>
      <c r="E349" s="20">
        <v>1.719712571644572</v>
      </c>
      <c r="F349">
        <v>6.37</v>
      </c>
      <c r="G349">
        <v>6.37</v>
      </c>
      <c r="H349">
        <v>6.4</v>
      </c>
      <c r="I349">
        <v>6.37</v>
      </c>
      <c r="J349">
        <v>6.37</v>
      </c>
      <c r="K349">
        <v>6.38</v>
      </c>
      <c r="L349">
        <v>6.39</v>
      </c>
      <c r="M349">
        <v>6.39</v>
      </c>
      <c r="N349">
        <v>6.38</v>
      </c>
      <c r="P349">
        <v>6.38</v>
      </c>
      <c r="R349">
        <v>6.38</v>
      </c>
      <c r="S349">
        <v>6.4</v>
      </c>
      <c r="T349">
        <v>6.38</v>
      </c>
      <c r="U349">
        <v>6.38</v>
      </c>
      <c r="V349">
        <v>6.39</v>
      </c>
      <c r="W349">
        <v>6.37</v>
      </c>
      <c r="X349">
        <v>6.38</v>
      </c>
      <c r="Y349">
        <v>6.38</v>
      </c>
      <c r="Z349">
        <v>6.38</v>
      </c>
      <c r="AA349">
        <v>6.38</v>
      </c>
      <c r="AB349">
        <v>6.38</v>
      </c>
      <c r="AC349">
        <v>6.38</v>
      </c>
      <c r="AD349">
        <v>6.38</v>
      </c>
      <c r="AE349" s="10"/>
      <c r="AF349" s="19">
        <v>136000</v>
      </c>
      <c r="AG349" s="19">
        <v>129000</v>
      </c>
      <c r="AH349" s="19">
        <v>59700</v>
      </c>
      <c r="AI349" s="19">
        <v>164000</v>
      </c>
      <c r="AJ349" s="19">
        <v>132000</v>
      </c>
      <c r="AK349" s="19">
        <v>239000</v>
      </c>
      <c r="AL349" s="19">
        <v>278000</v>
      </c>
      <c r="AM349" s="19">
        <v>251000</v>
      </c>
      <c r="AN349" s="19">
        <v>289000</v>
      </c>
      <c r="AO349" s="19"/>
      <c r="AP349" s="19">
        <v>1180000</v>
      </c>
      <c r="AQ349" s="19"/>
      <c r="AR349" s="19">
        <v>1040000</v>
      </c>
      <c r="AS349" s="19">
        <v>689000</v>
      </c>
      <c r="AT349" s="19">
        <v>1030000</v>
      </c>
      <c r="AU349" s="19">
        <v>1520000</v>
      </c>
      <c r="AV349" s="19">
        <v>1300000</v>
      </c>
      <c r="AW349" s="19">
        <v>1380000</v>
      </c>
      <c r="AX349" s="19">
        <v>1680000</v>
      </c>
      <c r="AY349" s="19">
        <v>1810000</v>
      </c>
      <c r="AZ349" s="19">
        <v>2340000</v>
      </c>
      <c r="BA349" s="19">
        <v>2270000</v>
      </c>
      <c r="BB349" s="19">
        <v>2460000</v>
      </c>
      <c r="BC349" s="19">
        <v>2250000</v>
      </c>
      <c r="BD349" s="19">
        <v>1760000</v>
      </c>
    </row>
    <row r="350" spans="1:56" x14ac:dyDescent="0.35">
      <c r="A350" s="20" t="s">
        <v>4498</v>
      </c>
      <c r="B350" s="20">
        <v>822.75505999999996</v>
      </c>
      <c r="C350" s="20">
        <v>551.50393483200003</v>
      </c>
      <c r="D350" s="20">
        <v>48</v>
      </c>
      <c r="E350" s="20">
        <v>1.719712571644572</v>
      </c>
      <c r="F350">
        <v>6.41</v>
      </c>
      <c r="G350">
        <v>6.4</v>
      </c>
      <c r="H350">
        <v>6.39</v>
      </c>
      <c r="I350">
        <v>6.39</v>
      </c>
      <c r="J350">
        <v>6.34</v>
      </c>
      <c r="K350">
        <v>6.39</v>
      </c>
      <c r="L350">
        <v>6.38</v>
      </c>
      <c r="M350">
        <v>6.38</v>
      </c>
      <c r="N350">
        <v>6.4</v>
      </c>
      <c r="P350">
        <v>6.39</v>
      </c>
      <c r="R350">
        <v>6.4</v>
      </c>
      <c r="S350">
        <v>6.4</v>
      </c>
      <c r="T350">
        <v>6.39</v>
      </c>
      <c r="U350">
        <v>6.4</v>
      </c>
      <c r="V350">
        <v>6.41</v>
      </c>
      <c r="W350">
        <v>6.4</v>
      </c>
      <c r="X350">
        <v>6.39</v>
      </c>
      <c r="Y350">
        <v>6.38</v>
      </c>
      <c r="Z350">
        <v>6.38</v>
      </c>
      <c r="AA350">
        <v>6.39</v>
      </c>
      <c r="AB350">
        <v>6.39</v>
      </c>
      <c r="AC350">
        <v>6.39</v>
      </c>
      <c r="AD350">
        <v>6.39</v>
      </c>
      <c r="AE350" s="10"/>
      <c r="AF350" s="19">
        <v>60300</v>
      </c>
      <c r="AG350" s="19">
        <v>57600</v>
      </c>
      <c r="AH350" s="19">
        <v>33400</v>
      </c>
      <c r="AI350" s="19">
        <v>60600</v>
      </c>
      <c r="AJ350" s="19">
        <v>44000</v>
      </c>
      <c r="AK350" s="19">
        <v>94400</v>
      </c>
      <c r="AL350" s="19">
        <v>115000</v>
      </c>
      <c r="AM350" s="19">
        <v>78900</v>
      </c>
      <c r="AN350" s="19">
        <v>98600</v>
      </c>
      <c r="AO350" s="19"/>
      <c r="AP350" s="19">
        <v>433000</v>
      </c>
      <c r="AQ350" s="19"/>
      <c r="AR350" s="19">
        <v>380000</v>
      </c>
      <c r="AS350" s="19">
        <v>232000</v>
      </c>
      <c r="AT350" s="19">
        <v>372000</v>
      </c>
      <c r="AU350" s="19">
        <v>532000</v>
      </c>
      <c r="AV350" s="19">
        <v>493000</v>
      </c>
      <c r="AW350" s="19">
        <v>549000</v>
      </c>
      <c r="AX350" s="19">
        <v>566000</v>
      </c>
      <c r="AY350" s="19">
        <v>690000</v>
      </c>
      <c r="AZ350" s="19">
        <v>796000</v>
      </c>
      <c r="BA350" s="19">
        <v>769000</v>
      </c>
      <c r="BB350" s="19">
        <v>887000</v>
      </c>
      <c r="BC350" s="19">
        <v>846000</v>
      </c>
      <c r="BD350" s="19">
        <v>638000</v>
      </c>
    </row>
    <row r="351" spans="1:56" x14ac:dyDescent="0.35">
      <c r="A351" s="20" t="s">
        <v>4499</v>
      </c>
      <c r="B351" s="20">
        <v>824.77071000000001</v>
      </c>
      <c r="C351" s="20">
        <v>551.50393476800014</v>
      </c>
      <c r="D351" s="20">
        <v>48</v>
      </c>
      <c r="E351" s="20">
        <v>1.719712571644572</v>
      </c>
      <c r="F351">
        <v>6.73</v>
      </c>
      <c r="G351">
        <v>6.74</v>
      </c>
      <c r="H351">
        <v>6.73</v>
      </c>
      <c r="I351">
        <v>6.74</v>
      </c>
      <c r="J351">
        <v>6.73</v>
      </c>
      <c r="K351">
        <v>6.72</v>
      </c>
      <c r="L351">
        <v>6.74</v>
      </c>
      <c r="M351">
        <v>6.75</v>
      </c>
      <c r="N351">
        <v>6.73</v>
      </c>
      <c r="P351">
        <v>6.74</v>
      </c>
      <c r="R351">
        <v>6.75</v>
      </c>
      <c r="S351">
        <v>6.74</v>
      </c>
      <c r="T351">
        <v>6.75</v>
      </c>
      <c r="U351">
        <v>6.75</v>
      </c>
      <c r="V351">
        <v>6.75</v>
      </c>
      <c r="W351">
        <v>6.74</v>
      </c>
      <c r="X351">
        <v>6.74</v>
      </c>
      <c r="Y351">
        <v>6.74</v>
      </c>
      <c r="Z351">
        <v>6.75</v>
      </c>
      <c r="AA351">
        <v>6.75</v>
      </c>
      <c r="AB351">
        <v>6.76</v>
      </c>
      <c r="AC351">
        <v>6.75</v>
      </c>
      <c r="AD351">
        <v>6.74</v>
      </c>
      <c r="AE351" s="10"/>
      <c r="AF351" s="19">
        <v>581000</v>
      </c>
      <c r="AG351" s="19">
        <v>497000</v>
      </c>
      <c r="AH351" s="19">
        <v>264000</v>
      </c>
      <c r="AI351" s="19">
        <v>748000</v>
      </c>
      <c r="AJ351" s="19">
        <v>644000</v>
      </c>
      <c r="AK351" s="19">
        <v>667000</v>
      </c>
      <c r="AL351" s="19">
        <v>867000</v>
      </c>
      <c r="AM351" s="19">
        <v>782000</v>
      </c>
      <c r="AN351" s="19">
        <v>944000</v>
      </c>
      <c r="AO351" s="19"/>
      <c r="AP351" s="19">
        <v>8540000</v>
      </c>
      <c r="AQ351" s="19"/>
      <c r="AR351" s="19">
        <v>9550000</v>
      </c>
      <c r="AS351" s="19">
        <v>5340000</v>
      </c>
      <c r="AT351" s="19">
        <v>7050000</v>
      </c>
      <c r="AU351" s="19">
        <v>7930000</v>
      </c>
      <c r="AV351" s="19">
        <v>8240000</v>
      </c>
      <c r="AW351" s="19">
        <v>6160000</v>
      </c>
      <c r="AX351" s="19">
        <v>9830000</v>
      </c>
      <c r="AY351" s="19">
        <v>11200000</v>
      </c>
      <c r="AZ351" s="19">
        <v>14400000</v>
      </c>
      <c r="BA351" s="19">
        <v>13600000</v>
      </c>
      <c r="BB351" s="19">
        <v>15100000</v>
      </c>
      <c r="BC351" s="19">
        <v>16100000</v>
      </c>
      <c r="BD351" s="19">
        <v>12100000</v>
      </c>
    </row>
    <row r="352" spans="1:56" x14ac:dyDescent="0.35">
      <c r="A352" s="20" t="s">
        <v>4528</v>
      </c>
      <c r="B352" s="20">
        <v>844.73941000000002</v>
      </c>
      <c r="C352" s="20">
        <v>543.44133464000015</v>
      </c>
      <c r="D352" s="20">
        <v>50</v>
      </c>
      <c r="E352" s="20">
        <v>1.7551549916556335</v>
      </c>
      <c r="F352">
        <v>5.79</v>
      </c>
      <c r="G352">
        <v>5.77</v>
      </c>
      <c r="H352">
        <v>5.79</v>
      </c>
      <c r="I352">
        <v>5.86</v>
      </c>
      <c r="J352">
        <v>5.78</v>
      </c>
      <c r="K352">
        <v>5.8</v>
      </c>
      <c r="L352">
        <v>5.75</v>
      </c>
      <c r="M352">
        <v>5.81</v>
      </c>
      <c r="N352">
        <v>5.71</v>
      </c>
      <c r="P352">
        <v>5.81</v>
      </c>
      <c r="R352">
        <v>5.81</v>
      </c>
      <c r="S352">
        <v>5.81</v>
      </c>
      <c r="T352">
        <v>5.8</v>
      </c>
      <c r="U352">
        <v>5.79</v>
      </c>
      <c r="V352">
        <v>5.78</v>
      </c>
      <c r="W352">
        <v>5.81</v>
      </c>
      <c r="X352">
        <v>5.8</v>
      </c>
      <c r="Y352">
        <v>5.79</v>
      </c>
      <c r="Z352">
        <v>5.8</v>
      </c>
      <c r="AA352">
        <v>5.8</v>
      </c>
      <c r="AB352">
        <v>5.79</v>
      </c>
      <c r="AC352">
        <v>5.82</v>
      </c>
      <c r="AD352">
        <v>5.8</v>
      </c>
      <c r="AE352" s="10"/>
      <c r="AF352" s="19">
        <v>13900</v>
      </c>
      <c r="AG352" s="19">
        <v>3480</v>
      </c>
      <c r="AH352" s="19">
        <v>3980</v>
      </c>
      <c r="AI352" s="19">
        <v>5000</v>
      </c>
      <c r="AJ352" s="19">
        <v>7950</v>
      </c>
      <c r="AK352" s="19">
        <v>9440</v>
      </c>
      <c r="AL352" s="19">
        <v>12400</v>
      </c>
      <c r="AM352" s="19">
        <v>10400</v>
      </c>
      <c r="AN352" s="19">
        <v>4970</v>
      </c>
      <c r="AO352" s="19"/>
      <c r="AP352" s="19">
        <v>18400</v>
      </c>
      <c r="AQ352" s="19"/>
      <c r="AR352" s="19">
        <v>21900</v>
      </c>
      <c r="AS352" s="19">
        <v>13400</v>
      </c>
      <c r="AT352" s="19">
        <v>19400</v>
      </c>
      <c r="AU352" s="19">
        <v>15400</v>
      </c>
      <c r="AV352" s="19">
        <v>14900</v>
      </c>
      <c r="AW352" s="19">
        <v>19400</v>
      </c>
      <c r="AX352" s="19">
        <v>26300</v>
      </c>
      <c r="AY352" s="19">
        <v>17400</v>
      </c>
      <c r="AZ352" s="19">
        <v>31400</v>
      </c>
      <c r="BA352" s="19">
        <v>37000</v>
      </c>
      <c r="BB352" s="19">
        <v>32300</v>
      </c>
      <c r="BC352" s="19">
        <v>23900</v>
      </c>
      <c r="BD352" s="19">
        <v>23300</v>
      </c>
    </row>
    <row r="353" spans="1:56" x14ac:dyDescent="0.35">
      <c r="A353" s="20" t="s">
        <v>4529</v>
      </c>
      <c r="B353" s="20">
        <v>844.73941000000002</v>
      </c>
      <c r="C353" s="20">
        <v>545.45698470400009</v>
      </c>
      <c r="D353" s="20">
        <v>50</v>
      </c>
      <c r="E353" s="20">
        <v>1.7551549916556335</v>
      </c>
      <c r="F353">
        <v>5.81</v>
      </c>
      <c r="G353">
        <v>5.83</v>
      </c>
      <c r="H353">
        <v>5.8</v>
      </c>
      <c r="I353">
        <v>5.82</v>
      </c>
      <c r="J353">
        <v>5.8</v>
      </c>
      <c r="K353">
        <v>5.81</v>
      </c>
      <c r="L353">
        <v>5.8</v>
      </c>
      <c r="M353">
        <v>5.81</v>
      </c>
      <c r="N353">
        <v>5.82</v>
      </c>
      <c r="P353">
        <v>5.82</v>
      </c>
      <c r="R353">
        <v>5.83</v>
      </c>
      <c r="S353">
        <v>5.82</v>
      </c>
      <c r="T353">
        <v>5.82</v>
      </c>
      <c r="U353">
        <v>5.82</v>
      </c>
      <c r="V353">
        <v>5.81</v>
      </c>
      <c r="W353">
        <v>5.81</v>
      </c>
      <c r="X353">
        <v>5.81</v>
      </c>
      <c r="Y353">
        <v>5.8</v>
      </c>
      <c r="Z353">
        <v>5.82</v>
      </c>
      <c r="AA353">
        <v>5.81</v>
      </c>
      <c r="AB353">
        <v>5.81</v>
      </c>
      <c r="AC353">
        <v>5.81</v>
      </c>
      <c r="AD353">
        <v>5.8</v>
      </c>
      <c r="AE353" s="10"/>
      <c r="AF353" s="19">
        <v>53100</v>
      </c>
      <c r="AG353" s="19">
        <v>58500</v>
      </c>
      <c r="AH353" s="19">
        <v>50700</v>
      </c>
      <c r="AI353" s="19">
        <v>62800</v>
      </c>
      <c r="AJ353" s="19">
        <v>52200</v>
      </c>
      <c r="AK353" s="19">
        <v>115000</v>
      </c>
      <c r="AL353" s="19">
        <v>121000</v>
      </c>
      <c r="AM353" s="19">
        <v>128000</v>
      </c>
      <c r="AN353" s="19">
        <v>117000</v>
      </c>
      <c r="AO353" s="19"/>
      <c r="AP353" s="19">
        <v>295000</v>
      </c>
      <c r="AQ353" s="19"/>
      <c r="AR353" s="19">
        <v>241000</v>
      </c>
      <c r="AS353" s="19">
        <v>224000</v>
      </c>
      <c r="AT353" s="19">
        <v>260000</v>
      </c>
      <c r="AU353" s="19">
        <v>196000</v>
      </c>
      <c r="AV353" s="19">
        <v>209000</v>
      </c>
      <c r="AW353" s="19">
        <v>204000</v>
      </c>
      <c r="AX353" s="19">
        <v>260000</v>
      </c>
      <c r="AY353" s="19">
        <v>258000</v>
      </c>
      <c r="AZ353" s="19">
        <v>373000</v>
      </c>
      <c r="BA353" s="19">
        <v>297000</v>
      </c>
      <c r="BB353" s="19">
        <v>344000</v>
      </c>
      <c r="BC353" s="19">
        <v>355000</v>
      </c>
      <c r="BD353" s="19">
        <v>272000</v>
      </c>
    </row>
    <row r="354" spans="1:56" x14ac:dyDescent="0.35">
      <c r="A354" s="20" t="s">
        <v>4530</v>
      </c>
      <c r="B354" s="20">
        <v>844.73941000000002</v>
      </c>
      <c r="C354" s="20">
        <v>547.47263476800003</v>
      </c>
      <c r="D354" s="20">
        <v>50</v>
      </c>
      <c r="E354" s="20">
        <v>1.7551549916556335</v>
      </c>
      <c r="F354">
        <v>5.79</v>
      </c>
      <c r="G354">
        <v>5.79</v>
      </c>
      <c r="H354">
        <v>5.79</v>
      </c>
      <c r="I354">
        <v>5.79</v>
      </c>
      <c r="J354">
        <v>5.79</v>
      </c>
      <c r="K354">
        <v>5.79</v>
      </c>
      <c r="L354">
        <v>5.79</v>
      </c>
      <c r="M354">
        <v>5.8</v>
      </c>
      <c r="N354">
        <v>5.79</v>
      </c>
      <c r="P354">
        <v>5.8</v>
      </c>
      <c r="R354">
        <v>5.81</v>
      </c>
      <c r="S354">
        <v>5.8</v>
      </c>
      <c r="T354">
        <v>5.8</v>
      </c>
      <c r="U354">
        <v>5.81</v>
      </c>
      <c r="V354">
        <v>5.8</v>
      </c>
      <c r="W354">
        <v>5.8</v>
      </c>
      <c r="X354">
        <v>5.8</v>
      </c>
      <c r="Y354">
        <v>5.79</v>
      </c>
      <c r="Z354">
        <v>5.8</v>
      </c>
      <c r="AA354">
        <v>5.8</v>
      </c>
      <c r="AB354">
        <v>5.8</v>
      </c>
      <c r="AC354">
        <v>5.8</v>
      </c>
      <c r="AD354">
        <v>5.79</v>
      </c>
      <c r="AE354" s="10"/>
      <c r="AF354" s="19">
        <v>1280000</v>
      </c>
      <c r="AG354" s="19">
        <v>731000</v>
      </c>
      <c r="AH354" s="19">
        <v>773000</v>
      </c>
      <c r="AI354" s="19">
        <v>1170000</v>
      </c>
      <c r="AJ354" s="19">
        <v>1220000</v>
      </c>
      <c r="AK354" s="19">
        <v>1420000</v>
      </c>
      <c r="AL354" s="19">
        <v>1440000</v>
      </c>
      <c r="AM354" s="19">
        <v>1350000</v>
      </c>
      <c r="AN354" s="19">
        <v>1660000</v>
      </c>
      <c r="AO354" s="19"/>
      <c r="AP354" s="19">
        <v>3750000</v>
      </c>
      <c r="AQ354" s="19"/>
      <c r="AR354" s="19">
        <v>2820000</v>
      </c>
      <c r="AS354" s="19">
        <v>2700000</v>
      </c>
      <c r="AT354" s="19">
        <v>3340000</v>
      </c>
      <c r="AU354" s="19">
        <v>2740000</v>
      </c>
      <c r="AV354" s="19">
        <v>3210000</v>
      </c>
      <c r="AW354" s="19">
        <v>2990000</v>
      </c>
      <c r="AX354" s="19">
        <v>3750000</v>
      </c>
      <c r="AY354" s="19">
        <v>3740000</v>
      </c>
      <c r="AZ354" s="19">
        <v>4830000</v>
      </c>
      <c r="BA354" s="19">
        <v>4530000</v>
      </c>
      <c r="BB354" s="19">
        <v>5160000</v>
      </c>
      <c r="BC354" s="19">
        <v>5030000</v>
      </c>
      <c r="BD354" s="19">
        <v>4050000</v>
      </c>
    </row>
    <row r="355" spans="1:56" x14ac:dyDescent="0.35">
      <c r="A355" s="20" t="s">
        <v>4531</v>
      </c>
      <c r="B355" s="20">
        <v>844.73941000000002</v>
      </c>
      <c r="C355" s="20">
        <v>549.48828483200009</v>
      </c>
      <c r="D355" s="20">
        <v>50</v>
      </c>
      <c r="E355" s="20">
        <v>1.7551549916556335</v>
      </c>
      <c r="F355">
        <v>5.82</v>
      </c>
      <c r="G355">
        <v>5.83</v>
      </c>
      <c r="H355">
        <v>5.81</v>
      </c>
      <c r="I355">
        <v>5.82</v>
      </c>
      <c r="J355">
        <v>5.81</v>
      </c>
      <c r="K355">
        <v>5.83</v>
      </c>
      <c r="L355">
        <v>5.82</v>
      </c>
      <c r="M355">
        <v>5.83</v>
      </c>
      <c r="N355">
        <v>5.83</v>
      </c>
      <c r="P355">
        <v>5.83</v>
      </c>
      <c r="R355">
        <v>5.84</v>
      </c>
      <c r="S355">
        <v>5.83</v>
      </c>
      <c r="T355">
        <v>5.82</v>
      </c>
      <c r="U355">
        <v>5.84</v>
      </c>
      <c r="V355">
        <v>5.83</v>
      </c>
      <c r="W355">
        <v>5.82</v>
      </c>
      <c r="X355">
        <v>5.82</v>
      </c>
      <c r="Y355">
        <v>5.82</v>
      </c>
      <c r="Z355">
        <v>5.83</v>
      </c>
      <c r="AA355">
        <v>5.82</v>
      </c>
      <c r="AB355">
        <v>5.82</v>
      </c>
      <c r="AC355">
        <v>5.82</v>
      </c>
      <c r="AD355">
        <v>5.82</v>
      </c>
      <c r="AE355" s="10"/>
      <c r="AF355" s="19">
        <v>381000</v>
      </c>
      <c r="AG355" s="19">
        <v>206000</v>
      </c>
      <c r="AH355" s="19">
        <v>177000</v>
      </c>
      <c r="AI355" s="19">
        <v>387000</v>
      </c>
      <c r="AJ355" s="19">
        <v>345000</v>
      </c>
      <c r="AK355" s="19">
        <v>485000</v>
      </c>
      <c r="AL355" s="19">
        <v>507000</v>
      </c>
      <c r="AM355" s="19">
        <v>500000</v>
      </c>
      <c r="AN355" s="19">
        <v>551000</v>
      </c>
      <c r="AO355" s="19"/>
      <c r="AP355" s="19">
        <v>1400000</v>
      </c>
      <c r="AQ355" s="19"/>
      <c r="AR355" s="19">
        <v>1030000</v>
      </c>
      <c r="AS355" s="19">
        <v>837000</v>
      </c>
      <c r="AT355" s="19">
        <v>1040000</v>
      </c>
      <c r="AU355" s="19">
        <v>1130000</v>
      </c>
      <c r="AV355" s="19">
        <v>1320000</v>
      </c>
      <c r="AW355" s="19">
        <v>1320000</v>
      </c>
      <c r="AX355" s="19">
        <v>1440000</v>
      </c>
      <c r="AY355" s="19">
        <v>1620000</v>
      </c>
      <c r="AZ355" s="19">
        <v>1830000</v>
      </c>
      <c r="BA355" s="19">
        <v>1650000</v>
      </c>
      <c r="BB355" s="19">
        <v>1890000</v>
      </c>
      <c r="BC355" s="19">
        <v>1730000</v>
      </c>
      <c r="BD355" s="19">
        <v>1240000</v>
      </c>
    </row>
    <row r="356" spans="1:56" x14ac:dyDescent="0.35">
      <c r="A356" s="20" t="s">
        <v>4532</v>
      </c>
      <c r="B356" s="20">
        <v>844.73941000000002</v>
      </c>
      <c r="C356" s="20">
        <v>571.47263476800003</v>
      </c>
      <c r="D356" s="20">
        <v>50</v>
      </c>
      <c r="E356" s="20">
        <v>1.7551549916556335</v>
      </c>
      <c r="F356">
        <v>5.83</v>
      </c>
      <c r="G356">
        <v>5.83</v>
      </c>
      <c r="H356">
        <v>5.83</v>
      </c>
      <c r="I356">
        <v>5.84</v>
      </c>
      <c r="J356">
        <v>5.83</v>
      </c>
      <c r="K356">
        <v>5.83</v>
      </c>
      <c r="L356">
        <v>5.83</v>
      </c>
      <c r="M356">
        <v>5.83</v>
      </c>
      <c r="N356">
        <v>5.83</v>
      </c>
      <c r="P356">
        <v>5.83</v>
      </c>
      <c r="R356">
        <v>5.84</v>
      </c>
      <c r="S356">
        <v>5.83</v>
      </c>
      <c r="T356">
        <v>5.83</v>
      </c>
      <c r="U356">
        <v>5.84</v>
      </c>
      <c r="V356">
        <v>5.83</v>
      </c>
      <c r="W356">
        <v>5.83</v>
      </c>
      <c r="X356">
        <v>5.82</v>
      </c>
      <c r="Y356">
        <v>5.82</v>
      </c>
      <c r="Z356">
        <v>5.83</v>
      </c>
      <c r="AA356">
        <v>5.83</v>
      </c>
      <c r="AB356">
        <v>5.83</v>
      </c>
      <c r="AC356">
        <v>5.82</v>
      </c>
      <c r="AD356">
        <v>5.83</v>
      </c>
      <c r="AE356" s="10"/>
      <c r="AF356" s="19">
        <v>416000</v>
      </c>
      <c r="AG356" s="19">
        <v>323000</v>
      </c>
      <c r="AH356" s="19">
        <v>254000</v>
      </c>
      <c r="AI356" s="19">
        <v>489000</v>
      </c>
      <c r="AJ356" s="19">
        <v>416000</v>
      </c>
      <c r="AK356" s="19">
        <v>638000</v>
      </c>
      <c r="AL356" s="19">
        <v>708000</v>
      </c>
      <c r="AM356" s="19">
        <v>588000</v>
      </c>
      <c r="AN356" s="19">
        <v>770000</v>
      </c>
      <c r="AO356" s="19"/>
      <c r="AP356" s="19">
        <v>1390000</v>
      </c>
      <c r="AQ356" s="19"/>
      <c r="AR356" s="19">
        <v>1040000</v>
      </c>
      <c r="AS356" s="19">
        <v>975000</v>
      </c>
      <c r="AT356" s="19">
        <v>1110000</v>
      </c>
      <c r="AU356" s="19">
        <v>1260000</v>
      </c>
      <c r="AV356" s="19">
        <v>1400000</v>
      </c>
      <c r="AW356" s="19">
        <v>1630000</v>
      </c>
      <c r="AX356" s="19">
        <v>1790000</v>
      </c>
      <c r="AY356" s="19">
        <v>2160000</v>
      </c>
      <c r="AZ356" s="19">
        <v>2140000</v>
      </c>
      <c r="BA356" s="19">
        <v>1820000</v>
      </c>
      <c r="BB356" s="19">
        <v>2090000</v>
      </c>
      <c r="BC356" s="19">
        <v>2100000</v>
      </c>
      <c r="BD356" s="19">
        <v>1510000</v>
      </c>
    </row>
    <row r="357" spans="1:56" x14ac:dyDescent="0.35">
      <c r="A357" s="20" t="s">
        <v>4533</v>
      </c>
      <c r="B357" s="20">
        <v>844.73941000000002</v>
      </c>
      <c r="C357" s="20">
        <v>573.48828483200009</v>
      </c>
      <c r="D357" s="20">
        <v>50</v>
      </c>
      <c r="E357" s="20">
        <v>1.7551549916556335</v>
      </c>
      <c r="F357">
        <v>5.83</v>
      </c>
      <c r="G357">
        <v>5.82</v>
      </c>
      <c r="H357">
        <v>5.83</v>
      </c>
      <c r="I357">
        <v>5.83</v>
      </c>
      <c r="J357">
        <v>5.81</v>
      </c>
      <c r="K357">
        <v>5.84</v>
      </c>
      <c r="L357">
        <v>5.83</v>
      </c>
      <c r="M357">
        <v>5.83</v>
      </c>
      <c r="N357">
        <v>5.84</v>
      </c>
      <c r="P357">
        <v>5.83</v>
      </c>
      <c r="R357">
        <v>5.84</v>
      </c>
      <c r="S357">
        <v>5.83</v>
      </c>
      <c r="T357">
        <v>5.83</v>
      </c>
      <c r="U357">
        <v>5.84</v>
      </c>
      <c r="V357">
        <v>5.83</v>
      </c>
      <c r="W357">
        <v>5.83</v>
      </c>
      <c r="X357">
        <v>5.82</v>
      </c>
      <c r="Y357">
        <v>5.81</v>
      </c>
      <c r="Z357">
        <v>5.83</v>
      </c>
      <c r="AA357">
        <v>5.83</v>
      </c>
      <c r="AB357">
        <v>5.83</v>
      </c>
      <c r="AC357">
        <v>5.82</v>
      </c>
      <c r="AD357">
        <v>5.83</v>
      </c>
      <c r="AE357" s="10"/>
      <c r="AF357" s="19">
        <v>364000</v>
      </c>
      <c r="AG357" s="19">
        <v>264000</v>
      </c>
      <c r="AH357" s="19">
        <v>232000</v>
      </c>
      <c r="AI357" s="19">
        <v>434000</v>
      </c>
      <c r="AJ357" s="19">
        <v>352000</v>
      </c>
      <c r="AK357" s="19">
        <v>604000</v>
      </c>
      <c r="AL357" s="19">
        <v>536000</v>
      </c>
      <c r="AM357" s="19">
        <v>538000</v>
      </c>
      <c r="AN357" s="19">
        <v>616000</v>
      </c>
      <c r="AO357" s="19"/>
      <c r="AP357" s="19">
        <v>1120000</v>
      </c>
      <c r="AQ357" s="19"/>
      <c r="AR357" s="19">
        <v>862000</v>
      </c>
      <c r="AS357" s="19">
        <v>893000</v>
      </c>
      <c r="AT357" s="19">
        <v>929000</v>
      </c>
      <c r="AU357" s="19">
        <v>1100000</v>
      </c>
      <c r="AV357" s="19">
        <v>1130000</v>
      </c>
      <c r="AW357" s="19">
        <v>1210000</v>
      </c>
      <c r="AX357" s="19">
        <v>1270000</v>
      </c>
      <c r="AY357" s="19">
        <v>1680000</v>
      </c>
      <c r="AZ357" s="19">
        <v>1620000</v>
      </c>
      <c r="BA357" s="19">
        <v>1540000</v>
      </c>
      <c r="BB357" s="19">
        <v>1650000</v>
      </c>
      <c r="BC357" s="19">
        <v>1690000</v>
      </c>
      <c r="BD357" s="19">
        <v>1240000</v>
      </c>
    </row>
    <row r="358" spans="1:56" x14ac:dyDescent="0.35">
      <c r="A358" s="20" t="s">
        <v>4534</v>
      </c>
      <c r="B358" s="20">
        <v>844.73941000000002</v>
      </c>
      <c r="C358" s="20">
        <v>575.50393489600015</v>
      </c>
      <c r="D358" s="20">
        <v>50</v>
      </c>
      <c r="E358" s="20">
        <v>1.7551549916556335</v>
      </c>
      <c r="F358">
        <v>5.83</v>
      </c>
      <c r="G358">
        <v>5.82</v>
      </c>
      <c r="H358">
        <v>5.84</v>
      </c>
      <c r="I358">
        <v>5.83</v>
      </c>
      <c r="J358">
        <v>5.83</v>
      </c>
      <c r="K358">
        <v>5.84</v>
      </c>
      <c r="L358">
        <v>5.82</v>
      </c>
      <c r="M358">
        <v>5.84</v>
      </c>
      <c r="N358">
        <v>5.83</v>
      </c>
      <c r="P358">
        <v>5.82</v>
      </c>
      <c r="R358">
        <v>5.84</v>
      </c>
      <c r="S358">
        <v>5.84</v>
      </c>
      <c r="T358">
        <v>5.84</v>
      </c>
      <c r="U358">
        <v>5.84</v>
      </c>
      <c r="V358">
        <v>5.83</v>
      </c>
      <c r="W358">
        <v>5.84</v>
      </c>
      <c r="X358">
        <v>5.82</v>
      </c>
      <c r="Y358">
        <v>5.82</v>
      </c>
      <c r="Z358">
        <v>5.82</v>
      </c>
      <c r="AA358">
        <v>5.83</v>
      </c>
      <c r="AB358">
        <v>5.83</v>
      </c>
      <c r="AC358">
        <v>5.82</v>
      </c>
      <c r="AD358">
        <v>5.83</v>
      </c>
      <c r="AE358" s="10"/>
      <c r="AF358" s="19">
        <v>148000</v>
      </c>
      <c r="AG358" s="19">
        <v>97400</v>
      </c>
      <c r="AH358" s="19">
        <v>95100</v>
      </c>
      <c r="AI358" s="19">
        <v>159000</v>
      </c>
      <c r="AJ358" s="19">
        <v>125000</v>
      </c>
      <c r="AK358" s="19">
        <v>162000</v>
      </c>
      <c r="AL358" s="19">
        <v>173000</v>
      </c>
      <c r="AM358" s="19">
        <v>157000</v>
      </c>
      <c r="AN358" s="19">
        <v>199000</v>
      </c>
      <c r="AO358" s="19"/>
      <c r="AP358" s="19">
        <v>335000</v>
      </c>
      <c r="AQ358" s="19"/>
      <c r="AR358" s="19">
        <v>286000</v>
      </c>
      <c r="AS358" s="19">
        <v>241000</v>
      </c>
      <c r="AT358" s="19">
        <v>245000</v>
      </c>
      <c r="AU358" s="19">
        <v>292000</v>
      </c>
      <c r="AV358" s="19">
        <v>333000</v>
      </c>
      <c r="AW358" s="19">
        <v>369000</v>
      </c>
      <c r="AX358" s="19">
        <v>375000</v>
      </c>
      <c r="AY358" s="19">
        <v>604000</v>
      </c>
      <c r="AZ358" s="19">
        <v>456000</v>
      </c>
      <c r="BA358" s="19">
        <v>495000</v>
      </c>
      <c r="BB358" s="19">
        <v>522000</v>
      </c>
      <c r="BC358" s="19">
        <v>543000</v>
      </c>
      <c r="BD358" s="19">
        <v>444000</v>
      </c>
    </row>
    <row r="359" spans="1:56" x14ac:dyDescent="0.35">
      <c r="A359" s="20" t="s">
        <v>4535</v>
      </c>
      <c r="B359" s="20">
        <v>844.73941000000002</v>
      </c>
      <c r="C359" s="20">
        <v>577.51958496000009</v>
      </c>
      <c r="D359" s="20">
        <v>50</v>
      </c>
      <c r="E359" s="20">
        <v>1.7551549916556335</v>
      </c>
      <c r="F359">
        <v>5.88</v>
      </c>
      <c r="G359">
        <v>5.88</v>
      </c>
      <c r="H359">
        <v>5.75</v>
      </c>
      <c r="I359">
        <v>5.86</v>
      </c>
      <c r="J359">
        <v>6.13</v>
      </c>
      <c r="K359">
        <v>5.87</v>
      </c>
      <c r="L359">
        <v>5.84</v>
      </c>
      <c r="M359">
        <v>5.81</v>
      </c>
      <c r="N359">
        <v>5.89</v>
      </c>
      <c r="P359">
        <v>5.84</v>
      </c>
      <c r="R359">
        <v>5.87</v>
      </c>
      <c r="S359">
        <v>5.63</v>
      </c>
      <c r="T359">
        <v>5.89</v>
      </c>
      <c r="U359">
        <v>5.86</v>
      </c>
      <c r="V359">
        <v>5.85</v>
      </c>
      <c r="W359">
        <v>5.56</v>
      </c>
      <c r="X359">
        <v>5.85</v>
      </c>
      <c r="Y359">
        <v>5.83</v>
      </c>
      <c r="Z359">
        <v>5.82</v>
      </c>
      <c r="AA359">
        <v>5.86</v>
      </c>
      <c r="AB359">
        <v>5.86</v>
      </c>
      <c r="AC359">
        <v>5.85</v>
      </c>
      <c r="AD359">
        <v>5.84</v>
      </c>
      <c r="AE359" s="10"/>
      <c r="AF359" s="19">
        <v>5890</v>
      </c>
      <c r="AG359" s="19">
        <v>6960</v>
      </c>
      <c r="AH359" s="19">
        <v>9940</v>
      </c>
      <c r="AI359" s="19">
        <v>6450</v>
      </c>
      <c r="AJ359" s="19">
        <v>2980</v>
      </c>
      <c r="AK359" s="19">
        <v>5540</v>
      </c>
      <c r="AL359" s="19">
        <v>10400</v>
      </c>
      <c r="AM359" s="19">
        <v>6560</v>
      </c>
      <c r="AN359" s="19">
        <v>14400</v>
      </c>
      <c r="AO359" s="19"/>
      <c r="AP359" s="19">
        <v>15900</v>
      </c>
      <c r="AQ359" s="19"/>
      <c r="AR359" s="19">
        <v>23800</v>
      </c>
      <c r="AS359" s="19">
        <v>14900</v>
      </c>
      <c r="AT359" s="19">
        <v>13000</v>
      </c>
      <c r="AU359" s="19">
        <v>15900</v>
      </c>
      <c r="AV359" s="19">
        <v>15600</v>
      </c>
      <c r="AW359" s="19">
        <v>11400</v>
      </c>
      <c r="AX359" s="19">
        <v>19200</v>
      </c>
      <c r="AY359" s="19">
        <v>14700</v>
      </c>
      <c r="AZ359" s="19">
        <v>16800</v>
      </c>
      <c r="BA359" s="19">
        <v>20700</v>
      </c>
      <c r="BB359" s="19">
        <v>22800</v>
      </c>
      <c r="BC359" s="19">
        <v>27400</v>
      </c>
      <c r="BD359" s="19">
        <v>14100</v>
      </c>
    </row>
    <row r="360" spans="1:56" x14ac:dyDescent="0.35">
      <c r="A360" s="20" t="s">
        <v>4536</v>
      </c>
      <c r="B360" s="20">
        <v>846.75505999999996</v>
      </c>
      <c r="C360" s="20">
        <v>545.45698463999997</v>
      </c>
      <c r="D360" s="20">
        <v>50</v>
      </c>
      <c r="E360" s="20">
        <v>1.7551549916556335</v>
      </c>
      <c r="F360">
        <v>6.15</v>
      </c>
      <c r="G360">
        <v>6.06</v>
      </c>
      <c r="H360">
        <v>6.09</v>
      </c>
      <c r="I360">
        <v>5.84</v>
      </c>
      <c r="J360">
        <v>6.15</v>
      </c>
      <c r="K360">
        <v>6.12</v>
      </c>
      <c r="L360">
        <v>6.15</v>
      </c>
      <c r="M360">
        <v>6.18</v>
      </c>
      <c r="N360">
        <v>6.14</v>
      </c>
      <c r="P360">
        <v>6.14</v>
      </c>
      <c r="R360">
        <v>6.17</v>
      </c>
      <c r="S360">
        <v>6.17</v>
      </c>
      <c r="T360">
        <v>6.15</v>
      </c>
      <c r="U360">
        <v>6.15</v>
      </c>
      <c r="V360">
        <v>6.13</v>
      </c>
      <c r="W360">
        <v>6.14</v>
      </c>
      <c r="X360">
        <v>6.14</v>
      </c>
      <c r="Y360">
        <v>6.17</v>
      </c>
      <c r="Z360">
        <v>6.13</v>
      </c>
      <c r="AA360">
        <v>6.13</v>
      </c>
      <c r="AB360">
        <v>6.16</v>
      </c>
      <c r="AC360">
        <v>6.17</v>
      </c>
      <c r="AD360">
        <v>6.16</v>
      </c>
      <c r="AE360" s="10"/>
      <c r="AF360" s="19">
        <v>6950</v>
      </c>
      <c r="AG360" s="19">
        <v>3300</v>
      </c>
      <c r="AH360" s="19">
        <v>1520</v>
      </c>
      <c r="AI360" s="19">
        <v>3490</v>
      </c>
      <c r="AJ360" s="19">
        <v>2980</v>
      </c>
      <c r="AK360" s="19">
        <v>12400</v>
      </c>
      <c r="AL360" s="19">
        <v>14400</v>
      </c>
      <c r="AM360" s="19">
        <v>10600</v>
      </c>
      <c r="AN360" s="19">
        <v>17800</v>
      </c>
      <c r="AO360" s="19"/>
      <c r="AP360" s="19">
        <v>44400</v>
      </c>
      <c r="AQ360" s="19"/>
      <c r="AR360" s="19">
        <v>47800</v>
      </c>
      <c r="AS360" s="19">
        <v>31300</v>
      </c>
      <c r="AT360" s="19">
        <v>52000</v>
      </c>
      <c r="AU360" s="19">
        <v>47700</v>
      </c>
      <c r="AV360" s="19">
        <v>29800</v>
      </c>
      <c r="AW360" s="19">
        <v>52600</v>
      </c>
      <c r="AX360" s="19">
        <v>52700</v>
      </c>
      <c r="AY360" s="19">
        <v>53300</v>
      </c>
      <c r="AZ360" s="19">
        <v>63100</v>
      </c>
      <c r="BA360" s="19">
        <v>61300</v>
      </c>
      <c r="BB360" s="19">
        <v>77500</v>
      </c>
      <c r="BC360" s="19">
        <v>61400</v>
      </c>
      <c r="BD360" s="19">
        <v>52400</v>
      </c>
    </row>
    <row r="361" spans="1:56" x14ac:dyDescent="0.35">
      <c r="A361" s="20" t="s">
        <v>4537</v>
      </c>
      <c r="B361" s="20">
        <v>846.75505999999996</v>
      </c>
      <c r="C361" s="20">
        <v>547.47263470400003</v>
      </c>
      <c r="D361" s="20">
        <v>50</v>
      </c>
      <c r="E361" s="20">
        <v>1.7551549916556335</v>
      </c>
      <c r="F361">
        <v>6.08</v>
      </c>
      <c r="G361">
        <v>6.08</v>
      </c>
      <c r="H361">
        <v>6.07</v>
      </c>
      <c r="I361">
        <v>6.08</v>
      </c>
      <c r="J361">
        <v>6.09</v>
      </c>
      <c r="K361">
        <v>6.09</v>
      </c>
      <c r="L361">
        <v>6.08</v>
      </c>
      <c r="M361">
        <v>6.08</v>
      </c>
      <c r="N361">
        <v>6.09</v>
      </c>
      <c r="P361">
        <v>6.09</v>
      </c>
      <c r="R361">
        <v>6.1</v>
      </c>
      <c r="S361">
        <v>6.1</v>
      </c>
      <c r="T361">
        <v>6.09</v>
      </c>
      <c r="U361">
        <v>6.08</v>
      </c>
      <c r="V361">
        <v>6.1</v>
      </c>
      <c r="W361">
        <v>6.08</v>
      </c>
      <c r="X361">
        <v>6.09</v>
      </c>
      <c r="Y361">
        <v>6.09</v>
      </c>
      <c r="Z361">
        <v>6.08</v>
      </c>
      <c r="AA361">
        <v>6.09</v>
      </c>
      <c r="AB361">
        <v>6.08</v>
      </c>
      <c r="AC361">
        <v>6.09</v>
      </c>
      <c r="AD361">
        <v>6.08</v>
      </c>
      <c r="AE361" s="10"/>
      <c r="AF361" s="19">
        <v>115000</v>
      </c>
      <c r="AG361" s="19">
        <v>78600</v>
      </c>
      <c r="AH361" s="19">
        <v>92600</v>
      </c>
      <c r="AI361" s="19">
        <v>117000</v>
      </c>
      <c r="AJ361" s="19">
        <v>98000</v>
      </c>
      <c r="AK361" s="19">
        <v>241000</v>
      </c>
      <c r="AL361" s="19">
        <v>281000</v>
      </c>
      <c r="AM361" s="19">
        <v>294000</v>
      </c>
      <c r="AN361" s="19">
        <v>251000</v>
      </c>
      <c r="AO361" s="19"/>
      <c r="AP361" s="19">
        <v>641000</v>
      </c>
      <c r="AQ361" s="19"/>
      <c r="AR361" s="19">
        <v>525000</v>
      </c>
      <c r="AS361" s="19">
        <v>461000</v>
      </c>
      <c r="AT361" s="19">
        <v>635000</v>
      </c>
      <c r="AU361" s="19">
        <v>528000</v>
      </c>
      <c r="AV361" s="19">
        <v>495000</v>
      </c>
      <c r="AW361" s="19">
        <v>478000</v>
      </c>
      <c r="AX361" s="19">
        <v>680000</v>
      </c>
      <c r="AY361" s="19">
        <v>614000</v>
      </c>
      <c r="AZ361" s="19">
        <v>839000</v>
      </c>
      <c r="BA361" s="19">
        <v>705000</v>
      </c>
      <c r="BB361" s="19">
        <v>889000</v>
      </c>
      <c r="BC361" s="19">
        <v>925000</v>
      </c>
      <c r="BD361" s="19">
        <v>552000</v>
      </c>
    </row>
    <row r="362" spans="1:56" x14ac:dyDescent="0.35">
      <c r="A362" s="20" t="s">
        <v>4538</v>
      </c>
      <c r="B362" s="20">
        <v>846.75505999999996</v>
      </c>
      <c r="C362" s="20">
        <v>549.48828476800009</v>
      </c>
      <c r="D362" s="20">
        <v>50</v>
      </c>
      <c r="E362" s="20">
        <v>1.7551549916556335</v>
      </c>
      <c r="F362">
        <v>6.09</v>
      </c>
      <c r="G362">
        <v>6.09</v>
      </c>
      <c r="H362">
        <v>6.09</v>
      </c>
      <c r="I362">
        <v>6.09</v>
      </c>
      <c r="J362">
        <v>6.1</v>
      </c>
      <c r="K362">
        <v>6.11</v>
      </c>
      <c r="L362">
        <v>6.09</v>
      </c>
      <c r="M362">
        <v>6.1</v>
      </c>
      <c r="N362">
        <v>6.1</v>
      </c>
      <c r="P362">
        <v>6.1</v>
      </c>
      <c r="R362">
        <v>6.11</v>
      </c>
      <c r="S362">
        <v>6.11</v>
      </c>
      <c r="T362">
        <v>6.1</v>
      </c>
      <c r="U362">
        <v>6.1</v>
      </c>
      <c r="V362">
        <v>6.11</v>
      </c>
      <c r="W362">
        <v>6.09</v>
      </c>
      <c r="X362">
        <v>6.09</v>
      </c>
      <c r="Y362">
        <v>6.09</v>
      </c>
      <c r="Z362">
        <v>6.09</v>
      </c>
      <c r="AA362">
        <v>6.09</v>
      </c>
      <c r="AB362">
        <v>6.09</v>
      </c>
      <c r="AC362">
        <v>6.09</v>
      </c>
      <c r="AD362">
        <v>6.09</v>
      </c>
      <c r="AE362" s="10"/>
      <c r="AF362" s="19">
        <v>832000</v>
      </c>
      <c r="AG362" s="19">
        <v>539000</v>
      </c>
      <c r="AH362" s="19">
        <v>453000</v>
      </c>
      <c r="AI362" s="19">
        <v>806000</v>
      </c>
      <c r="AJ362" s="19">
        <v>770000</v>
      </c>
      <c r="AK362" s="19">
        <v>1170000</v>
      </c>
      <c r="AL362" s="19">
        <v>1190000</v>
      </c>
      <c r="AM362" s="19">
        <v>1150000</v>
      </c>
      <c r="AN362" s="19">
        <v>1420000</v>
      </c>
      <c r="AO362" s="19"/>
      <c r="AP362" s="19">
        <v>2880000</v>
      </c>
      <c r="AQ362" s="19"/>
      <c r="AR362" s="19">
        <v>2520000</v>
      </c>
      <c r="AS362" s="19">
        <v>1950000</v>
      </c>
      <c r="AT362" s="19">
        <v>2500000</v>
      </c>
      <c r="AU362" s="19">
        <v>3180000</v>
      </c>
      <c r="AV362" s="19">
        <v>2640000</v>
      </c>
      <c r="AW362" s="19">
        <v>2910000</v>
      </c>
      <c r="AX362" s="19">
        <v>4480000</v>
      </c>
      <c r="AY362" s="19">
        <v>3920000</v>
      </c>
      <c r="AZ362" s="19">
        <v>4520000</v>
      </c>
      <c r="BA362" s="19">
        <v>4140000</v>
      </c>
      <c r="BB362" s="19">
        <v>4900000</v>
      </c>
      <c r="BC362" s="19">
        <v>4790000</v>
      </c>
      <c r="BD362" s="19">
        <v>3750000</v>
      </c>
    </row>
    <row r="363" spans="1:56" x14ac:dyDescent="0.35">
      <c r="A363" s="20" t="s">
        <v>4539</v>
      </c>
      <c r="B363" s="20">
        <v>846.75505999999996</v>
      </c>
      <c r="C363" s="20">
        <v>551.50393483200003</v>
      </c>
      <c r="D363" s="20">
        <v>50</v>
      </c>
      <c r="E363" s="20">
        <v>1.7551549916556335</v>
      </c>
      <c r="F363">
        <v>6.14</v>
      </c>
      <c r="G363">
        <v>6.14</v>
      </c>
      <c r="H363">
        <v>6.14</v>
      </c>
      <c r="I363">
        <v>6.14</v>
      </c>
      <c r="J363">
        <v>6.13</v>
      </c>
      <c r="K363">
        <v>6.13</v>
      </c>
      <c r="L363">
        <v>6.13</v>
      </c>
      <c r="M363">
        <v>6.14</v>
      </c>
      <c r="N363">
        <v>6.14</v>
      </c>
      <c r="P363">
        <v>6.15</v>
      </c>
      <c r="R363">
        <v>6.16</v>
      </c>
      <c r="S363">
        <v>6.15</v>
      </c>
      <c r="T363">
        <v>6.15</v>
      </c>
      <c r="U363">
        <v>6.15</v>
      </c>
      <c r="V363">
        <v>6.15</v>
      </c>
      <c r="W363">
        <v>6.14</v>
      </c>
      <c r="X363">
        <v>6.14</v>
      </c>
      <c r="Y363">
        <v>6.13</v>
      </c>
      <c r="Z363">
        <v>6.14</v>
      </c>
      <c r="AA363">
        <v>6.14</v>
      </c>
      <c r="AB363">
        <v>6.14</v>
      </c>
      <c r="AC363">
        <v>6.14</v>
      </c>
      <c r="AD363">
        <v>6.14</v>
      </c>
      <c r="AE363" s="10"/>
      <c r="AF363" s="19">
        <v>2470000</v>
      </c>
      <c r="AG363" s="19">
        <v>1610000</v>
      </c>
      <c r="AH363" s="19">
        <v>1470000</v>
      </c>
      <c r="AI363" s="19">
        <v>2870000</v>
      </c>
      <c r="AJ363" s="19">
        <v>2350000</v>
      </c>
      <c r="AK363" s="19">
        <v>4400000</v>
      </c>
      <c r="AL363" s="19">
        <v>4420000</v>
      </c>
      <c r="AM363" s="19">
        <v>4010000</v>
      </c>
      <c r="AN363" s="19">
        <v>5140000</v>
      </c>
      <c r="AO363" s="19"/>
      <c r="AP363" s="19">
        <v>15600000</v>
      </c>
      <c r="AQ363" s="19"/>
      <c r="AR363" s="19">
        <v>15600000</v>
      </c>
      <c r="AS363" s="19">
        <v>11400000</v>
      </c>
      <c r="AT363" s="19">
        <v>13700000</v>
      </c>
      <c r="AU363" s="19">
        <v>19900000</v>
      </c>
      <c r="AV363" s="19">
        <v>17700000</v>
      </c>
      <c r="AW363" s="19">
        <v>17100000</v>
      </c>
      <c r="AX363" s="19">
        <v>25300000</v>
      </c>
      <c r="AY363" s="19">
        <v>24600000</v>
      </c>
      <c r="AZ363" s="19">
        <v>27700000</v>
      </c>
      <c r="BA363" s="19">
        <v>25600000</v>
      </c>
      <c r="BB363" s="19">
        <v>29800000</v>
      </c>
      <c r="BC363" s="19">
        <v>29100000</v>
      </c>
      <c r="BD363" s="19">
        <v>24900000</v>
      </c>
    </row>
    <row r="364" spans="1:56" x14ac:dyDescent="0.35">
      <c r="A364" s="20" t="s">
        <v>4540</v>
      </c>
      <c r="B364" s="20">
        <v>846.75505999999996</v>
      </c>
      <c r="C364" s="20">
        <v>573.48828476800009</v>
      </c>
      <c r="D364" s="20">
        <v>50</v>
      </c>
      <c r="E364" s="20">
        <v>1.7551549916556335</v>
      </c>
      <c r="F364">
        <v>6.13</v>
      </c>
      <c r="G364">
        <v>6.14</v>
      </c>
      <c r="H364">
        <v>6.14</v>
      </c>
      <c r="I364">
        <v>6.14</v>
      </c>
      <c r="J364">
        <v>6.14</v>
      </c>
      <c r="K364">
        <v>6.13</v>
      </c>
      <c r="L364">
        <v>6.13</v>
      </c>
      <c r="M364">
        <v>6.14</v>
      </c>
      <c r="N364">
        <v>6.14</v>
      </c>
      <c r="P364">
        <v>6.14</v>
      </c>
      <c r="R364">
        <v>6.15</v>
      </c>
      <c r="S364">
        <v>6.15</v>
      </c>
      <c r="T364">
        <v>6.15</v>
      </c>
      <c r="U364">
        <v>6.14</v>
      </c>
      <c r="V364">
        <v>6.15</v>
      </c>
      <c r="W364">
        <v>6.14</v>
      </c>
      <c r="X364">
        <v>6.14</v>
      </c>
      <c r="Y364">
        <v>6.13</v>
      </c>
      <c r="Z364">
        <v>6.14</v>
      </c>
      <c r="AA364">
        <v>6.14</v>
      </c>
      <c r="AB364">
        <v>6.14</v>
      </c>
      <c r="AC364">
        <v>6.14</v>
      </c>
      <c r="AD364">
        <v>6.14</v>
      </c>
      <c r="AE364" s="10"/>
      <c r="AF364" s="19">
        <v>8080000</v>
      </c>
      <c r="AG364" s="19">
        <v>5000000</v>
      </c>
      <c r="AH364" s="19">
        <v>4020000</v>
      </c>
      <c r="AI364" s="19">
        <v>8040000</v>
      </c>
      <c r="AJ364" s="19">
        <v>6940000</v>
      </c>
      <c r="AK364" s="19">
        <v>12800000</v>
      </c>
      <c r="AL364" s="19">
        <v>12500000</v>
      </c>
      <c r="AM364" s="19">
        <v>11700000</v>
      </c>
      <c r="AN364" s="19">
        <v>13500000</v>
      </c>
      <c r="AO364" s="19"/>
      <c r="AP364" s="19">
        <v>40800000</v>
      </c>
      <c r="AQ364" s="19"/>
      <c r="AR364" s="19">
        <v>40900000</v>
      </c>
      <c r="AS364" s="19">
        <v>29600000</v>
      </c>
      <c r="AT364" s="19">
        <v>37400000</v>
      </c>
      <c r="AU364" s="19">
        <v>49600000</v>
      </c>
      <c r="AV364" s="19">
        <v>46800000</v>
      </c>
      <c r="AW364" s="19">
        <v>48200000</v>
      </c>
      <c r="AX364" s="19">
        <v>70200000</v>
      </c>
      <c r="AY364" s="19">
        <v>70500000</v>
      </c>
      <c r="AZ364" s="19">
        <v>74100000</v>
      </c>
      <c r="BA364" s="19">
        <v>64400000</v>
      </c>
      <c r="BB364" s="19">
        <v>74300000</v>
      </c>
      <c r="BC364" s="19">
        <v>76000000</v>
      </c>
      <c r="BD364" s="19">
        <v>63800000</v>
      </c>
    </row>
    <row r="365" spans="1:56" x14ac:dyDescent="0.35">
      <c r="A365" s="20" t="s">
        <v>4541</v>
      </c>
      <c r="B365" s="20">
        <v>846.75505999999996</v>
      </c>
      <c r="C365" s="20">
        <v>575.50393483200003</v>
      </c>
      <c r="D365" s="20">
        <v>50</v>
      </c>
      <c r="E365" s="20">
        <v>1.7551549916556335</v>
      </c>
      <c r="F365">
        <v>6.1</v>
      </c>
      <c r="G365">
        <v>6.1</v>
      </c>
      <c r="H365">
        <v>6.1</v>
      </c>
      <c r="I365">
        <v>6.1</v>
      </c>
      <c r="J365">
        <v>6.09</v>
      </c>
      <c r="K365">
        <v>6.11</v>
      </c>
      <c r="L365">
        <v>6.09</v>
      </c>
      <c r="M365">
        <v>6.1</v>
      </c>
      <c r="N365">
        <v>6.09</v>
      </c>
      <c r="P365">
        <v>6.1</v>
      </c>
      <c r="R365">
        <v>6.11</v>
      </c>
      <c r="S365">
        <v>6.11</v>
      </c>
      <c r="T365">
        <v>6.1</v>
      </c>
      <c r="U365">
        <v>6.1</v>
      </c>
      <c r="V365">
        <v>6.11</v>
      </c>
      <c r="W365">
        <v>6.09</v>
      </c>
      <c r="X365">
        <v>6.1</v>
      </c>
      <c r="Y365">
        <v>6.09</v>
      </c>
      <c r="Z365">
        <v>6.09</v>
      </c>
      <c r="AA365">
        <v>6.1</v>
      </c>
      <c r="AB365">
        <v>6.1</v>
      </c>
      <c r="AC365">
        <v>6.09</v>
      </c>
      <c r="AD365">
        <v>6.1</v>
      </c>
      <c r="AE365" s="10"/>
      <c r="AF365" s="19">
        <v>907000</v>
      </c>
      <c r="AG365" s="19">
        <v>663000</v>
      </c>
      <c r="AH365" s="19">
        <v>580000</v>
      </c>
      <c r="AI365" s="19">
        <v>1060000</v>
      </c>
      <c r="AJ365" s="19">
        <v>894000</v>
      </c>
      <c r="AK365" s="19">
        <v>1410000</v>
      </c>
      <c r="AL365" s="19">
        <v>1290000</v>
      </c>
      <c r="AM365" s="19">
        <v>1250000</v>
      </c>
      <c r="AN365" s="19">
        <v>1300000</v>
      </c>
      <c r="AO365" s="19"/>
      <c r="AP365" s="19">
        <v>2900000</v>
      </c>
      <c r="AQ365" s="19"/>
      <c r="AR365" s="19">
        <v>2810000</v>
      </c>
      <c r="AS365" s="19">
        <v>1820000</v>
      </c>
      <c r="AT365" s="19">
        <v>2610000</v>
      </c>
      <c r="AU365" s="19">
        <v>3350000</v>
      </c>
      <c r="AV365" s="19">
        <v>2960000</v>
      </c>
      <c r="AW365" s="19">
        <v>3560000</v>
      </c>
      <c r="AX365" s="19">
        <v>4320000</v>
      </c>
      <c r="AY365" s="19">
        <v>5290000</v>
      </c>
      <c r="AZ365" s="19">
        <v>4730000</v>
      </c>
      <c r="BA365" s="19">
        <v>3960000</v>
      </c>
      <c r="BB365" s="19">
        <v>4950000</v>
      </c>
      <c r="BC365" s="19">
        <v>5700000</v>
      </c>
      <c r="BD365" s="19">
        <v>4470000</v>
      </c>
    </row>
    <row r="366" spans="1:56" x14ac:dyDescent="0.35">
      <c r="A366" s="20" t="s">
        <v>4542</v>
      </c>
      <c r="B366" s="20">
        <v>846.75505999999996</v>
      </c>
      <c r="C366" s="20">
        <v>577.51958489599997</v>
      </c>
      <c r="D366" s="20">
        <v>50</v>
      </c>
      <c r="E366" s="20">
        <v>1.7551549916556335</v>
      </c>
      <c r="F366">
        <v>6.13</v>
      </c>
      <c r="G366">
        <v>6.08</v>
      </c>
      <c r="H366">
        <v>6.16</v>
      </c>
      <c r="I366">
        <v>6.1</v>
      </c>
      <c r="J366">
        <v>6.1</v>
      </c>
      <c r="K366">
        <v>6.09</v>
      </c>
      <c r="L366">
        <v>6.11</v>
      </c>
      <c r="M366">
        <v>6.1</v>
      </c>
      <c r="N366">
        <v>6.11</v>
      </c>
      <c r="P366">
        <v>6.1</v>
      </c>
      <c r="R366">
        <v>6.15</v>
      </c>
      <c r="S366">
        <v>6.11</v>
      </c>
      <c r="T366">
        <v>6.12</v>
      </c>
      <c r="U366">
        <v>6.09</v>
      </c>
      <c r="V366">
        <v>6.12</v>
      </c>
      <c r="W366">
        <v>6.11</v>
      </c>
      <c r="X366">
        <v>6.11</v>
      </c>
      <c r="Y366">
        <v>6.1</v>
      </c>
      <c r="Z366">
        <v>6.12</v>
      </c>
      <c r="AA366">
        <v>6.12</v>
      </c>
      <c r="AB366">
        <v>6.09</v>
      </c>
      <c r="AC366">
        <v>6.1</v>
      </c>
      <c r="AD366">
        <v>6.11</v>
      </c>
      <c r="AE366" s="10"/>
      <c r="AF366" s="19">
        <v>20100</v>
      </c>
      <c r="AG366" s="19">
        <v>19300</v>
      </c>
      <c r="AH366" s="19">
        <v>12800</v>
      </c>
      <c r="AI366" s="19">
        <v>32900</v>
      </c>
      <c r="AJ366" s="19">
        <v>27300</v>
      </c>
      <c r="AK366" s="19">
        <v>49300</v>
      </c>
      <c r="AL366" s="19">
        <v>49700</v>
      </c>
      <c r="AM366" s="19">
        <v>38000</v>
      </c>
      <c r="AN366" s="19">
        <v>42800</v>
      </c>
      <c r="AO366" s="19"/>
      <c r="AP366" s="19">
        <v>64000</v>
      </c>
      <c r="AQ366" s="19"/>
      <c r="AR366" s="19">
        <v>91100</v>
      </c>
      <c r="AS366" s="19">
        <v>54700</v>
      </c>
      <c r="AT366" s="19">
        <v>76300</v>
      </c>
      <c r="AU366" s="19">
        <v>75200</v>
      </c>
      <c r="AV366" s="19">
        <v>77000</v>
      </c>
      <c r="AW366" s="19">
        <v>66400</v>
      </c>
      <c r="AX366" s="19">
        <v>113000</v>
      </c>
      <c r="AY366" s="19">
        <v>151000</v>
      </c>
      <c r="AZ366" s="19">
        <v>106000</v>
      </c>
      <c r="BA366" s="19">
        <v>105000</v>
      </c>
      <c r="BB366" s="19">
        <v>91300</v>
      </c>
      <c r="BC366" s="19">
        <v>152000</v>
      </c>
      <c r="BD366" s="19">
        <v>77500</v>
      </c>
    </row>
    <row r="367" spans="1:56" x14ac:dyDescent="0.35">
      <c r="A367" s="20" t="s">
        <v>4544</v>
      </c>
      <c r="B367" s="20">
        <v>848.77071000000001</v>
      </c>
      <c r="C367" s="20">
        <v>547.47263464000002</v>
      </c>
      <c r="D367" s="20">
        <v>50</v>
      </c>
      <c r="E367" s="20">
        <v>1.7551549916556335</v>
      </c>
      <c r="F367">
        <v>6.4</v>
      </c>
      <c r="G367">
        <v>6.49</v>
      </c>
      <c r="H367">
        <v>6.11</v>
      </c>
      <c r="I367">
        <v>6.46</v>
      </c>
      <c r="J367">
        <v>6.41</v>
      </c>
      <c r="K367">
        <v>6.45</v>
      </c>
      <c r="L367">
        <v>6.43</v>
      </c>
      <c r="M367">
        <v>6.43</v>
      </c>
      <c r="N367">
        <v>6.42</v>
      </c>
      <c r="P367">
        <v>6.44</v>
      </c>
      <c r="R367">
        <v>6.45</v>
      </c>
      <c r="S367">
        <v>6.44</v>
      </c>
      <c r="T367">
        <v>6.44</v>
      </c>
      <c r="U367">
        <v>6.44</v>
      </c>
      <c r="V367">
        <v>6.44</v>
      </c>
      <c r="W367">
        <v>6.43</v>
      </c>
      <c r="X367">
        <v>6.43</v>
      </c>
      <c r="Y367">
        <v>6.43</v>
      </c>
      <c r="Z367">
        <v>6.44</v>
      </c>
      <c r="AA367">
        <v>6.42</v>
      </c>
      <c r="AB367">
        <v>6.43</v>
      </c>
      <c r="AC367">
        <v>6.44</v>
      </c>
      <c r="AD367">
        <v>6.45</v>
      </c>
      <c r="AE367" s="10"/>
      <c r="AF367" s="19">
        <v>19900</v>
      </c>
      <c r="AG367" s="19">
        <v>19900</v>
      </c>
      <c r="AH367" s="19">
        <v>3480</v>
      </c>
      <c r="AI367" s="19">
        <v>15600</v>
      </c>
      <c r="AJ367" s="19">
        <v>10900</v>
      </c>
      <c r="AK367" s="19">
        <v>29300</v>
      </c>
      <c r="AL367" s="19">
        <v>29600</v>
      </c>
      <c r="AM367" s="19">
        <v>29900</v>
      </c>
      <c r="AN367" s="19">
        <v>46600</v>
      </c>
      <c r="AO367" s="19"/>
      <c r="AP367" s="19">
        <v>159000</v>
      </c>
      <c r="AQ367" s="19"/>
      <c r="AR367" s="19">
        <v>149000</v>
      </c>
      <c r="AS367" s="19">
        <v>112000</v>
      </c>
      <c r="AT367" s="19">
        <v>161000</v>
      </c>
      <c r="AU367" s="19">
        <v>200000</v>
      </c>
      <c r="AV367" s="19">
        <v>147000</v>
      </c>
      <c r="AW367" s="19">
        <v>190000</v>
      </c>
      <c r="AX367" s="19">
        <v>178000</v>
      </c>
      <c r="AY367" s="19">
        <v>177000</v>
      </c>
      <c r="AZ367" s="19">
        <v>227000</v>
      </c>
      <c r="BA367" s="19">
        <v>200000</v>
      </c>
      <c r="BB367" s="19">
        <v>210000</v>
      </c>
      <c r="BC367" s="19">
        <v>216000</v>
      </c>
      <c r="BD367" s="19">
        <v>161000</v>
      </c>
    </row>
    <row r="368" spans="1:56" x14ac:dyDescent="0.35">
      <c r="A368" s="20" t="s">
        <v>4545</v>
      </c>
      <c r="B368" s="20">
        <v>848.77071000000001</v>
      </c>
      <c r="C368" s="20">
        <v>549.48828470400008</v>
      </c>
      <c r="D368" s="20">
        <v>50</v>
      </c>
      <c r="E368" s="20">
        <v>1.7551549916556335</v>
      </c>
      <c r="F368">
        <v>6.4</v>
      </c>
      <c r="G368">
        <v>6.4</v>
      </c>
      <c r="H368">
        <v>6.41</v>
      </c>
      <c r="I368">
        <v>6.39</v>
      </c>
      <c r="J368">
        <v>6.38</v>
      </c>
      <c r="K368">
        <v>6.4</v>
      </c>
      <c r="L368">
        <v>6.38</v>
      </c>
      <c r="M368">
        <v>6.39</v>
      </c>
      <c r="N368">
        <v>6.4</v>
      </c>
      <c r="P368">
        <v>6.4</v>
      </c>
      <c r="R368">
        <v>6.4</v>
      </c>
      <c r="S368">
        <v>6.4</v>
      </c>
      <c r="T368">
        <v>6.4</v>
      </c>
      <c r="U368">
        <v>6.4</v>
      </c>
      <c r="V368">
        <v>6.41</v>
      </c>
      <c r="W368">
        <v>6.39</v>
      </c>
      <c r="X368">
        <v>6.4</v>
      </c>
      <c r="Y368">
        <v>6.39</v>
      </c>
      <c r="Z368">
        <v>6.39</v>
      </c>
      <c r="AA368">
        <v>6.4</v>
      </c>
      <c r="AB368">
        <v>6.4</v>
      </c>
      <c r="AC368">
        <v>6.39</v>
      </c>
      <c r="AD368">
        <v>6.41</v>
      </c>
      <c r="AE368" s="10"/>
      <c r="AF368" s="19">
        <v>142000</v>
      </c>
      <c r="AG368" s="19">
        <v>130000</v>
      </c>
      <c r="AH368" s="19">
        <v>82700</v>
      </c>
      <c r="AI368" s="19">
        <v>171000</v>
      </c>
      <c r="AJ368" s="19">
        <v>138000</v>
      </c>
      <c r="AK368" s="19">
        <v>197000</v>
      </c>
      <c r="AL368" s="19">
        <v>332000</v>
      </c>
      <c r="AM368" s="19">
        <v>287000</v>
      </c>
      <c r="AN368" s="19">
        <v>287000</v>
      </c>
      <c r="AO368" s="19"/>
      <c r="AP368" s="19">
        <v>686000</v>
      </c>
      <c r="AQ368" s="19"/>
      <c r="AR368" s="19">
        <v>726000</v>
      </c>
      <c r="AS368" s="19">
        <v>430000</v>
      </c>
      <c r="AT368" s="19">
        <v>669000</v>
      </c>
      <c r="AU368" s="19">
        <v>801000</v>
      </c>
      <c r="AV368" s="19">
        <v>688000</v>
      </c>
      <c r="AW368" s="19">
        <v>754000</v>
      </c>
      <c r="AX368" s="19">
        <v>849000</v>
      </c>
      <c r="AY368" s="19">
        <v>865000</v>
      </c>
      <c r="AZ368" s="19">
        <v>816000</v>
      </c>
      <c r="BA368" s="19">
        <v>868000</v>
      </c>
      <c r="BB368" s="19">
        <v>911000</v>
      </c>
      <c r="BC368" s="19">
        <v>873000</v>
      </c>
      <c r="BD368" s="19">
        <v>528000</v>
      </c>
    </row>
    <row r="369" spans="1:56" x14ac:dyDescent="0.35">
      <c r="A369" s="20" t="s">
        <v>4546</v>
      </c>
      <c r="B369" s="20">
        <v>848.77071000000001</v>
      </c>
      <c r="C369" s="20">
        <v>551.50393476800014</v>
      </c>
      <c r="D369" s="20">
        <v>50</v>
      </c>
      <c r="E369" s="20">
        <v>1.7551549916556335</v>
      </c>
      <c r="F369">
        <v>6.42</v>
      </c>
      <c r="G369">
        <v>6.42</v>
      </c>
      <c r="H369">
        <v>6.43</v>
      </c>
      <c r="I369">
        <v>6.42</v>
      </c>
      <c r="J369">
        <v>6.42</v>
      </c>
      <c r="K369">
        <v>6.43</v>
      </c>
      <c r="L369">
        <v>6.42</v>
      </c>
      <c r="M369">
        <v>6.42</v>
      </c>
      <c r="N369">
        <v>6.43</v>
      </c>
      <c r="P369">
        <v>6.42</v>
      </c>
      <c r="R369">
        <v>6.43</v>
      </c>
      <c r="S369">
        <v>6.44</v>
      </c>
      <c r="T369">
        <v>6.43</v>
      </c>
      <c r="U369">
        <v>6.43</v>
      </c>
      <c r="V369">
        <v>6.43</v>
      </c>
      <c r="W369">
        <v>6.42</v>
      </c>
      <c r="X369">
        <v>6.43</v>
      </c>
      <c r="Y369">
        <v>6.42</v>
      </c>
      <c r="Z369">
        <v>6.42</v>
      </c>
      <c r="AA369">
        <v>6.42</v>
      </c>
      <c r="AB369">
        <v>6.42</v>
      </c>
      <c r="AC369">
        <v>6.43</v>
      </c>
      <c r="AD369">
        <v>6.44</v>
      </c>
      <c r="AE369" s="10"/>
      <c r="AF369" s="19">
        <v>7550000</v>
      </c>
      <c r="AG369" s="19">
        <v>5620000</v>
      </c>
      <c r="AH369" s="19">
        <v>3720000</v>
      </c>
      <c r="AI369" s="19">
        <v>8250000</v>
      </c>
      <c r="AJ369" s="19">
        <v>6780000</v>
      </c>
      <c r="AK369" s="19">
        <v>10600000</v>
      </c>
      <c r="AL369" s="19">
        <v>13400000</v>
      </c>
      <c r="AM369" s="19">
        <v>12500000</v>
      </c>
      <c r="AN369" s="19">
        <v>15900000</v>
      </c>
      <c r="AO369" s="19"/>
      <c r="AP369" s="19">
        <v>54300000</v>
      </c>
      <c r="AQ369" s="19"/>
      <c r="AR369" s="19">
        <v>53000000</v>
      </c>
      <c r="AS369" s="19">
        <v>29600000</v>
      </c>
      <c r="AT369" s="19">
        <v>50700000</v>
      </c>
      <c r="AU369" s="19">
        <v>76700000</v>
      </c>
      <c r="AV369" s="19">
        <v>65800000</v>
      </c>
      <c r="AW369" s="19">
        <v>70800000</v>
      </c>
      <c r="AX369" s="19">
        <v>93600000</v>
      </c>
      <c r="AY369" s="19">
        <v>91300000</v>
      </c>
      <c r="AZ369" s="19">
        <v>97900000</v>
      </c>
      <c r="BA369" s="19">
        <v>104000000</v>
      </c>
      <c r="BB369" s="19">
        <v>118000000</v>
      </c>
      <c r="BC369" s="19">
        <v>110000000</v>
      </c>
      <c r="BD369" s="19">
        <v>75300000</v>
      </c>
    </row>
    <row r="370" spans="1:56" x14ac:dyDescent="0.35">
      <c r="A370" s="20" t="s">
        <v>4547</v>
      </c>
      <c r="B370" s="20">
        <v>848.77071000000001</v>
      </c>
      <c r="C370" s="20">
        <v>575.50393476800014</v>
      </c>
      <c r="D370" s="20">
        <v>50</v>
      </c>
      <c r="E370" s="20">
        <v>1.7551549916556335</v>
      </c>
      <c r="F370">
        <v>6.42</v>
      </c>
      <c r="G370">
        <v>6.42</v>
      </c>
      <c r="H370">
        <v>6.42</v>
      </c>
      <c r="I370">
        <v>6.42</v>
      </c>
      <c r="J370">
        <v>6.42</v>
      </c>
      <c r="K370">
        <v>6.43</v>
      </c>
      <c r="L370">
        <v>6.42</v>
      </c>
      <c r="M370">
        <v>6.43</v>
      </c>
      <c r="N370">
        <v>6.43</v>
      </c>
      <c r="P370">
        <v>6.42</v>
      </c>
      <c r="R370">
        <v>6.43</v>
      </c>
      <c r="S370">
        <v>6.44</v>
      </c>
      <c r="T370">
        <v>6.43</v>
      </c>
      <c r="U370">
        <v>6.43</v>
      </c>
      <c r="V370">
        <v>6.42</v>
      </c>
      <c r="W370">
        <v>6.42</v>
      </c>
      <c r="X370">
        <v>6.42</v>
      </c>
      <c r="Y370">
        <v>6.42</v>
      </c>
      <c r="Z370">
        <v>6.42</v>
      </c>
      <c r="AA370">
        <v>6.42</v>
      </c>
      <c r="AB370">
        <v>6.42</v>
      </c>
      <c r="AC370">
        <v>6.43</v>
      </c>
      <c r="AD370">
        <v>6.43</v>
      </c>
      <c r="AE370" s="10"/>
      <c r="AF370" s="19">
        <v>18700000</v>
      </c>
      <c r="AG370" s="19">
        <v>13100000</v>
      </c>
      <c r="AH370" s="19">
        <v>10400000</v>
      </c>
      <c r="AI370" s="19">
        <v>20800000</v>
      </c>
      <c r="AJ370" s="19">
        <v>17800000</v>
      </c>
      <c r="AK370" s="19">
        <v>29200000</v>
      </c>
      <c r="AL370" s="19">
        <v>33700000</v>
      </c>
      <c r="AM370" s="19">
        <v>35600000</v>
      </c>
      <c r="AN370" s="19">
        <v>45900000</v>
      </c>
      <c r="AO370" s="19"/>
      <c r="AP370" s="19">
        <v>146000000</v>
      </c>
      <c r="AQ370" s="19"/>
      <c r="AR370" s="19">
        <v>128000000</v>
      </c>
      <c r="AS370" s="19">
        <v>72400000</v>
      </c>
      <c r="AT370" s="19">
        <v>137000000</v>
      </c>
      <c r="AU370" s="19">
        <v>185000000</v>
      </c>
      <c r="AV370" s="19">
        <v>172000000</v>
      </c>
      <c r="AW370" s="19">
        <v>198000000</v>
      </c>
      <c r="AX370" s="19">
        <v>238000000</v>
      </c>
      <c r="AY370" s="19">
        <v>245000000</v>
      </c>
      <c r="AZ370" s="19">
        <v>263000000</v>
      </c>
      <c r="BA370" s="19">
        <v>290000000</v>
      </c>
      <c r="BB370" s="19">
        <v>336000000</v>
      </c>
      <c r="BC370" s="19">
        <v>284000000</v>
      </c>
      <c r="BD370" s="19">
        <v>200000000</v>
      </c>
    </row>
    <row r="371" spans="1:56" x14ac:dyDescent="0.35">
      <c r="A371" s="20" t="s">
        <v>4548</v>
      </c>
      <c r="B371" s="20">
        <v>848.77071000000001</v>
      </c>
      <c r="C371" s="20">
        <v>577.51958483200008</v>
      </c>
      <c r="D371" s="20">
        <v>50</v>
      </c>
      <c r="E371" s="20">
        <v>1.7551549916556335</v>
      </c>
      <c r="F371">
        <v>6.41</v>
      </c>
      <c r="G371">
        <v>6.4</v>
      </c>
      <c r="H371">
        <v>6.38</v>
      </c>
      <c r="I371">
        <v>6.4</v>
      </c>
      <c r="J371">
        <v>6.4</v>
      </c>
      <c r="K371">
        <v>6.39</v>
      </c>
      <c r="L371">
        <v>6.4</v>
      </c>
      <c r="M371">
        <v>6.42</v>
      </c>
      <c r="N371">
        <v>6.4</v>
      </c>
      <c r="P371">
        <v>6.4</v>
      </c>
      <c r="R371">
        <v>6.42</v>
      </c>
      <c r="S371">
        <v>6.43</v>
      </c>
      <c r="T371">
        <v>6.41</v>
      </c>
      <c r="U371">
        <v>6.41</v>
      </c>
      <c r="V371">
        <v>6.41</v>
      </c>
      <c r="W371">
        <v>6.4</v>
      </c>
      <c r="X371">
        <v>6.41</v>
      </c>
      <c r="Y371">
        <v>6.39</v>
      </c>
      <c r="Z371">
        <v>6.4</v>
      </c>
      <c r="AA371">
        <v>6.42</v>
      </c>
      <c r="AB371">
        <v>6.4</v>
      </c>
      <c r="AC371">
        <v>6.4</v>
      </c>
      <c r="AD371">
        <v>6.39</v>
      </c>
      <c r="AE371" s="10"/>
      <c r="AF371" s="19">
        <v>154000</v>
      </c>
      <c r="AG371" s="19">
        <v>131000</v>
      </c>
      <c r="AH371" s="19">
        <v>97500</v>
      </c>
      <c r="AI371" s="19">
        <v>197000</v>
      </c>
      <c r="AJ371" s="19">
        <v>142000</v>
      </c>
      <c r="AK371" s="19">
        <v>205000</v>
      </c>
      <c r="AL371" s="19">
        <v>295000</v>
      </c>
      <c r="AM371" s="19">
        <v>271000</v>
      </c>
      <c r="AN371" s="19">
        <v>380000</v>
      </c>
      <c r="AO371" s="19"/>
      <c r="AP371" s="19">
        <v>738000</v>
      </c>
      <c r="AQ371" s="19"/>
      <c r="AR371" s="19">
        <v>670000</v>
      </c>
      <c r="AS371" s="19">
        <v>352000</v>
      </c>
      <c r="AT371" s="19">
        <v>649000</v>
      </c>
      <c r="AU371" s="19">
        <v>787000</v>
      </c>
      <c r="AV371" s="19">
        <v>765000</v>
      </c>
      <c r="AW371" s="19">
        <v>856000</v>
      </c>
      <c r="AX371" s="19">
        <v>1040000</v>
      </c>
      <c r="AY371" s="19">
        <v>1370000</v>
      </c>
      <c r="AZ371" s="19">
        <v>907000</v>
      </c>
      <c r="BA371" s="19">
        <v>962000</v>
      </c>
      <c r="BB371" s="19">
        <v>1120000</v>
      </c>
      <c r="BC371" s="19">
        <v>1030000</v>
      </c>
      <c r="BD371" s="19">
        <v>771000</v>
      </c>
    </row>
    <row r="372" spans="1:56" x14ac:dyDescent="0.35">
      <c r="A372" s="20" t="s">
        <v>4550</v>
      </c>
      <c r="B372" s="20">
        <v>850.78637000000003</v>
      </c>
      <c r="C372" s="20">
        <v>549.48828464000007</v>
      </c>
      <c r="D372" s="20">
        <v>50</v>
      </c>
      <c r="E372" s="20">
        <v>1.7551549916556335</v>
      </c>
      <c r="F372">
        <v>6.8</v>
      </c>
      <c r="G372">
        <v>6.8</v>
      </c>
      <c r="H372">
        <v>6.83</v>
      </c>
      <c r="I372">
        <v>6.74</v>
      </c>
      <c r="J372">
        <v>6.76</v>
      </c>
      <c r="K372">
        <v>6.38</v>
      </c>
      <c r="L372">
        <v>6.76</v>
      </c>
      <c r="M372">
        <v>6.76</v>
      </c>
      <c r="N372">
        <v>6.78</v>
      </c>
      <c r="P372">
        <v>6.76</v>
      </c>
      <c r="R372">
        <v>6.78</v>
      </c>
      <c r="S372">
        <v>6.8</v>
      </c>
      <c r="T372">
        <v>6.79</v>
      </c>
      <c r="U372">
        <v>6.79</v>
      </c>
      <c r="V372">
        <v>6.8</v>
      </c>
      <c r="W372">
        <v>6.78</v>
      </c>
      <c r="X372">
        <v>6.78</v>
      </c>
      <c r="Y372">
        <v>6.78</v>
      </c>
      <c r="Z372">
        <v>6.8</v>
      </c>
      <c r="AA372">
        <v>6.78</v>
      </c>
      <c r="AB372">
        <v>6.82</v>
      </c>
      <c r="AC372">
        <v>6.79</v>
      </c>
      <c r="AD372">
        <v>6.78</v>
      </c>
      <c r="AE372" s="10"/>
      <c r="AF372" s="19">
        <v>12800</v>
      </c>
      <c r="AG372" s="19">
        <v>11900</v>
      </c>
      <c r="AH372" s="19">
        <v>1440</v>
      </c>
      <c r="AI372" s="19">
        <v>18900</v>
      </c>
      <c r="AJ372" s="19">
        <v>20900</v>
      </c>
      <c r="AK372" s="19">
        <v>20900</v>
      </c>
      <c r="AL372" s="19">
        <v>33100</v>
      </c>
      <c r="AM372" s="19">
        <v>22400</v>
      </c>
      <c r="AN372" s="19">
        <v>26800</v>
      </c>
      <c r="AO372" s="19"/>
      <c r="AP372" s="19">
        <v>87400</v>
      </c>
      <c r="AQ372" s="19"/>
      <c r="AR372" s="19">
        <v>131000</v>
      </c>
      <c r="AS372" s="19">
        <v>55300</v>
      </c>
      <c r="AT372" s="19">
        <v>77500</v>
      </c>
      <c r="AU372" s="19">
        <v>145000</v>
      </c>
      <c r="AV372" s="19">
        <v>151000</v>
      </c>
      <c r="AW372" s="19">
        <v>142000</v>
      </c>
      <c r="AX372" s="19">
        <v>183000</v>
      </c>
      <c r="AY372" s="19">
        <v>141000</v>
      </c>
      <c r="AZ372" s="19">
        <v>184000</v>
      </c>
      <c r="BA372" s="19">
        <v>163000</v>
      </c>
      <c r="BB372" s="19">
        <v>179000</v>
      </c>
      <c r="BC372" s="19">
        <v>207000</v>
      </c>
      <c r="BD372" s="19">
        <v>112000</v>
      </c>
    </row>
    <row r="373" spans="1:56" x14ac:dyDescent="0.35">
      <c r="A373" s="20" t="s">
        <v>4551</v>
      </c>
      <c r="B373" s="20">
        <v>850.78637000000003</v>
      </c>
      <c r="C373" s="20">
        <v>551.50393470400002</v>
      </c>
      <c r="D373" s="20">
        <v>50</v>
      </c>
      <c r="E373" s="20">
        <v>1.7551549916556335</v>
      </c>
      <c r="F373">
        <v>6.76</v>
      </c>
      <c r="G373">
        <v>6.75</v>
      </c>
      <c r="H373">
        <v>6.75</v>
      </c>
      <c r="I373">
        <v>6.76</v>
      </c>
      <c r="J373">
        <v>6.75</v>
      </c>
      <c r="K373">
        <v>6.75</v>
      </c>
      <c r="L373">
        <v>6.75</v>
      </c>
      <c r="M373">
        <v>6.75</v>
      </c>
      <c r="N373">
        <v>6.76</v>
      </c>
      <c r="P373">
        <v>6.76</v>
      </c>
      <c r="R373">
        <v>6.77</v>
      </c>
      <c r="S373">
        <v>6.77</v>
      </c>
      <c r="T373">
        <v>6.77</v>
      </c>
      <c r="U373">
        <v>6.76</v>
      </c>
      <c r="V373">
        <v>6.77</v>
      </c>
      <c r="W373">
        <v>6.76</v>
      </c>
      <c r="X373">
        <v>6.75</v>
      </c>
      <c r="Y373">
        <v>6.76</v>
      </c>
      <c r="Z373">
        <v>6.77</v>
      </c>
      <c r="AA373">
        <v>6.76</v>
      </c>
      <c r="AB373">
        <v>6.78</v>
      </c>
      <c r="AC373">
        <v>6.78</v>
      </c>
      <c r="AD373">
        <v>6.76</v>
      </c>
      <c r="AE373" s="10"/>
      <c r="AF373" s="19">
        <v>1490000</v>
      </c>
      <c r="AG373" s="19">
        <v>1640000</v>
      </c>
      <c r="AH373" s="19">
        <v>886000</v>
      </c>
      <c r="AI373" s="19">
        <v>1750000</v>
      </c>
      <c r="AJ373" s="19">
        <v>1620000</v>
      </c>
      <c r="AK373" s="19">
        <v>2730000</v>
      </c>
      <c r="AL373" s="19">
        <v>3640000</v>
      </c>
      <c r="AM373" s="19">
        <v>3420000</v>
      </c>
      <c r="AN373" s="19">
        <v>4030000</v>
      </c>
      <c r="AO373" s="19"/>
      <c r="AP373" s="19">
        <v>10700000</v>
      </c>
      <c r="AQ373" s="19"/>
      <c r="AR373" s="19">
        <v>13100000</v>
      </c>
      <c r="AS373" s="19">
        <v>6210000</v>
      </c>
      <c r="AT373" s="19">
        <v>10500000</v>
      </c>
      <c r="AU373" s="19">
        <v>16400000</v>
      </c>
      <c r="AV373" s="19">
        <v>15100000</v>
      </c>
      <c r="AW373" s="19">
        <v>14600000</v>
      </c>
      <c r="AX373" s="19">
        <v>18300000</v>
      </c>
      <c r="AY373" s="19">
        <v>15800000</v>
      </c>
      <c r="AZ373" s="19">
        <v>17600000</v>
      </c>
      <c r="BA373" s="19">
        <v>17700000</v>
      </c>
      <c r="BB373" s="19">
        <v>18200000</v>
      </c>
      <c r="BC373" s="19">
        <v>22400000</v>
      </c>
      <c r="BD373" s="19">
        <v>11700000</v>
      </c>
    </row>
    <row r="374" spans="1:56" x14ac:dyDescent="0.35">
      <c r="A374" s="20" t="s">
        <v>4552</v>
      </c>
      <c r="B374" s="20">
        <v>850.78637000000003</v>
      </c>
      <c r="C374" s="20">
        <v>577.51958476799996</v>
      </c>
      <c r="D374" s="20">
        <v>50</v>
      </c>
      <c r="E374" s="20">
        <v>1.7551549916556335</v>
      </c>
      <c r="F374">
        <v>6.75</v>
      </c>
      <c r="G374">
        <v>6.75</v>
      </c>
      <c r="H374">
        <v>6.76</v>
      </c>
      <c r="I374">
        <v>6.76</v>
      </c>
      <c r="J374">
        <v>6.75</v>
      </c>
      <c r="K374">
        <v>6.75</v>
      </c>
      <c r="L374">
        <v>6.75</v>
      </c>
      <c r="M374">
        <v>6.75</v>
      </c>
      <c r="N374">
        <v>6.75</v>
      </c>
      <c r="P374">
        <v>6.76</v>
      </c>
      <c r="R374">
        <v>6.77</v>
      </c>
      <c r="S374">
        <v>6.77</v>
      </c>
      <c r="T374">
        <v>6.76</v>
      </c>
      <c r="U374">
        <v>6.76</v>
      </c>
      <c r="V374">
        <v>6.78</v>
      </c>
      <c r="W374">
        <v>6.76</v>
      </c>
      <c r="X374">
        <v>6.76</v>
      </c>
      <c r="Y374">
        <v>6.75</v>
      </c>
      <c r="Z374">
        <v>6.77</v>
      </c>
      <c r="AA374">
        <v>6.76</v>
      </c>
      <c r="AB374">
        <v>6.78</v>
      </c>
      <c r="AC374">
        <v>6.78</v>
      </c>
      <c r="AD374">
        <v>6.76</v>
      </c>
      <c r="AE374" s="10"/>
      <c r="AF374" s="19">
        <v>4650000</v>
      </c>
      <c r="AG374" s="19">
        <v>4730000</v>
      </c>
      <c r="AH374" s="19">
        <v>2710000</v>
      </c>
      <c r="AI374" s="19">
        <v>5330000</v>
      </c>
      <c r="AJ374" s="19">
        <v>4450000</v>
      </c>
      <c r="AK374" s="19">
        <v>8490000</v>
      </c>
      <c r="AL374" s="19">
        <v>9740000</v>
      </c>
      <c r="AM374" s="19">
        <v>9890000</v>
      </c>
      <c r="AN374" s="19">
        <v>12000000</v>
      </c>
      <c r="AO374" s="19"/>
      <c r="AP374" s="19">
        <v>29200000</v>
      </c>
      <c r="AQ374" s="19"/>
      <c r="AR374" s="19">
        <v>37600000</v>
      </c>
      <c r="AS374" s="19">
        <v>18300000</v>
      </c>
      <c r="AT374" s="19">
        <v>29000000</v>
      </c>
      <c r="AU374" s="19">
        <v>48400000</v>
      </c>
      <c r="AV374" s="19">
        <v>42300000</v>
      </c>
      <c r="AW374" s="19">
        <v>46400000</v>
      </c>
      <c r="AX374" s="19">
        <v>51700000</v>
      </c>
      <c r="AY374" s="19">
        <v>45700000</v>
      </c>
      <c r="AZ374" s="19">
        <v>53100000</v>
      </c>
      <c r="BA374" s="19">
        <v>48200000</v>
      </c>
      <c r="BB374" s="19">
        <v>53400000</v>
      </c>
      <c r="BC374" s="19">
        <v>65000000</v>
      </c>
      <c r="BD374" s="19">
        <v>35500000</v>
      </c>
    </row>
    <row r="375" spans="1:56" x14ac:dyDescent="0.35">
      <c r="A375" s="20" t="s">
        <v>4553</v>
      </c>
      <c r="B375" s="20">
        <v>850.78637000000003</v>
      </c>
      <c r="C375" s="20">
        <v>579.53523483200001</v>
      </c>
      <c r="D375" s="20">
        <v>50</v>
      </c>
      <c r="E375" s="20">
        <v>1.7551549916556335</v>
      </c>
      <c r="F375">
        <v>6.77</v>
      </c>
      <c r="G375">
        <v>6.83</v>
      </c>
      <c r="H375">
        <v>6.84</v>
      </c>
      <c r="I375">
        <v>6.79</v>
      </c>
      <c r="J375">
        <v>6.64</v>
      </c>
      <c r="K375">
        <v>6.83</v>
      </c>
      <c r="L375">
        <v>6.75</v>
      </c>
      <c r="M375">
        <v>6.8</v>
      </c>
      <c r="N375">
        <v>6.78</v>
      </c>
      <c r="P375">
        <v>6.81</v>
      </c>
      <c r="R375">
        <v>6.79</v>
      </c>
      <c r="S375">
        <v>6.79</v>
      </c>
      <c r="T375">
        <v>6.8</v>
      </c>
      <c r="U375">
        <v>6.82</v>
      </c>
      <c r="V375">
        <v>6.81</v>
      </c>
      <c r="W375">
        <v>6.77</v>
      </c>
      <c r="X375">
        <v>6.8</v>
      </c>
      <c r="Y375">
        <v>6.81</v>
      </c>
      <c r="Z375">
        <v>6.81</v>
      </c>
      <c r="AA375">
        <v>6.81</v>
      </c>
      <c r="AB375">
        <v>6.8</v>
      </c>
      <c r="AC375">
        <v>6.81</v>
      </c>
      <c r="AD375">
        <v>6.79</v>
      </c>
      <c r="AE375" s="10"/>
      <c r="AF375" s="19">
        <v>12500</v>
      </c>
      <c r="AG375" s="19">
        <v>7010</v>
      </c>
      <c r="AH375" s="19">
        <v>2480</v>
      </c>
      <c r="AI375" s="19">
        <v>11000</v>
      </c>
      <c r="AJ375" s="19">
        <v>7460</v>
      </c>
      <c r="AK375" s="19">
        <v>17400</v>
      </c>
      <c r="AL375" s="19">
        <v>32800</v>
      </c>
      <c r="AM375" s="19">
        <v>16800</v>
      </c>
      <c r="AN375" s="19">
        <v>17300</v>
      </c>
      <c r="AO375" s="19"/>
      <c r="AP375" s="19">
        <v>78100</v>
      </c>
      <c r="AQ375" s="19"/>
      <c r="AR375" s="19">
        <v>85300</v>
      </c>
      <c r="AS375" s="19">
        <v>33700</v>
      </c>
      <c r="AT375" s="19">
        <v>48100</v>
      </c>
      <c r="AU375" s="19">
        <v>92000</v>
      </c>
      <c r="AV375" s="19">
        <v>83200</v>
      </c>
      <c r="AW375" s="19">
        <v>72900</v>
      </c>
      <c r="AX375" s="19">
        <v>113000</v>
      </c>
      <c r="AY375" s="19">
        <v>94800</v>
      </c>
      <c r="AZ375" s="19">
        <v>133000</v>
      </c>
      <c r="BA375" s="19">
        <v>103000</v>
      </c>
      <c r="BB375" s="19">
        <v>132000</v>
      </c>
      <c r="BC375" s="19">
        <v>152000</v>
      </c>
      <c r="BD375" s="19">
        <v>81000</v>
      </c>
    </row>
    <row r="376" spans="1:56" x14ac:dyDescent="0.35">
      <c r="A376" s="20" t="s">
        <v>4554</v>
      </c>
      <c r="B376" s="20">
        <v>852.80201999999997</v>
      </c>
      <c r="C376" s="20">
        <v>551.50393464000013</v>
      </c>
      <c r="D376" s="20">
        <v>50</v>
      </c>
      <c r="E376" s="20">
        <v>1.7551549916556335</v>
      </c>
      <c r="F376">
        <v>7.2</v>
      </c>
      <c r="G376">
        <v>7.16</v>
      </c>
      <c r="H376">
        <v>7.23</v>
      </c>
      <c r="I376">
        <v>7.18</v>
      </c>
      <c r="J376">
        <v>7.19</v>
      </c>
      <c r="K376">
        <v>7.18</v>
      </c>
      <c r="L376">
        <v>7.16</v>
      </c>
      <c r="M376">
        <v>7.19</v>
      </c>
      <c r="N376">
        <v>7.17</v>
      </c>
      <c r="P376">
        <v>7.17</v>
      </c>
      <c r="R376">
        <v>7.19</v>
      </c>
      <c r="S376">
        <v>7.2</v>
      </c>
      <c r="T376">
        <v>7.19</v>
      </c>
      <c r="U376">
        <v>7.19</v>
      </c>
      <c r="V376">
        <v>7.19</v>
      </c>
      <c r="W376">
        <v>7.18</v>
      </c>
      <c r="X376">
        <v>7.19</v>
      </c>
      <c r="Y376">
        <v>7.18</v>
      </c>
      <c r="Z376">
        <v>7.18</v>
      </c>
      <c r="AA376">
        <v>7.18</v>
      </c>
      <c r="AB376">
        <v>7.19</v>
      </c>
      <c r="AC376">
        <v>7.17</v>
      </c>
      <c r="AD376">
        <v>7.18</v>
      </c>
      <c r="AE376" s="10"/>
      <c r="AF376" s="19">
        <v>62800</v>
      </c>
      <c r="AG376" s="19">
        <v>40900</v>
      </c>
      <c r="AH376" s="19">
        <v>31000</v>
      </c>
      <c r="AI376" s="19">
        <v>516000</v>
      </c>
      <c r="AJ376" s="19">
        <v>418000</v>
      </c>
      <c r="AK376" s="19">
        <v>82500</v>
      </c>
      <c r="AL376" s="19">
        <v>86000</v>
      </c>
      <c r="AM376" s="19">
        <v>153000</v>
      </c>
      <c r="AN376" s="19">
        <v>115000</v>
      </c>
      <c r="AO376" s="19"/>
      <c r="AP376" s="19">
        <v>945000</v>
      </c>
      <c r="AQ376" s="19"/>
      <c r="AR376" s="19">
        <v>1010000</v>
      </c>
      <c r="AS376" s="19">
        <v>382000</v>
      </c>
      <c r="AT376" s="19">
        <v>958000</v>
      </c>
      <c r="AU376" s="19">
        <v>820000</v>
      </c>
      <c r="AV376" s="19">
        <v>737000</v>
      </c>
      <c r="AW376" s="19">
        <v>844000</v>
      </c>
      <c r="AX376" s="19">
        <v>870000</v>
      </c>
      <c r="AY376" s="19">
        <v>930000</v>
      </c>
      <c r="AZ376" s="19">
        <v>1470000</v>
      </c>
      <c r="BA376" s="19">
        <v>1290000</v>
      </c>
      <c r="BB376" s="19">
        <v>1110000</v>
      </c>
      <c r="BC376" s="19">
        <v>1590000</v>
      </c>
      <c r="BD376" s="19">
        <v>854000</v>
      </c>
    </row>
    <row r="377" spans="1:56" x14ac:dyDescent="0.35">
      <c r="A377" s="20" t="s">
        <v>4555</v>
      </c>
      <c r="B377" s="20">
        <v>852.80201999999997</v>
      </c>
      <c r="C377" s="20">
        <v>579.53523476800001</v>
      </c>
      <c r="D377" s="20">
        <v>50</v>
      </c>
      <c r="E377" s="20">
        <v>1.7551549916556335</v>
      </c>
      <c r="F377">
        <v>7.17</v>
      </c>
      <c r="G377">
        <v>7.17</v>
      </c>
      <c r="H377">
        <v>7.17</v>
      </c>
      <c r="I377">
        <v>7.18</v>
      </c>
      <c r="J377">
        <v>7.18</v>
      </c>
      <c r="K377">
        <v>7.18</v>
      </c>
      <c r="L377">
        <v>7.17</v>
      </c>
      <c r="M377">
        <v>7.19</v>
      </c>
      <c r="N377">
        <v>7.16</v>
      </c>
      <c r="P377">
        <v>7.18</v>
      </c>
      <c r="R377">
        <v>7.19</v>
      </c>
      <c r="S377">
        <v>7.19</v>
      </c>
      <c r="T377">
        <v>7.18</v>
      </c>
      <c r="U377">
        <v>7.18</v>
      </c>
      <c r="V377">
        <v>7.19</v>
      </c>
      <c r="W377">
        <v>7.18</v>
      </c>
      <c r="X377">
        <v>7.18</v>
      </c>
      <c r="Y377">
        <v>7.17</v>
      </c>
      <c r="Z377">
        <v>7.18</v>
      </c>
      <c r="AA377">
        <v>7.18</v>
      </c>
      <c r="AB377">
        <v>7.19</v>
      </c>
      <c r="AC377">
        <v>7.17</v>
      </c>
      <c r="AD377">
        <v>7.18</v>
      </c>
      <c r="AE377" s="10"/>
      <c r="AF377" s="19">
        <v>116000</v>
      </c>
      <c r="AG377" s="19">
        <v>79500</v>
      </c>
      <c r="AH377" s="19">
        <v>59000</v>
      </c>
      <c r="AI377" s="19">
        <v>619000</v>
      </c>
      <c r="AJ377" s="19">
        <v>524000</v>
      </c>
      <c r="AK377" s="19">
        <v>138000</v>
      </c>
      <c r="AL377" s="19">
        <v>165000</v>
      </c>
      <c r="AM377" s="19">
        <v>229000</v>
      </c>
      <c r="AN377" s="19">
        <v>284000</v>
      </c>
      <c r="AO377" s="19"/>
      <c r="AP377" s="19">
        <v>1600000</v>
      </c>
      <c r="AQ377" s="19"/>
      <c r="AR377" s="19">
        <v>1880000</v>
      </c>
      <c r="AS377" s="19">
        <v>742000</v>
      </c>
      <c r="AT377" s="19">
        <v>1610000</v>
      </c>
      <c r="AU377" s="19">
        <v>1580000</v>
      </c>
      <c r="AV377" s="19">
        <v>1290000</v>
      </c>
      <c r="AW377" s="19">
        <v>1470000</v>
      </c>
      <c r="AX377" s="19">
        <v>1770000</v>
      </c>
      <c r="AY377" s="19">
        <v>1980000</v>
      </c>
      <c r="AZ377" s="19">
        <v>2700000</v>
      </c>
      <c r="BA377" s="19">
        <v>2340000</v>
      </c>
      <c r="BB377" s="19">
        <v>2480000</v>
      </c>
      <c r="BC377" s="19">
        <v>2960000</v>
      </c>
      <c r="BD377" s="19">
        <v>1630000</v>
      </c>
    </row>
    <row r="378" spans="1:56" x14ac:dyDescent="0.35">
      <c r="A378" s="20" t="s">
        <v>4566</v>
      </c>
      <c r="B378" s="20">
        <v>866.72375999999997</v>
      </c>
      <c r="C378" s="20">
        <v>569.45698476799998</v>
      </c>
      <c r="D378" s="20">
        <v>52</v>
      </c>
      <c r="E378" s="20">
        <v>1.791327862299523</v>
      </c>
      <c r="F378">
        <v>5.29</v>
      </c>
      <c r="G378">
        <v>5.3</v>
      </c>
      <c r="H378">
        <v>5.3</v>
      </c>
      <c r="I378">
        <v>5.29</v>
      </c>
      <c r="J378">
        <v>5.3</v>
      </c>
      <c r="K378">
        <v>5.3</v>
      </c>
      <c r="L378">
        <v>5.28</v>
      </c>
      <c r="M378">
        <v>5.3</v>
      </c>
      <c r="N378">
        <v>5.3</v>
      </c>
      <c r="P378">
        <v>5.3</v>
      </c>
      <c r="R378">
        <v>5.3</v>
      </c>
      <c r="S378">
        <v>5.31</v>
      </c>
      <c r="T378">
        <v>5.31</v>
      </c>
      <c r="U378">
        <v>5.3</v>
      </c>
      <c r="V378">
        <v>5.3</v>
      </c>
      <c r="W378">
        <v>5.3</v>
      </c>
      <c r="X378">
        <v>5.3</v>
      </c>
      <c r="Y378">
        <v>5.31</v>
      </c>
      <c r="Z378">
        <v>5.3</v>
      </c>
      <c r="AA378">
        <v>5.29</v>
      </c>
      <c r="AB378">
        <v>5.31</v>
      </c>
      <c r="AC378">
        <v>5.3</v>
      </c>
      <c r="AD378">
        <v>5.3</v>
      </c>
      <c r="AE378" s="10"/>
      <c r="AF378" s="19">
        <v>242000</v>
      </c>
      <c r="AG378" s="19">
        <v>156000</v>
      </c>
      <c r="AH378" s="19">
        <v>182000</v>
      </c>
      <c r="AI378" s="19">
        <v>208000</v>
      </c>
      <c r="AJ378" s="19">
        <v>204000</v>
      </c>
      <c r="AK378" s="19">
        <v>239000</v>
      </c>
      <c r="AL378" s="19">
        <v>225000</v>
      </c>
      <c r="AM378" s="19">
        <v>196000</v>
      </c>
      <c r="AN378" s="19">
        <v>249000</v>
      </c>
      <c r="AO378" s="19"/>
      <c r="AP378" s="19">
        <v>383000</v>
      </c>
      <c r="AQ378" s="19"/>
      <c r="AR378" s="19">
        <v>292000</v>
      </c>
      <c r="AS378" s="19">
        <v>283000</v>
      </c>
      <c r="AT378" s="19">
        <v>296000</v>
      </c>
      <c r="AU378" s="19">
        <v>328000</v>
      </c>
      <c r="AV378" s="19">
        <v>301000</v>
      </c>
      <c r="AW378" s="19">
        <v>227000</v>
      </c>
      <c r="AX378" s="19">
        <v>372000</v>
      </c>
      <c r="AY378" s="19">
        <v>296000</v>
      </c>
      <c r="AZ378" s="19">
        <v>409000</v>
      </c>
      <c r="BA378" s="19">
        <v>318000</v>
      </c>
      <c r="BB378" s="19">
        <v>407000</v>
      </c>
      <c r="BC378" s="19">
        <v>418000</v>
      </c>
      <c r="BD378" s="19">
        <v>336000</v>
      </c>
    </row>
    <row r="379" spans="1:56" x14ac:dyDescent="0.35">
      <c r="A379" s="20" t="s">
        <v>4567</v>
      </c>
      <c r="B379" s="20">
        <v>866.72375999999997</v>
      </c>
      <c r="C379" s="20">
        <v>571.47263483200004</v>
      </c>
      <c r="D379" s="20">
        <v>52</v>
      </c>
      <c r="E379" s="20">
        <v>1.791327862299523</v>
      </c>
      <c r="F379">
        <v>5.29</v>
      </c>
      <c r="G379">
        <v>5.29</v>
      </c>
      <c r="H379">
        <v>5.3</v>
      </c>
      <c r="I379">
        <v>5.29</v>
      </c>
      <c r="J379">
        <v>5.3</v>
      </c>
      <c r="K379">
        <v>5.3</v>
      </c>
      <c r="L379">
        <v>5.28</v>
      </c>
      <c r="M379">
        <v>5.29</v>
      </c>
      <c r="N379">
        <v>5.3</v>
      </c>
      <c r="P379">
        <v>5.3</v>
      </c>
      <c r="R379">
        <v>5.3</v>
      </c>
      <c r="S379">
        <v>5.3</v>
      </c>
      <c r="T379">
        <v>5.31</v>
      </c>
      <c r="U379">
        <v>5.3</v>
      </c>
      <c r="V379">
        <v>5.31</v>
      </c>
      <c r="W379">
        <v>5.3</v>
      </c>
      <c r="X379">
        <v>5.3</v>
      </c>
      <c r="Y379">
        <v>5.29</v>
      </c>
      <c r="Z379">
        <v>5.3</v>
      </c>
      <c r="AA379">
        <v>5.29</v>
      </c>
      <c r="AB379">
        <v>5.31</v>
      </c>
      <c r="AC379">
        <v>5.29</v>
      </c>
      <c r="AD379">
        <v>5.3</v>
      </c>
      <c r="AE379" s="10"/>
      <c r="AF379" s="19">
        <v>703000</v>
      </c>
      <c r="AG379" s="19">
        <v>500000</v>
      </c>
      <c r="AH379" s="19">
        <v>546000</v>
      </c>
      <c r="AI379" s="19">
        <v>622000</v>
      </c>
      <c r="AJ379" s="19">
        <v>598000</v>
      </c>
      <c r="AK379" s="19">
        <v>757000</v>
      </c>
      <c r="AL379" s="19">
        <v>707000</v>
      </c>
      <c r="AM379" s="19">
        <v>688000</v>
      </c>
      <c r="AN379" s="19">
        <v>904000</v>
      </c>
      <c r="AO379" s="19"/>
      <c r="AP379" s="19">
        <v>1180000</v>
      </c>
      <c r="AQ379" s="19"/>
      <c r="AR379" s="19">
        <v>1090000</v>
      </c>
      <c r="AS379" s="19">
        <v>1100000</v>
      </c>
      <c r="AT379" s="19">
        <v>975000</v>
      </c>
      <c r="AU379" s="19">
        <v>1050000</v>
      </c>
      <c r="AV379" s="19">
        <v>1040000</v>
      </c>
      <c r="AW379" s="19">
        <v>892000</v>
      </c>
      <c r="AX379" s="19">
        <v>1180000</v>
      </c>
      <c r="AY379" s="19">
        <v>1120000</v>
      </c>
      <c r="AZ379" s="19">
        <v>1430000</v>
      </c>
      <c r="BA379" s="19">
        <v>1140000</v>
      </c>
      <c r="BB379" s="19">
        <v>1390000</v>
      </c>
      <c r="BC379" s="19">
        <v>1280000</v>
      </c>
      <c r="BD379" s="19">
        <v>1040000</v>
      </c>
    </row>
    <row r="380" spans="1:56" x14ac:dyDescent="0.35">
      <c r="A380" s="20" t="s">
        <v>4568</v>
      </c>
      <c r="B380" s="20">
        <v>866.72375999999997</v>
      </c>
      <c r="C380" s="20">
        <v>595.47263483200004</v>
      </c>
      <c r="D380" s="20">
        <v>52</v>
      </c>
      <c r="E380" s="20">
        <v>1.791327862299523</v>
      </c>
      <c r="F380">
        <v>5.3</v>
      </c>
      <c r="G380">
        <v>5.3</v>
      </c>
      <c r="H380">
        <v>5.3</v>
      </c>
      <c r="I380">
        <v>5.31</v>
      </c>
      <c r="J380">
        <v>5.3</v>
      </c>
      <c r="K380">
        <v>5.3</v>
      </c>
      <c r="L380">
        <v>5.29</v>
      </c>
      <c r="M380">
        <v>5.29</v>
      </c>
      <c r="N380">
        <v>5.31</v>
      </c>
      <c r="P380">
        <v>5.3</v>
      </c>
      <c r="R380">
        <v>5.3</v>
      </c>
      <c r="S380">
        <v>5.31</v>
      </c>
      <c r="T380">
        <v>5.3</v>
      </c>
      <c r="U380">
        <v>5.3</v>
      </c>
      <c r="V380">
        <v>5.31</v>
      </c>
      <c r="W380">
        <v>5.3</v>
      </c>
      <c r="X380">
        <v>5.31</v>
      </c>
      <c r="Y380">
        <v>5.29</v>
      </c>
      <c r="Z380">
        <v>5.3</v>
      </c>
      <c r="AA380">
        <v>5.3</v>
      </c>
      <c r="AB380">
        <v>5.32</v>
      </c>
      <c r="AC380">
        <v>5.29</v>
      </c>
      <c r="AD380">
        <v>5.32</v>
      </c>
      <c r="AE380" s="10"/>
      <c r="AF380" s="19">
        <v>282000</v>
      </c>
      <c r="AG380" s="19">
        <v>176000</v>
      </c>
      <c r="AH380" s="19">
        <v>272000</v>
      </c>
      <c r="AI380" s="19">
        <v>316000</v>
      </c>
      <c r="AJ380" s="19">
        <v>265000</v>
      </c>
      <c r="AK380" s="19">
        <v>319000</v>
      </c>
      <c r="AL380" s="19">
        <v>316000</v>
      </c>
      <c r="AM380" s="19">
        <v>313000</v>
      </c>
      <c r="AN380" s="19">
        <v>358000</v>
      </c>
      <c r="AO380" s="19"/>
      <c r="AP380" s="19">
        <v>610000</v>
      </c>
      <c r="AQ380" s="19"/>
      <c r="AR380" s="19">
        <v>612000</v>
      </c>
      <c r="AS380" s="19">
        <v>477000</v>
      </c>
      <c r="AT380" s="19">
        <v>426000</v>
      </c>
      <c r="AU380" s="19">
        <v>448000</v>
      </c>
      <c r="AV380" s="19">
        <v>459000</v>
      </c>
      <c r="AW380" s="19">
        <v>419000</v>
      </c>
      <c r="AX380" s="19">
        <v>550000</v>
      </c>
      <c r="AY380" s="19">
        <v>476000</v>
      </c>
      <c r="AZ380" s="19">
        <v>626000</v>
      </c>
      <c r="BA380" s="19">
        <v>484000</v>
      </c>
      <c r="BB380" s="19">
        <v>641000</v>
      </c>
      <c r="BC380" s="19">
        <v>624000</v>
      </c>
      <c r="BD380" s="19">
        <v>488000</v>
      </c>
    </row>
    <row r="381" spans="1:56" x14ac:dyDescent="0.35">
      <c r="A381" s="20" t="s">
        <v>4569</v>
      </c>
      <c r="B381" s="20">
        <v>866.72375999999997</v>
      </c>
      <c r="C381" s="20">
        <v>597.4882848960001</v>
      </c>
      <c r="D381" s="20">
        <v>52</v>
      </c>
      <c r="E381" s="20">
        <v>1.791327862299523</v>
      </c>
      <c r="F381">
        <v>5.3</v>
      </c>
      <c r="G381">
        <v>5.29</v>
      </c>
      <c r="H381">
        <v>5.3</v>
      </c>
      <c r="I381">
        <v>5.28</v>
      </c>
      <c r="J381">
        <v>5.28</v>
      </c>
      <c r="K381">
        <v>5.3</v>
      </c>
      <c r="L381">
        <v>5.29</v>
      </c>
      <c r="M381">
        <v>5.29</v>
      </c>
      <c r="N381">
        <v>5.3</v>
      </c>
      <c r="P381">
        <v>5.29</v>
      </c>
      <c r="R381">
        <v>5.3</v>
      </c>
      <c r="S381">
        <v>5.3</v>
      </c>
      <c r="T381">
        <v>5.29</v>
      </c>
      <c r="U381">
        <v>5.3</v>
      </c>
      <c r="V381">
        <v>5.3</v>
      </c>
      <c r="W381">
        <v>5.3</v>
      </c>
      <c r="X381">
        <v>5.3</v>
      </c>
      <c r="Y381">
        <v>5.28</v>
      </c>
      <c r="Z381">
        <v>5.3</v>
      </c>
      <c r="AA381">
        <v>5.29</v>
      </c>
      <c r="AB381">
        <v>5.3</v>
      </c>
      <c r="AC381">
        <v>5.3</v>
      </c>
      <c r="AD381">
        <v>5.3</v>
      </c>
      <c r="AE381" s="10"/>
      <c r="AF381" s="19">
        <v>202000</v>
      </c>
      <c r="AG381" s="19">
        <v>143000</v>
      </c>
      <c r="AH381" s="19">
        <v>156000</v>
      </c>
      <c r="AI381" s="19">
        <v>196000</v>
      </c>
      <c r="AJ381" s="19">
        <v>185000</v>
      </c>
      <c r="AK381" s="19">
        <v>195000</v>
      </c>
      <c r="AL381" s="19">
        <v>177000</v>
      </c>
      <c r="AM381" s="19">
        <v>192000</v>
      </c>
      <c r="AN381" s="19">
        <v>247000</v>
      </c>
      <c r="AO381" s="19"/>
      <c r="AP381" s="19">
        <v>314000</v>
      </c>
      <c r="AQ381" s="19"/>
      <c r="AR381" s="19">
        <v>307000</v>
      </c>
      <c r="AS381" s="19">
        <v>226000</v>
      </c>
      <c r="AT381" s="19">
        <v>245000</v>
      </c>
      <c r="AU381" s="19">
        <v>238000</v>
      </c>
      <c r="AV381" s="19">
        <v>244000</v>
      </c>
      <c r="AW381" s="19">
        <v>231000</v>
      </c>
      <c r="AX381" s="19">
        <v>308000</v>
      </c>
      <c r="AY381" s="19">
        <v>344000</v>
      </c>
      <c r="AZ381" s="19">
        <v>394000</v>
      </c>
      <c r="BA381" s="19">
        <v>310000</v>
      </c>
      <c r="BB381" s="19">
        <v>384000</v>
      </c>
      <c r="BC381" s="19">
        <v>343000</v>
      </c>
      <c r="BD381" s="19">
        <v>313000</v>
      </c>
    </row>
    <row r="382" spans="1:56" x14ac:dyDescent="0.35">
      <c r="A382" s="20" t="s">
        <v>4570</v>
      </c>
      <c r="B382" s="20">
        <v>866.72375999999997</v>
      </c>
      <c r="C382" s="20">
        <v>599.50393496000004</v>
      </c>
      <c r="D382" s="20">
        <v>52</v>
      </c>
      <c r="E382" s="20">
        <v>1.791327862299523</v>
      </c>
      <c r="F382">
        <v>5.33</v>
      </c>
      <c r="G382">
        <v>5.31</v>
      </c>
      <c r="H382">
        <v>5.32</v>
      </c>
      <c r="I382">
        <v>5.31</v>
      </c>
      <c r="J382">
        <v>5.3</v>
      </c>
      <c r="K382">
        <v>5.31</v>
      </c>
      <c r="L382">
        <v>5.31</v>
      </c>
      <c r="M382">
        <v>5.3</v>
      </c>
      <c r="N382">
        <v>5.32</v>
      </c>
      <c r="P382">
        <v>5.33</v>
      </c>
      <c r="R382">
        <v>5.32</v>
      </c>
      <c r="S382">
        <v>5.32</v>
      </c>
      <c r="T382">
        <v>5.31</v>
      </c>
      <c r="U382">
        <v>5.33</v>
      </c>
      <c r="V382">
        <v>5.33</v>
      </c>
      <c r="W382">
        <v>5.3</v>
      </c>
      <c r="X382">
        <v>5.31</v>
      </c>
      <c r="Y382">
        <v>5.3</v>
      </c>
      <c r="Z382">
        <v>5.32</v>
      </c>
      <c r="AA382">
        <v>5.31</v>
      </c>
      <c r="AB382">
        <v>5.33</v>
      </c>
      <c r="AC382">
        <v>5.32</v>
      </c>
      <c r="AD382">
        <v>5.32</v>
      </c>
      <c r="AE382" s="10"/>
      <c r="AF382" s="19">
        <v>45500</v>
      </c>
      <c r="AG382" s="19">
        <v>31800</v>
      </c>
      <c r="AH382" s="19">
        <v>38900</v>
      </c>
      <c r="AI382" s="19">
        <v>39600</v>
      </c>
      <c r="AJ382" s="19">
        <v>52200</v>
      </c>
      <c r="AK382" s="19">
        <v>56100</v>
      </c>
      <c r="AL382" s="19">
        <v>35300</v>
      </c>
      <c r="AM382" s="19">
        <v>51400</v>
      </c>
      <c r="AN382" s="19">
        <v>75100</v>
      </c>
      <c r="AO382" s="19"/>
      <c r="AP382" s="19">
        <v>108000</v>
      </c>
      <c r="AQ382" s="19"/>
      <c r="AR382" s="19">
        <v>59300</v>
      </c>
      <c r="AS382" s="19">
        <v>74300</v>
      </c>
      <c r="AT382" s="19">
        <v>63200</v>
      </c>
      <c r="AU382" s="19">
        <v>59600</v>
      </c>
      <c r="AV382" s="19">
        <v>96200</v>
      </c>
      <c r="AW382" s="19">
        <v>62400</v>
      </c>
      <c r="AX382" s="19">
        <v>86900</v>
      </c>
      <c r="AY382" s="19">
        <v>77000</v>
      </c>
      <c r="AZ382" s="19">
        <v>107000</v>
      </c>
      <c r="BA382" s="19">
        <v>71600</v>
      </c>
      <c r="BB382" s="19">
        <v>89200</v>
      </c>
      <c r="BC382" s="19">
        <v>105000</v>
      </c>
      <c r="BD382" s="19">
        <v>94100</v>
      </c>
    </row>
    <row r="383" spans="1:56" x14ac:dyDescent="0.35">
      <c r="A383" s="20" t="s">
        <v>4571</v>
      </c>
      <c r="B383" s="20">
        <v>868.73941000000002</v>
      </c>
      <c r="C383" s="20">
        <v>539.41003451200004</v>
      </c>
      <c r="D383" s="20">
        <v>52</v>
      </c>
      <c r="E383" s="20">
        <v>1.791327862299523</v>
      </c>
      <c r="F383">
        <v>5.61</v>
      </c>
      <c r="G383">
        <v>5.62</v>
      </c>
      <c r="H383">
        <v>5.62</v>
      </c>
      <c r="I383">
        <v>5.62</v>
      </c>
      <c r="J383">
        <v>5.63</v>
      </c>
      <c r="K383">
        <v>5.61</v>
      </c>
      <c r="L383">
        <v>5.6</v>
      </c>
      <c r="M383">
        <v>5.62</v>
      </c>
      <c r="N383">
        <v>5.61</v>
      </c>
      <c r="P383">
        <v>5.6</v>
      </c>
      <c r="R383">
        <v>5.62</v>
      </c>
      <c r="S383">
        <v>5.62</v>
      </c>
      <c r="T383">
        <v>5.62</v>
      </c>
      <c r="U383">
        <v>5.61</v>
      </c>
      <c r="V383">
        <v>5.6</v>
      </c>
      <c r="W383">
        <v>5.6</v>
      </c>
      <c r="X383">
        <v>5.61</v>
      </c>
      <c r="Y383">
        <v>5.61</v>
      </c>
      <c r="Z383">
        <v>5.61</v>
      </c>
      <c r="AA383">
        <v>5.62</v>
      </c>
      <c r="AB383">
        <v>5.63</v>
      </c>
      <c r="AC383">
        <v>5.62</v>
      </c>
      <c r="AD383">
        <v>5.63</v>
      </c>
      <c r="AE383" s="10"/>
      <c r="AF383" s="19">
        <v>98900</v>
      </c>
      <c r="AG383" s="19">
        <v>52700</v>
      </c>
      <c r="AH383" s="19">
        <v>63600</v>
      </c>
      <c r="AI383" s="19">
        <v>105000</v>
      </c>
      <c r="AJ383" s="19">
        <v>92800</v>
      </c>
      <c r="AK383" s="19">
        <v>95400</v>
      </c>
      <c r="AL383" s="19">
        <v>99500</v>
      </c>
      <c r="AM383" s="19">
        <v>110000</v>
      </c>
      <c r="AN383" s="19">
        <v>133000</v>
      </c>
      <c r="AO383" s="19"/>
      <c r="AP383" s="19">
        <v>198000</v>
      </c>
      <c r="AQ383" s="19"/>
      <c r="AR383" s="19">
        <v>224000</v>
      </c>
      <c r="AS383" s="19">
        <v>161000</v>
      </c>
      <c r="AT383" s="19">
        <v>186000</v>
      </c>
      <c r="AU383" s="19">
        <v>316000</v>
      </c>
      <c r="AV383" s="19">
        <v>279000</v>
      </c>
      <c r="AW383" s="19">
        <v>204000</v>
      </c>
      <c r="AX383" s="19">
        <v>309000</v>
      </c>
      <c r="AY383" s="19">
        <v>288000</v>
      </c>
      <c r="AZ383" s="19">
        <v>347000</v>
      </c>
      <c r="BA383" s="19">
        <v>336000</v>
      </c>
      <c r="BB383" s="19">
        <v>343000</v>
      </c>
      <c r="BC383" s="19">
        <v>387000</v>
      </c>
      <c r="BD383" s="19">
        <v>324000</v>
      </c>
    </row>
    <row r="384" spans="1:56" x14ac:dyDescent="0.35">
      <c r="A384" s="20" t="s">
        <v>4572</v>
      </c>
      <c r="B384" s="20">
        <v>868.73941000000002</v>
      </c>
      <c r="C384" s="20">
        <v>541.42568457600009</v>
      </c>
      <c r="D384" s="20">
        <v>52</v>
      </c>
      <c r="E384" s="20">
        <v>1.791327862299523</v>
      </c>
      <c r="F384">
        <v>5.54</v>
      </c>
      <c r="G384">
        <v>5.63</v>
      </c>
      <c r="H384">
        <v>5.59</v>
      </c>
      <c r="I384">
        <v>5.56</v>
      </c>
      <c r="J384">
        <v>5.62</v>
      </c>
      <c r="K384">
        <v>5.57</v>
      </c>
      <c r="L384">
        <v>5.55</v>
      </c>
      <c r="M384">
        <v>5.55</v>
      </c>
      <c r="N384">
        <v>5.58</v>
      </c>
      <c r="P384">
        <v>5.56</v>
      </c>
      <c r="R384">
        <v>5.58</v>
      </c>
      <c r="S384">
        <v>5.56</v>
      </c>
      <c r="T384">
        <v>5.58</v>
      </c>
      <c r="U384">
        <v>5.56</v>
      </c>
      <c r="V384">
        <v>5.58</v>
      </c>
      <c r="W384">
        <v>5.56</v>
      </c>
      <c r="X384">
        <v>5.59</v>
      </c>
      <c r="Y384">
        <v>5.58</v>
      </c>
      <c r="Z384">
        <v>5.58</v>
      </c>
      <c r="AA384">
        <v>5.57</v>
      </c>
      <c r="AB384">
        <v>5.58</v>
      </c>
      <c r="AC384">
        <v>5.58</v>
      </c>
      <c r="AD384">
        <v>5.58</v>
      </c>
      <c r="AE384" s="10"/>
      <c r="AF384" s="19">
        <v>15900</v>
      </c>
      <c r="AG384" s="19">
        <v>6520</v>
      </c>
      <c r="AH384" s="19">
        <v>18900</v>
      </c>
      <c r="AI384" s="19">
        <v>12400</v>
      </c>
      <c r="AJ384" s="19">
        <v>6960</v>
      </c>
      <c r="AK384" s="19">
        <v>11900</v>
      </c>
      <c r="AL384" s="19">
        <v>11400</v>
      </c>
      <c r="AM384" s="19">
        <v>11900</v>
      </c>
      <c r="AN384" s="19">
        <v>23400</v>
      </c>
      <c r="AO384" s="19"/>
      <c r="AP384" s="19">
        <v>44200</v>
      </c>
      <c r="AQ384" s="19"/>
      <c r="AR384" s="19">
        <v>34300</v>
      </c>
      <c r="AS384" s="19">
        <v>12400</v>
      </c>
      <c r="AT384" s="19">
        <v>34300</v>
      </c>
      <c r="AU384" s="19">
        <v>25800</v>
      </c>
      <c r="AV384" s="19">
        <v>38300</v>
      </c>
      <c r="AW384" s="19">
        <v>27800</v>
      </c>
      <c r="AX384" s="19">
        <v>24300</v>
      </c>
      <c r="AY384" s="19">
        <v>24800</v>
      </c>
      <c r="AZ384" s="19">
        <v>55800</v>
      </c>
      <c r="BA384" s="19">
        <v>46200</v>
      </c>
      <c r="BB384" s="19">
        <v>47700</v>
      </c>
      <c r="BC384" s="19">
        <v>58100</v>
      </c>
      <c r="BD384" s="19">
        <v>40200</v>
      </c>
    </row>
    <row r="385" spans="1:56" x14ac:dyDescent="0.35">
      <c r="A385" s="20" t="s">
        <v>4573</v>
      </c>
      <c r="B385" s="20">
        <v>868.73941000000002</v>
      </c>
      <c r="C385" s="20">
        <v>543.44133464000015</v>
      </c>
      <c r="D385" s="20">
        <v>52</v>
      </c>
      <c r="E385" s="20">
        <v>1.791327862299523</v>
      </c>
      <c r="F385">
        <v>5.57</v>
      </c>
      <c r="G385">
        <v>5.64</v>
      </c>
      <c r="H385">
        <v>5.59</v>
      </c>
      <c r="I385">
        <v>5.6</v>
      </c>
      <c r="J385">
        <v>5.61</v>
      </c>
      <c r="K385">
        <v>5.62</v>
      </c>
      <c r="L385">
        <v>5.56</v>
      </c>
      <c r="M385">
        <v>5.6</v>
      </c>
      <c r="N385">
        <v>5.64</v>
      </c>
      <c r="P385">
        <v>5.58</v>
      </c>
      <c r="R385">
        <v>5.6</v>
      </c>
      <c r="S385">
        <v>5.62</v>
      </c>
      <c r="T385">
        <v>5.58</v>
      </c>
      <c r="U385">
        <v>5.59</v>
      </c>
      <c r="V385">
        <v>5.63</v>
      </c>
      <c r="W385">
        <v>5.62</v>
      </c>
      <c r="X385">
        <v>5.6</v>
      </c>
      <c r="Y385">
        <v>5.59</v>
      </c>
      <c r="Z385">
        <v>5.61</v>
      </c>
      <c r="AA385">
        <v>5.6</v>
      </c>
      <c r="AB385">
        <v>5.59</v>
      </c>
      <c r="AC385">
        <v>5.6</v>
      </c>
      <c r="AD385">
        <v>5.63</v>
      </c>
      <c r="AE385" s="10"/>
      <c r="AF385" s="19">
        <v>2980</v>
      </c>
      <c r="AG385" s="19">
        <v>7950</v>
      </c>
      <c r="AH385" s="19">
        <v>4990</v>
      </c>
      <c r="AI385" s="19">
        <v>7950</v>
      </c>
      <c r="AJ385" s="19">
        <v>6460</v>
      </c>
      <c r="AK385" s="19">
        <v>8440</v>
      </c>
      <c r="AL385" s="19">
        <v>18900</v>
      </c>
      <c r="AM385" s="19">
        <v>6960</v>
      </c>
      <c r="AN385" s="19">
        <v>13800</v>
      </c>
      <c r="AO385" s="19"/>
      <c r="AP385" s="19">
        <v>37300</v>
      </c>
      <c r="AQ385" s="19"/>
      <c r="AR385" s="19">
        <v>14900</v>
      </c>
      <c r="AS385" s="19">
        <v>11400</v>
      </c>
      <c r="AT385" s="19">
        <v>12400</v>
      </c>
      <c r="AU385" s="19">
        <v>20400</v>
      </c>
      <c r="AV385" s="19">
        <v>21400</v>
      </c>
      <c r="AW385" s="19">
        <v>19400</v>
      </c>
      <c r="AX385" s="19">
        <v>14900</v>
      </c>
      <c r="AY385" s="19">
        <v>26800</v>
      </c>
      <c r="AZ385" s="19">
        <v>27300</v>
      </c>
      <c r="BA385" s="19">
        <v>17400</v>
      </c>
      <c r="BB385" s="19">
        <v>21900</v>
      </c>
      <c r="BC385" s="19">
        <v>17900</v>
      </c>
      <c r="BD385" s="19">
        <v>12900</v>
      </c>
    </row>
    <row r="386" spans="1:56" x14ac:dyDescent="0.35">
      <c r="A386" s="20" t="s">
        <v>4575</v>
      </c>
      <c r="B386" s="20">
        <v>868.73941000000002</v>
      </c>
      <c r="C386" s="20">
        <v>569.45698470400009</v>
      </c>
      <c r="D386" s="20">
        <v>52</v>
      </c>
      <c r="E386" s="20">
        <v>1.791327862299523</v>
      </c>
      <c r="F386">
        <v>5.58</v>
      </c>
      <c r="G386">
        <v>5.57</v>
      </c>
      <c r="H386">
        <v>5.57</v>
      </c>
      <c r="I386">
        <v>5.59</v>
      </c>
      <c r="J386">
        <v>5.6</v>
      </c>
      <c r="K386">
        <v>5.59</v>
      </c>
      <c r="L386">
        <v>5.59</v>
      </c>
      <c r="M386">
        <v>5.57</v>
      </c>
      <c r="N386">
        <v>5.58</v>
      </c>
      <c r="P386">
        <v>5.58</v>
      </c>
      <c r="R386">
        <v>5.58</v>
      </c>
      <c r="S386">
        <v>5.6</v>
      </c>
      <c r="T386">
        <v>5.58</v>
      </c>
      <c r="U386">
        <v>5.6</v>
      </c>
      <c r="V386">
        <v>5.59</v>
      </c>
      <c r="W386">
        <v>5.57</v>
      </c>
      <c r="X386">
        <v>5.6</v>
      </c>
      <c r="Y386">
        <v>5.58</v>
      </c>
      <c r="Z386">
        <v>5.59</v>
      </c>
      <c r="AA386">
        <v>5.58</v>
      </c>
      <c r="AB386">
        <v>5.59</v>
      </c>
      <c r="AC386">
        <v>5.57</v>
      </c>
      <c r="AD386">
        <v>5.59</v>
      </c>
      <c r="AE386" s="10"/>
      <c r="AF386" s="19">
        <v>47200</v>
      </c>
      <c r="AG386" s="19">
        <v>32300</v>
      </c>
      <c r="AH386" s="19">
        <v>50400</v>
      </c>
      <c r="AI386" s="19">
        <v>52700</v>
      </c>
      <c r="AJ386" s="19">
        <v>41700</v>
      </c>
      <c r="AK386" s="19">
        <v>47100</v>
      </c>
      <c r="AL386" s="19">
        <v>37000</v>
      </c>
      <c r="AM386" s="19">
        <v>55200</v>
      </c>
      <c r="AN386" s="19">
        <v>70300</v>
      </c>
      <c r="AO386" s="19"/>
      <c r="AP386" s="19">
        <v>113000</v>
      </c>
      <c r="AQ386" s="19"/>
      <c r="AR386" s="19">
        <v>110000</v>
      </c>
      <c r="AS386" s="19">
        <v>75400</v>
      </c>
      <c r="AT386" s="19">
        <v>90900</v>
      </c>
      <c r="AU386" s="19">
        <v>105000</v>
      </c>
      <c r="AV386" s="19">
        <v>81000</v>
      </c>
      <c r="AW386" s="19">
        <v>74800</v>
      </c>
      <c r="AX386" s="19">
        <v>94800</v>
      </c>
      <c r="AY386" s="19">
        <v>115000</v>
      </c>
      <c r="AZ386" s="19">
        <v>118000</v>
      </c>
      <c r="BA386" s="19">
        <v>118000</v>
      </c>
      <c r="BB386" s="19">
        <v>138000</v>
      </c>
      <c r="BC386" s="19">
        <v>126000</v>
      </c>
      <c r="BD386" s="19">
        <v>123000</v>
      </c>
    </row>
    <row r="387" spans="1:56" x14ac:dyDescent="0.35">
      <c r="A387" s="20" t="s">
        <v>4576</v>
      </c>
      <c r="B387" s="20">
        <v>868.73941000000002</v>
      </c>
      <c r="C387" s="20">
        <v>571.47263476800003</v>
      </c>
      <c r="D387" s="20">
        <v>52</v>
      </c>
      <c r="E387" s="20">
        <v>1.791327862299523</v>
      </c>
      <c r="F387">
        <v>5.58</v>
      </c>
      <c r="G387">
        <v>5.57</v>
      </c>
      <c r="H387">
        <v>5.57</v>
      </c>
      <c r="I387">
        <v>5.57</v>
      </c>
      <c r="J387">
        <v>5.56</v>
      </c>
      <c r="K387">
        <v>5.57</v>
      </c>
      <c r="L387">
        <v>5.57</v>
      </c>
      <c r="M387">
        <v>5.57</v>
      </c>
      <c r="N387">
        <v>5.57</v>
      </c>
      <c r="P387">
        <v>5.58</v>
      </c>
      <c r="R387">
        <v>5.58</v>
      </c>
      <c r="S387">
        <v>5.58</v>
      </c>
      <c r="T387">
        <v>5.58</v>
      </c>
      <c r="U387">
        <v>5.58</v>
      </c>
      <c r="V387">
        <v>5.58</v>
      </c>
      <c r="W387">
        <v>5.57</v>
      </c>
      <c r="X387">
        <v>5.58</v>
      </c>
      <c r="Y387">
        <v>5.57</v>
      </c>
      <c r="Z387">
        <v>5.57</v>
      </c>
      <c r="AA387">
        <v>5.59</v>
      </c>
      <c r="AB387">
        <v>5.59</v>
      </c>
      <c r="AC387">
        <v>5.57</v>
      </c>
      <c r="AD387">
        <v>5.58</v>
      </c>
      <c r="AE387" s="10"/>
      <c r="AF387" s="19">
        <v>1500000</v>
      </c>
      <c r="AG387" s="19">
        <v>950000</v>
      </c>
      <c r="AH387" s="19">
        <v>1170000</v>
      </c>
      <c r="AI387" s="19">
        <v>1570000</v>
      </c>
      <c r="AJ387" s="19">
        <v>1510000</v>
      </c>
      <c r="AK387" s="19">
        <v>1830000</v>
      </c>
      <c r="AL387" s="19">
        <v>1710000</v>
      </c>
      <c r="AM387" s="19">
        <v>1470000</v>
      </c>
      <c r="AN387" s="19">
        <v>1880000</v>
      </c>
      <c r="AO387" s="19"/>
      <c r="AP387" s="19">
        <v>3510000</v>
      </c>
      <c r="AQ387" s="19"/>
      <c r="AR387" s="19">
        <v>3140000</v>
      </c>
      <c r="AS387" s="19">
        <v>2240000</v>
      </c>
      <c r="AT387" s="19">
        <v>2670000</v>
      </c>
      <c r="AU387" s="19">
        <v>2780000</v>
      </c>
      <c r="AV387" s="19">
        <v>2640000</v>
      </c>
      <c r="AW387" s="19">
        <v>2150000</v>
      </c>
      <c r="AX387" s="19">
        <v>2900000</v>
      </c>
      <c r="AY387" s="19">
        <v>3410000</v>
      </c>
      <c r="AZ387" s="19">
        <v>3670000</v>
      </c>
      <c r="BA387" s="19">
        <v>3560000</v>
      </c>
      <c r="BB387" s="19">
        <v>3480000</v>
      </c>
      <c r="BC387" s="19">
        <v>4410000</v>
      </c>
      <c r="BD387" s="19">
        <v>3290000</v>
      </c>
    </row>
    <row r="388" spans="1:56" x14ac:dyDescent="0.35">
      <c r="A388" s="20" t="s">
        <v>4577</v>
      </c>
      <c r="B388" s="20">
        <v>868.73941000000002</v>
      </c>
      <c r="C388" s="20">
        <v>573.48828483200009</v>
      </c>
      <c r="D388" s="20">
        <v>52</v>
      </c>
      <c r="E388" s="20">
        <v>1.791327862299523</v>
      </c>
      <c r="F388">
        <v>5.61</v>
      </c>
      <c r="G388">
        <v>5.61</v>
      </c>
      <c r="H388">
        <v>5.62</v>
      </c>
      <c r="I388">
        <v>5.61</v>
      </c>
      <c r="J388">
        <v>5.6</v>
      </c>
      <c r="K388">
        <v>5.62</v>
      </c>
      <c r="L388">
        <v>5.61</v>
      </c>
      <c r="M388">
        <v>5.61</v>
      </c>
      <c r="N388">
        <v>5.61</v>
      </c>
      <c r="P388">
        <v>5.6</v>
      </c>
      <c r="R388">
        <v>5.62</v>
      </c>
      <c r="S388">
        <v>5.61</v>
      </c>
      <c r="T388">
        <v>5.61</v>
      </c>
      <c r="U388">
        <v>5.61</v>
      </c>
      <c r="V388">
        <v>5.61</v>
      </c>
      <c r="W388">
        <v>5.59</v>
      </c>
      <c r="X388">
        <v>5.61</v>
      </c>
      <c r="Y388">
        <v>5.6</v>
      </c>
      <c r="Z388">
        <v>5.61</v>
      </c>
      <c r="AA388">
        <v>5.61</v>
      </c>
      <c r="AB388">
        <v>5.62</v>
      </c>
      <c r="AC388">
        <v>5.6</v>
      </c>
      <c r="AD388">
        <v>5.62</v>
      </c>
      <c r="AE388" s="10"/>
      <c r="AF388" s="19">
        <v>16400000</v>
      </c>
      <c r="AG388" s="19">
        <v>9680000</v>
      </c>
      <c r="AH388" s="19">
        <v>8880000</v>
      </c>
      <c r="AI388" s="19">
        <v>14000000</v>
      </c>
      <c r="AJ388" s="19">
        <v>12500000</v>
      </c>
      <c r="AK388" s="19">
        <v>19900000</v>
      </c>
      <c r="AL388" s="19">
        <v>15900000</v>
      </c>
      <c r="AM388" s="19">
        <v>13500000</v>
      </c>
      <c r="AN388" s="19">
        <v>20400000</v>
      </c>
      <c r="AO388" s="19"/>
      <c r="AP388" s="19">
        <v>33400000</v>
      </c>
      <c r="AQ388" s="19"/>
      <c r="AR388" s="19">
        <v>30800000</v>
      </c>
      <c r="AS388" s="19">
        <v>26500000</v>
      </c>
      <c r="AT388" s="19">
        <v>27500000</v>
      </c>
      <c r="AU388" s="19">
        <v>37800000</v>
      </c>
      <c r="AV388" s="19">
        <v>36400000</v>
      </c>
      <c r="AW388" s="19">
        <v>29800000</v>
      </c>
      <c r="AX388" s="19">
        <v>43200000</v>
      </c>
      <c r="AY388" s="19">
        <v>53500000</v>
      </c>
      <c r="AZ388" s="19">
        <v>54100000</v>
      </c>
      <c r="BA388" s="19">
        <v>48100000</v>
      </c>
      <c r="BB388" s="19">
        <v>47000000</v>
      </c>
      <c r="BC388" s="19">
        <v>57100000</v>
      </c>
      <c r="BD388" s="19">
        <v>45300000</v>
      </c>
    </row>
    <row r="389" spans="1:56" x14ac:dyDescent="0.35">
      <c r="A389" s="20" t="s">
        <v>4578</v>
      </c>
      <c r="B389" s="20">
        <v>868.73941000000002</v>
      </c>
      <c r="C389" s="20">
        <v>595.47263476800003</v>
      </c>
      <c r="D389" s="20">
        <v>52</v>
      </c>
      <c r="E389" s="20">
        <v>1.791327862299523</v>
      </c>
      <c r="F389">
        <v>5.61</v>
      </c>
      <c r="G389">
        <v>5.61</v>
      </c>
      <c r="H389">
        <v>5.62</v>
      </c>
      <c r="I389">
        <v>5.61</v>
      </c>
      <c r="J389">
        <v>5.61</v>
      </c>
      <c r="K389">
        <v>5.62</v>
      </c>
      <c r="L389">
        <v>5.61</v>
      </c>
      <c r="M389">
        <v>5.61</v>
      </c>
      <c r="N389">
        <v>5.61</v>
      </c>
      <c r="P389">
        <v>5.61</v>
      </c>
      <c r="R389">
        <v>5.62</v>
      </c>
      <c r="S389">
        <v>5.61</v>
      </c>
      <c r="T389">
        <v>5.61</v>
      </c>
      <c r="U389">
        <v>5.61</v>
      </c>
      <c r="V389">
        <v>5.61</v>
      </c>
      <c r="W389">
        <v>5.6</v>
      </c>
      <c r="X389">
        <v>5.61</v>
      </c>
      <c r="Y389">
        <v>5.61</v>
      </c>
      <c r="Z389">
        <v>5.61</v>
      </c>
      <c r="AA389">
        <v>5.61</v>
      </c>
      <c r="AB389">
        <v>5.63</v>
      </c>
      <c r="AC389">
        <v>5.61</v>
      </c>
      <c r="AD389">
        <v>5.61</v>
      </c>
      <c r="AE389" s="10"/>
      <c r="AF389" s="19">
        <v>8530000</v>
      </c>
      <c r="AG389" s="19">
        <v>4930000</v>
      </c>
      <c r="AH389" s="19">
        <v>4770000</v>
      </c>
      <c r="AI389" s="19">
        <v>7310000</v>
      </c>
      <c r="AJ389" s="19">
        <v>7250000</v>
      </c>
      <c r="AK389" s="19">
        <v>9450000</v>
      </c>
      <c r="AL389" s="19">
        <v>9220000</v>
      </c>
      <c r="AM389" s="19">
        <v>7510000</v>
      </c>
      <c r="AN389" s="19">
        <v>10700000</v>
      </c>
      <c r="AO389" s="19"/>
      <c r="AP389" s="19">
        <v>17200000</v>
      </c>
      <c r="AQ389" s="19"/>
      <c r="AR389" s="19">
        <v>16200000</v>
      </c>
      <c r="AS389" s="19">
        <v>13600000</v>
      </c>
      <c r="AT389" s="19">
        <v>13800000</v>
      </c>
      <c r="AU389" s="19">
        <v>19700000</v>
      </c>
      <c r="AV389" s="19">
        <v>20700000</v>
      </c>
      <c r="AW389" s="19">
        <v>16300000</v>
      </c>
      <c r="AX389" s="19">
        <v>21900000</v>
      </c>
      <c r="AY389" s="19">
        <v>26100000</v>
      </c>
      <c r="AZ389" s="19">
        <v>28700000</v>
      </c>
      <c r="BA389" s="19">
        <v>27000000</v>
      </c>
      <c r="BB389" s="19">
        <v>25200000</v>
      </c>
      <c r="BC389" s="19">
        <v>32700000</v>
      </c>
      <c r="BD389" s="19">
        <v>24700000</v>
      </c>
    </row>
    <row r="390" spans="1:56" x14ac:dyDescent="0.35">
      <c r="A390" s="20" t="s">
        <v>4579</v>
      </c>
      <c r="B390" s="20">
        <v>868.73941000000002</v>
      </c>
      <c r="C390" s="20">
        <v>597.48828483200009</v>
      </c>
      <c r="D390" s="20">
        <v>52</v>
      </c>
      <c r="E390" s="20">
        <v>1.791327862299523</v>
      </c>
      <c r="F390">
        <v>5.57</v>
      </c>
      <c r="G390">
        <v>5.56</v>
      </c>
      <c r="H390">
        <v>5.57</v>
      </c>
      <c r="I390">
        <v>5.57</v>
      </c>
      <c r="J390">
        <v>5.56</v>
      </c>
      <c r="K390">
        <v>5.56</v>
      </c>
      <c r="L390">
        <v>5.56</v>
      </c>
      <c r="M390">
        <v>5.57</v>
      </c>
      <c r="N390">
        <v>5.56</v>
      </c>
      <c r="P390">
        <v>5.57</v>
      </c>
      <c r="R390">
        <v>5.57</v>
      </c>
      <c r="S390">
        <v>5.58</v>
      </c>
      <c r="T390">
        <v>5.57</v>
      </c>
      <c r="U390">
        <v>5.57</v>
      </c>
      <c r="V390">
        <v>5.58</v>
      </c>
      <c r="W390">
        <v>5.57</v>
      </c>
      <c r="X390">
        <v>5.57</v>
      </c>
      <c r="Y390">
        <v>5.57</v>
      </c>
      <c r="Z390">
        <v>5.57</v>
      </c>
      <c r="AA390">
        <v>5.57</v>
      </c>
      <c r="AB390">
        <v>5.58</v>
      </c>
      <c r="AC390">
        <v>5.57</v>
      </c>
      <c r="AD390">
        <v>5.57</v>
      </c>
      <c r="AE390" s="10"/>
      <c r="AF390" s="19">
        <v>1200000</v>
      </c>
      <c r="AG390" s="19">
        <v>815000</v>
      </c>
      <c r="AH390" s="19">
        <v>817000</v>
      </c>
      <c r="AI390" s="19">
        <v>1270000</v>
      </c>
      <c r="AJ390" s="19">
        <v>1130000</v>
      </c>
      <c r="AK390" s="19">
        <v>1490000</v>
      </c>
      <c r="AL390" s="19">
        <v>1480000</v>
      </c>
      <c r="AM390" s="19">
        <v>1330000</v>
      </c>
      <c r="AN390" s="19">
        <v>1640000</v>
      </c>
      <c r="AO390" s="19"/>
      <c r="AP390" s="19">
        <v>2660000</v>
      </c>
      <c r="AQ390" s="19"/>
      <c r="AR390" s="19">
        <v>2650000</v>
      </c>
      <c r="AS390" s="19">
        <v>2010000</v>
      </c>
      <c r="AT390" s="19">
        <v>2190000</v>
      </c>
      <c r="AU390" s="19">
        <v>2190000</v>
      </c>
      <c r="AV390" s="19">
        <v>2190000</v>
      </c>
      <c r="AW390" s="19">
        <v>1880000</v>
      </c>
      <c r="AX390" s="19">
        <v>2270000</v>
      </c>
      <c r="AY390" s="19">
        <v>2700000</v>
      </c>
      <c r="AZ390" s="19">
        <v>3210000</v>
      </c>
      <c r="BA390" s="19">
        <v>2980000</v>
      </c>
      <c r="BB390" s="19">
        <v>2620000</v>
      </c>
      <c r="BC390" s="19">
        <v>3650000</v>
      </c>
      <c r="BD390" s="19">
        <v>2680000</v>
      </c>
    </row>
    <row r="391" spans="1:56" x14ac:dyDescent="0.35">
      <c r="A391" s="20" t="s">
        <v>4580</v>
      </c>
      <c r="B391" s="20">
        <v>868.73941000000002</v>
      </c>
      <c r="C391" s="20">
        <v>599.50393489600015</v>
      </c>
      <c r="D391" s="20">
        <v>52</v>
      </c>
      <c r="E391" s="20">
        <v>1.791327862299523</v>
      </c>
      <c r="F391">
        <v>5.56</v>
      </c>
      <c r="G391">
        <v>5.55</v>
      </c>
      <c r="H391">
        <v>5.55</v>
      </c>
      <c r="I391">
        <v>5.56</v>
      </c>
      <c r="J391">
        <v>5.56</v>
      </c>
      <c r="K391">
        <v>5.56</v>
      </c>
      <c r="L391">
        <v>5.57</v>
      </c>
      <c r="M391">
        <v>5.56</v>
      </c>
      <c r="N391">
        <v>5.56</v>
      </c>
      <c r="P391">
        <v>5.57</v>
      </c>
      <c r="R391">
        <v>5.58</v>
      </c>
      <c r="S391">
        <v>5.57</v>
      </c>
      <c r="T391">
        <v>5.58</v>
      </c>
      <c r="U391">
        <v>5.58</v>
      </c>
      <c r="V391">
        <v>5.58</v>
      </c>
      <c r="W391">
        <v>5.57</v>
      </c>
      <c r="X391">
        <v>5.57</v>
      </c>
      <c r="Y391">
        <v>5.57</v>
      </c>
      <c r="Z391">
        <v>5.56</v>
      </c>
      <c r="AA391">
        <v>5.57</v>
      </c>
      <c r="AB391">
        <v>5.58</v>
      </c>
      <c r="AC391">
        <v>5.56</v>
      </c>
      <c r="AD391">
        <v>5.57</v>
      </c>
      <c r="AE391" s="10"/>
      <c r="AF391" s="19">
        <v>210000</v>
      </c>
      <c r="AG391" s="19">
        <v>145000</v>
      </c>
      <c r="AH391" s="19">
        <v>147000</v>
      </c>
      <c r="AI391" s="19">
        <v>265000</v>
      </c>
      <c r="AJ391" s="19">
        <v>227000</v>
      </c>
      <c r="AK391" s="19">
        <v>266000</v>
      </c>
      <c r="AL391" s="19">
        <v>256000</v>
      </c>
      <c r="AM391" s="19">
        <v>213000</v>
      </c>
      <c r="AN391" s="19">
        <v>313000</v>
      </c>
      <c r="AO391" s="19"/>
      <c r="AP391" s="19">
        <v>482000</v>
      </c>
      <c r="AQ391" s="19"/>
      <c r="AR391" s="19">
        <v>369000</v>
      </c>
      <c r="AS391" s="19">
        <v>334000</v>
      </c>
      <c r="AT391" s="19">
        <v>383000</v>
      </c>
      <c r="AU391" s="19">
        <v>398000</v>
      </c>
      <c r="AV391" s="19">
        <v>347000</v>
      </c>
      <c r="AW391" s="19">
        <v>318000</v>
      </c>
      <c r="AX391" s="19">
        <v>373000</v>
      </c>
      <c r="AY391" s="19">
        <v>515000</v>
      </c>
      <c r="AZ391" s="19">
        <v>510000</v>
      </c>
      <c r="BA391" s="19">
        <v>435000</v>
      </c>
      <c r="BB391" s="19">
        <v>519000</v>
      </c>
      <c r="BC391" s="19">
        <v>608000</v>
      </c>
      <c r="BD391" s="19">
        <v>394000</v>
      </c>
    </row>
    <row r="392" spans="1:56" x14ac:dyDescent="0.35">
      <c r="A392" s="20" t="s">
        <v>4581</v>
      </c>
      <c r="B392" s="20">
        <v>868.73941000000002</v>
      </c>
      <c r="C392" s="20">
        <v>601.51958496000009</v>
      </c>
      <c r="D392" s="20">
        <v>52</v>
      </c>
      <c r="E392" s="20">
        <v>1.791327862299523</v>
      </c>
      <c r="F392">
        <v>5.59</v>
      </c>
      <c r="G392">
        <v>5.63</v>
      </c>
      <c r="H392">
        <v>5.61</v>
      </c>
      <c r="I392">
        <v>5.63</v>
      </c>
      <c r="J392">
        <v>5.6</v>
      </c>
      <c r="K392">
        <v>5.63</v>
      </c>
      <c r="L392">
        <v>5.6</v>
      </c>
      <c r="M392">
        <v>5.58</v>
      </c>
      <c r="N392">
        <v>5.61</v>
      </c>
      <c r="P392">
        <v>5.62</v>
      </c>
      <c r="R392">
        <v>5.59</v>
      </c>
      <c r="S392">
        <v>5.61</v>
      </c>
      <c r="T392">
        <v>5.62</v>
      </c>
      <c r="U392">
        <v>5.6</v>
      </c>
      <c r="V392">
        <v>5.62</v>
      </c>
      <c r="W392">
        <v>5.6</v>
      </c>
      <c r="X392">
        <v>5.62</v>
      </c>
      <c r="Y392">
        <v>5.6</v>
      </c>
      <c r="Z392">
        <v>5.62</v>
      </c>
      <c r="AA392">
        <v>5.59</v>
      </c>
      <c r="AB392">
        <v>5.61</v>
      </c>
      <c r="AC392">
        <v>5.59</v>
      </c>
      <c r="AD392">
        <v>5.61</v>
      </c>
      <c r="AE392" s="10"/>
      <c r="AF392" s="19">
        <v>21900</v>
      </c>
      <c r="AG392" s="19">
        <v>14900</v>
      </c>
      <c r="AH392" s="19">
        <v>11400</v>
      </c>
      <c r="AI392" s="19">
        <v>29600</v>
      </c>
      <c r="AJ392" s="19">
        <v>20900</v>
      </c>
      <c r="AK392" s="19">
        <v>31300</v>
      </c>
      <c r="AL392" s="19">
        <v>35300</v>
      </c>
      <c r="AM392" s="19">
        <v>22400</v>
      </c>
      <c r="AN392" s="19">
        <v>34800</v>
      </c>
      <c r="AO392" s="19"/>
      <c r="AP392" s="19">
        <v>44000</v>
      </c>
      <c r="AQ392" s="19"/>
      <c r="AR392" s="19">
        <v>35300</v>
      </c>
      <c r="AS392" s="19">
        <v>40300</v>
      </c>
      <c r="AT392" s="19">
        <v>28100</v>
      </c>
      <c r="AU392" s="19">
        <v>32800</v>
      </c>
      <c r="AV392" s="19">
        <v>36000</v>
      </c>
      <c r="AW392" s="19">
        <v>45200</v>
      </c>
      <c r="AX392" s="19">
        <v>39300</v>
      </c>
      <c r="AY392" s="19">
        <v>67400</v>
      </c>
      <c r="AZ392" s="19">
        <v>64200</v>
      </c>
      <c r="BA392" s="19">
        <v>35300</v>
      </c>
      <c r="BB392" s="19">
        <v>77700</v>
      </c>
      <c r="BC392" s="19">
        <v>46800</v>
      </c>
      <c r="BD392" s="19">
        <v>53400</v>
      </c>
    </row>
    <row r="393" spans="1:56" x14ac:dyDescent="0.35">
      <c r="A393" s="20" t="s">
        <v>4582</v>
      </c>
      <c r="B393" s="20">
        <v>870.75505999999996</v>
      </c>
      <c r="C393" s="20">
        <v>541.42568451200009</v>
      </c>
      <c r="D393" s="20">
        <v>52</v>
      </c>
      <c r="E393" s="20">
        <v>1.791327862299523</v>
      </c>
      <c r="F393">
        <v>5.87</v>
      </c>
      <c r="G393">
        <v>5.87</v>
      </c>
      <c r="H393">
        <v>5.88</v>
      </c>
      <c r="I393">
        <v>5.87</v>
      </c>
      <c r="J393">
        <v>5.86</v>
      </c>
      <c r="K393">
        <v>5.87</v>
      </c>
      <c r="L393">
        <v>5.87</v>
      </c>
      <c r="M393">
        <v>5.87</v>
      </c>
      <c r="N393">
        <v>5.87</v>
      </c>
      <c r="P393">
        <v>5.88</v>
      </c>
      <c r="R393">
        <v>5.87</v>
      </c>
      <c r="S393">
        <v>5.87</v>
      </c>
      <c r="T393">
        <v>5.88</v>
      </c>
      <c r="U393">
        <v>5.87</v>
      </c>
      <c r="V393">
        <v>5.87</v>
      </c>
      <c r="W393">
        <v>5.87</v>
      </c>
      <c r="X393">
        <v>5.87</v>
      </c>
      <c r="Y393">
        <v>5.87</v>
      </c>
      <c r="Z393">
        <v>5.88</v>
      </c>
      <c r="AA393">
        <v>5.88</v>
      </c>
      <c r="AB393">
        <v>5.87</v>
      </c>
      <c r="AC393">
        <v>5.87</v>
      </c>
      <c r="AD393">
        <v>5.87</v>
      </c>
      <c r="AE393" s="10"/>
      <c r="AF393" s="19">
        <v>436000</v>
      </c>
      <c r="AG393" s="19">
        <v>223000</v>
      </c>
      <c r="AH393" s="19">
        <v>202000</v>
      </c>
      <c r="AI393" s="19">
        <v>458000</v>
      </c>
      <c r="AJ393" s="19">
        <v>313000</v>
      </c>
      <c r="AK393" s="19">
        <v>507000</v>
      </c>
      <c r="AL393" s="19">
        <v>495000</v>
      </c>
      <c r="AM393" s="19">
        <v>418000</v>
      </c>
      <c r="AN393" s="19">
        <v>629000</v>
      </c>
      <c r="AO393" s="19"/>
      <c r="AP393" s="19">
        <v>897000</v>
      </c>
      <c r="AQ393" s="19"/>
      <c r="AR393" s="19">
        <v>939000</v>
      </c>
      <c r="AS393" s="19">
        <v>601000</v>
      </c>
      <c r="AT393" s="19">
        <v>821000</v>
      </c>
      <c r="AU393" s="19">
        <v>1030000</v>
      </c>
      <c r="AV393" s="19">
        <v>1100000</v>
      </c>
      <c r="AW393" s="19">
        <v>1130000</v>
      </c>
      <c r="AX393" s="19">
        <v>1180000</v>
      </c>
      <c r="AY393" s="19">
        <v>1540000</v>
      </c>
      <c r="AZ393" s="19">
        <v>1370000</v>
      </c>
      <c r="BA393" s="19">
        <v>1300000</v>
      </c>
      <c r="BB393" s="19">
        <v>1600000</v>
      </c>
      <c r="BC393" s="19">
        <v>1580000</v>
      </c>
      <c r="BD393" s="19">
        <v>1320000</v>
      </c>
    </row>
    <row r="394" spans="1:56" x14ac:dyDescent="0.35">
      <c r="A394" s="20" t="s">
        <v>4583</v>
      </c>
      <c r="B394" s="20">
        <v>870.75505999999996</v>
      </c>
      <c r="C394" s="20">
        <v>543.44133457600003</v>
      </c>
      <c r="D394" s="20">
        <v>52</v>
      </c>
      <c r="E394" s="20">
        <v>1.791327862299523</v>
      </c>
      <c r="F394">
        <v>5.86</v>
      </c>
      <c r="G394">
        <v>5.86</v>
      </c>
      <c r="H394">
        <v>5.84</v>
      </c>
      <c r="I394">
        <v>5.85</v>
      </c>
      <c r="J394">
        <v>5.86</v>
      </c>
      <c r="K394">
        <v>5.88</v>
      </c>
      <c r="L394">
        <v>5.87</v>
      </c>
      <c r="M394">
        <v>5.87</v>
      </c>
      <c r="N394">
        <v>5.85</v>
      </c>
      <c r="P394">
        <v>5.86</v>
      </c>
      <c r="R394">
        <v>5.85</v>
      </c>
      <c r="S394">
        <v>5.85</v>
      </c>
      <c r="T394">
        <v>5.88</v>
      </c>
      <c r="U394">
        <v>5.87</v>
      </c>
      <c r="V394">
        <v>5.87</v>
      </c>
      <c r="W394">
        <v>5.84</v>
      </c>
      <c r="X394">
        <v>5.84</v>
      </c>
      <c r="Y394">
        <v>5.86</v>
      </c>
      <c r="Z394">
        <v>5.86</v>
      </c>
      <c r="AA394">
        <v>5.87</v>
      </c>
      <c r="AB394">
        <v>5.86</v>
      </c>
      <c r="AC394">
        <v>5.87</v>
      </c>
      <c r="AD394">
        <v>5.86</v>
      </c>
      <c r="AE394" s="10"/>
      <c r="AF394" s="19">
        <v>31300</v>
      </c>
      <c r="AG394" s="19">
        <v>26800</v>
      </c>
      <c r="AH394" s="19">
        <v>7450</v>
      </c>
      <c r="AI394" s="19">
        <v>36800</v>
      </c>
      <c r="AJ394" s="19">
        <v>46200</v>
      </c>
      <c r="AK394" s="19">
        <v>40100</v>
      </c>
      <c r="AL394" s="19">
        <v>34000</v>
      </c>
      <c r="AM394" s="19">
        <v>29800</v>
      </c>
      <c r="AN394" s="19">
        <v>61600</v>
      </c>
      <c r="AO394" s="19"/>
      <c r="AP394" s="19">
        <v>75600</v>
      </c>
      <c r="AQ394" s="19"/>
      <c r="AR394" s="19">
        <v>74200</v>
      </c>
      <c r="AS394" s="19">
        <v>51500</v>
      </c>
      <c r="AT394" s="19">
        <v>68200</v>
      </c>
      <c r="AU394" s="19">
        <v>74000</v>
      </c>
      <c r="AV394" s="19">
        <v>77500</v>
      </c>
      <c r="AW394" s="19">
        <v>87100</v>
      </c>
      <c r="AX394" s="19">
        <v>64000</v>
      </c>
      <c r="AY394" s="19">
        <v>120000</v>
      </c>
      <c r="AZ394" s="19">
        <v>98500</v>
      </c>
      <c r="BA394" s="19">
        <v>89400</v>
      </c>
      <c r="BB394" s="19">
        <v>122000</v>
      </c>
      <c r="BC394" s="19">
        <v>135000</v>
      </c>
      <c r="BD394" s="19">
        <v>89100</v>
      </c>
    </row>
    <row r="395" spans="1:56" x14ac:dyDescent="0.35">
      <c r="A395" s="20" t="s">
        <v>4584</v>
      </c>
      <c r="B395" s="20">
        <v>870.75505999999996</v>
      </c>
      <c r="C395" s="20">
        <v>545.45698463999997</v>
      </c>
      <c r="D395" s="20">
        <v>52</v>
      </c>
      <c r="E395" s="20">
        <v>1.791327862299523</v>
      </c>
      <c r="F395">
        <v>5.87</v>
      </c>
      <c r="G395">
        <v>5.87</v>
      </c>
      <c r="H395">
        <v>5.89</v>
      </c>
      <c r="I395">
        <v>5.84</v>
      </c>
      <c r="J395">
        <v>5.87</v>
      </c>
      <c r="K395">
        <v>5.88</v>
      </c>
      <c r="L395">
        <v>5.88</v>
      </c>
      <c r="M395">
        <v>5.87</v>
      </c>
      <c r="N395">
        <v>5.86</v>
      </c>
      <c r="P395">
        <v>5.87</v>
      </c>
      <c r="R395">
        <v>5.88</v>
      </c>
      <c r="S395">
        <v>5.85</v>
      </c>
      <c r="T395">
        <v>5.88</v>
      </c>
      <c r="U395">
        <v>5.88</v>
      </c>
      <c r="V395">
        <v>5.87</v>
      </c>
      <c r="W395">
        <v>5.86</v>
      </c>
      <c r="X395">
        <v>5.87</v>
      </c>
      <c r="Y395">
        <v>5.86</v>
      </c>
      <c r="Z395">
        <v>5.87</v>
      </c>
      <c r="AA395">
        <v>5.88</v>
      </c>
      <c r="AB395">
        <v>5.86</v>
      </c>
      <c r="AC395">
        <v>5.87</v>
      </c>
      <c r="AD395">
        <v>5.87</v>
      </c>
      <c r="AE395" s="10"/>
      <c r="AF395" s="19">
        <v>21900</v>
      </c>
      <c r="AG395" s="19">
        <v>8390</v>
      </c>
      <c r="AH395" s="19">
        <v>17400</v>
      </c>
      <c r="AI395" s="19">
        <v>21400</v>
      </c>
      <c r="AJ395" s="19">
        <v>16400</v>
      </c>
      <c r="AK395" s="19">
        <v>43200</v>
      </c>
      <c r="AL395" s="19">
        <v>25300</v>
      </c>
      <c r="AM395" s="19">
        <v>28300</v>
      </c>
      <c r="AN395" s="19">
        <v>30700</v>
      </c>
      <c r="AO395" s="19"/>
      <c r="AP395" s="19">
        <v>51500</v>
      </c>
      <c r="AQ395" s="19"/>
      <c r="AR395" s="19">
        <v>40800</v>
      </c>
      <c r="AS395" s="19">
        <v>53500</v>
      </c>
      <c r="AT395" s="19">
        <v>51300</v>
      </c>
      <c r="AU395" s="19">
        <v>65600</v>
      </c>
      <c r="AV395" s="19">
        <v>50300</v>
      </c>
      <c r="AW395" s="19">
        <v>65200</v>
      </c>
      <c r="AX395" s="19">
        <v>65200</v>
      </c>
      <c r="AY395" s="19">
        <v>96100</v>
      </c>
      <c r="AZ395" s="19">
        <v>106000</v>
      </c>
      <c r="BA395" s="19">
        <v>74100</v>
      </c>
      <c r="BB395" s="19">
        <v>88500</v>
      </c>
      <c r="BC395" s="19">
        <v>121000</v>
      </c>
      <c r="BD395" s="19">
        <v>68100</v>
      </c>
    </row>
    <row r="396" spans="1:56" x14ac:dyDescent="0.35">
      <c r="A396" s="20" t="s">
        <v>4586</v>
      </c>
      <c r="B396" s="20">
        <v>870.75505999999996</v>
      </c>
      <c r="C396" s="20">
        <v>571.47263470400003</v>
      </c>
      <c r="D396" s="20">
        <v>52</v>
      </c>
      <c r="E396" s="20">
        <v>1.791327862299523</v>
      </c>
      <c r="F396">
        <v>5.85</v>
      </c>
      <c r="G396">
        <v>5.86</v>
      </c>
      <c r="H396">
        <v>5.86</v>
      </c>
      <c r="I396">
        <v>5.86</v>
      </c>
      <c r="J396">
        <v>5.86</v>
      </c>
      <c r="K396">
        <v>5.87</v>
      </c>
      <c r="L396">
        <v>5.86</v>
      </c>
      <c r="M396">
        <v>5.87</v>
      </c>
      <c r="N396">
        <v>5.86</v>
      </c>
      <c r="P396">
        <v>5.85</v>
      </c>
      <c r="R396">
        <v>5.86</v>
      </c>
      <c r="S396">
        <v>5.87</v>
      </c>
      <c r="T396">
        <v>5.87</v>
      </c>
      <c r="U396">
        <v>5.87</v>
      </c>
      <c r="V396">
        <v>5.88</v>
      </c>
      <c r="W396">
        <v>5.86</v>
      </c>
      <c r="X396">
        <v>5.87</v>
      </c>
      <c r="Y396">
        <v>5.86</v>
      </c>
      <c r="Z396">
        <v>5.87</v>
      </c>
      <c r="AA396">
        <v>5.86</v>
      </c>
      <c r="AB396">
        <v>5.87</v>
      </c>
      <c r="AC396">
        <v>5.86</v>
      </c>
      <c r="AD396">
        <v>5.87</v>
      </c>
      <c r="AE396" s="10"/>
      <c r="AF396" s="19">
        <v>573000</v>
      </c>
      <c r="AG396" s="19">
        <v>364000</v>
      </c>
      <c r="AH396" s="19">
        <v>352000</v>
      </c>
      <c r="AI396" s="19">
        <v>529000</v>
      </c>
      <c r="AJ396" s="19">
        <v>495000</v>
      </c>
      <c r="AK396" s="19">
        <v>834000</v>
      </c>
      <c r="AL396" s="19">
        <v>796000</v>
      </c>
      <c r="AM396" s="19">
        <v>745000</v>
      </c>
      <c r="AN396" s="19">
        <v>953000</v>
      </c>
      <c r="AO396" s="19"/>
      <c r="AP396" s="19">
        <v>1630000</v>
      </c>
      <c r="AQ396" s="19"/>
      <c r="AR396" s="19">
        <v>1350000</v>
      </c>
      <c r="AS396" s="19">
        <v>1020000</v>
      </c>
      <c r="AT396" s="19">
        <v>1400000</v>
      </c>
      <c r="AU396" s="19">
        <v>1490000</v>
      </c>
      <c r="AV396" s="19">
        <v>1410000</v>
      </c>
      <c r="AW396" s="19">
        <v>1450000</v>
      </c>
      <c r="AX396" s="19">
        <v>1590000</v>
      </c>
      <c r="AY396" s="19">
        <v>2080000</v>
      </c>
      <c r="AZ396" s="19">
        <v>2150000</v>
      </c>
      <c r="BA396" s="19">
        <v>1940000</v>
      </c>
      <c r="BB396" s="19">
        <v>2280000</v>
      </c>
      <c r="BC396" s="19">
        <v>2160000</v>
      </c>
      <c r="BD396" s="19">
        <v>1650000</v>
      </c>
    </row>
    <row r="397" spans="1:56" x14ac:dyDescent="0.35">
      <c r="A397" s="20" t="s">
        <v>4587</v>
      </c>
      <c r="B397" s="20">
        <v>870.75505999999996</v>
      </c>
      <c r="C397" s="20">
        <v>573.48828476800009</v>
      </c>
      <c r="D397" s="20">
        <v>52</v>
      </c>
      <c r="E397" s="20">
        <v>1.791327862299523</v>
      </c>
      <c r="F397">
        <v>5.87</v>
      </c>
      <c r="G397">
        <v>5.86</v>
      </c>
      <c r="H397">
        <v>5.86</v>
      </c>
      <c r="I397">
        <v>5.86</v>
      </c>
      <c r="J397">
        <v>5.87</v>
      </c>
      <c r="K397">
        <v>5.87</v>
      </c>
      <c r="L397">
        <v>5.86</v>
      </c>
      <c r="M397">
        <v>5.87</v>
      </c>
      <c r="N397">
        <v>5.87</v>
      </c>
      <c r="P397">
        <v>5.87</v>
      </c>
      <c r="R397">
        <v>5.88</v>
      </c>
      <c r="S397">
        <v>5.88</v>
      </c>
      <c r="T397">
        <v>5.88</v>
      </c>
      <c r="U397">
        <v>5.88</v>
      </c>
      <c r="V397">
        <v>5.88</v>
      </c>
      <c r="W397">
        <v>5.86</v>
      </c>
      <c r="X397">
        <v>5.87</v>
      </c>
      <c r="Y397">
        <v>5.87</v>
      </c>
      <c r="Z397">
        <v>5.88</v>
      </c>
      <c r="AA397">
        <v>5.87</v>
      </c>
      <c r="AB397">
        <v>5.87</v>
      </c>
      <c r="AC397">
        <v>5.87</v>
      </c>
      <c r="AD397">
        <v>5.88</v>
      </c>
      <c r="AE397" s="10"/>
      <c r="AF397" s="19">
        <v>32200000</v>
      </c>
      <c r="AG397" s="19">
        <v>18100000</v>
      </c>
      <c r="AH397" s="19">
        <v>15500000</v>
      </c>
      <c r="AI397" s="19">
        <v>30700000</v>
      </c>
      <c r="AJ397" s="19">
        <v>25400000</v>
      </c>
      <c r="AK397" s="19">
        <v>40900000</v>
      </c>
      <c r="AL397" s="19">
        <v>38200000</v>
      </c>
      <c r="AM397" s="19">
        <v>36100000</v>
      </c>
      <c r="AN397" s="19">
        <v>44000000</v>
      </c>
      <c r="AO397" s="19"/>
      <c r="AP397" s="19">
        <v>68400000</v>
      </c>
      <c r="AQ397" s="19"/>
      <c r="AR397" s="19">
        <v>69700000</v>
      </c>
      <c r="AS397" s="19">
        <v>49000000</v>
      </c>
      <c r="AT397" s="19">
        <v>59700000</v>
      </c>
      <c r="AU397" s="19">
        <v>79900000</v>
      </c>
      <c r="AV397" s="19">
        <v>76800000</v>
      </c>
      <c r="AW397" s="19">
        <v>82400000</v>
      </c>
      <c r="AX397" s="19">
        <v>86000000</v>
      </c>
      <c r="AY397" s="19">
        <v>117000000</v>
      </c>
      <c r="AZ397" s="19">
        <v>124000000</v>
      </c>
      <c r="BA397" s="19">
        <v>110000000</v>
      </c>
      <c r="BB397" s="19">
        <v>113000000</v>
      </c>
      <c r="BC397" s="19">
        <v>116000000</v>
      </c>
      <c r="BD397" s="19">
        <v>98900000</v>
      </c>
    </row>
    <row r="398" spans="1:56" x14ac:dyDescent="0.35">
      <c r="A398" s="20" t="s">
        <v>4588</v>
      </c>
      <c r="B398" s="20">
        <v>870.75505999999996</v>
      </c>
      <c r="C398" s="20">
        <v>575.50393483200003</v>
      </c>
      <c r="D398" s="20">
        <v>52</v>
      </c>
      <c r="E398" s="20">
        <v>1.791327862299523</v>
      </c>
      <c r="F398">
        <v>5.86</v>
      </c>
      <c r="G398">
        <v>5.87</v>
      </c>
      <c r="H398">
        <v>5.87</v>
      </c>
      <c r="I398">
        <v>5.87</v>
      </c>
      <c r="J398">
        <v>5.87</v>
      </c>
      <c r="K398">
        <v>5.87</v>
      </c>
      <c r="L398">
        <v>5.86</v>
      </c>
      <c r="M398">
        <v>5.87</v>
      </c>
      <c r="N398">
        <v>5.87</v>
      </c>
      <c r="P398">
        <v>5.88</v>
      </c>
      <c r="R398">
        <v>5.88</v>
      </c>
      <c r="S398">
        <v>5.88</v>
      </c>
      <c r="T398">
        <v>5.87</v>
      </c>
      <c r="U398">
        <v>5.88</v>
      </c>
      <c r="V398">
        <v>5.87</v>
      </c>
      <c r="W398">
        <v>5.86</v>
      </c>
      <c r="X398">
        <v>5.87</v>
      </c>
      <c r="Y398">
        <v>5.87</v>
      </c>
      <c r="Z398">
        <v>5.88</v>
      </c>
      <c r="AA398">
        <v>5.88</v>
      </c>
      <c r="AB398">
        <v>5.87</v>
      </c>
      <c r="AC398">
        <v>5.87</v>
      </c>
      <c r="AD398">
        <v>5.88</v>
      </c>
      <c r="AE398" s="10"/>
      <c r="AF398" s="19">
        <v>29900000</v>
      </c>
      <c r="AG398" s="19">
        <v>17500000</v>
      </c>
      <c r="AH398" s="19">
        <v>17200000</v>
      </c>
      <c r="AI398" s="19">
        <v>33300000</v>
      </c>
      <c r="AJ398" s="19">
        <v>27800000</v>
      </c>
      <c r="AK398" s="19">
        <v>36600000</v>
      </c>
      <c r="AL398" s="19">
        <v>39100000</v>
      </c>
      <c r="AM398" s="19">
        <v>35000000</v>
      </c>
      <c r="AN398" s="19">
        <v>41000000</v>
      </c>
      <c r="AO398" s="19"/>
      <c r="AP398" s="19">
        <v>78400000</v>
      </c>
      <c r="AQ398" s="19"/>
      <c r="AR398" s="19">
        <v>75400000</v>
      </c>
      <c r="AS398" s="19">
        <v>53500000</v>
      </c>
      <c r="AT398" s="19">
        <v>62700000</v>
      </c>
      <c r="AU398" s="19">
        <v>86000000</v>
      </c>
      <c r="AV398" s="19">
        <v>80200000</v>
      </c>
      <c r="AW398" s="19">
        <v>80400000</v>
      </c>
      <c r="AX398" s="19">
        <v>92500000</v>
      </c>
      <c r="AY398" s="19">
        <v>113000000</v>
      </c>
      <c r="AZ398" s="19">
        <v>120000000</v>
      </c>
      <c r="BA398" s="19">
        <v>111000000</v>
      </c>
      <c r="BB398" s="19">
        <v>120000000</v>
      </c>
      <c r="BC398" s="19">
        <v>109000000</v>
      </c>
      <c r="BD398" s="19">
        <v>108000000</v>
      </c>
    </row>
    <row r="399" spans="1:56" x14ac:dyDescent="0.35">
      <c r="A399" s="20" t="s">
        <v>4589</v>
      </c>
      <c r="B399" s="20">
        <v>870.75505999999996</v>
      </c>
      <c r="C399" s="20">
        <v>597.48828476800009</v>
      </c>
      <c r="D399" s="20">
        <v>52</v>
      </c>
      <c r="E399" s="20">
        <v>1.791327862299523</v>
      </c>
      <c r="F399">
        <v>5.86</v>
      </c>
      <c r="G399">
        <v>5.87</v>
      </c>
      <c r="H399">
        <v>5.87</v>
      </c>
      <c r="I399">
        <v>5.86</v>
      </c>
      <c r="J399">
        <v>5.87</v>
      </c>
      <c r="K399">
        <v>5.87</v>
      </c>
      <c r="L399">
        <v>5.87</v>
      </c>
      <c r="M399">
        <v>5.87</v>
      </c>
      <c r="N399">
        <v>5.87</v>
      </c>
      <c r="P399">
        <v>5.87</v>
      </c>
      <c r="R399">
        <v>5.88</v>
      </c>
      <c r="S399">
        <v>5.88</v>
      </c>
      <c r="T399">
        <v>5.87</v>
      </c>
      <c r="U399">
        <v>5.88</v>
      </c>
      <c r="V399">
        <v>5.88</v>
      </c>
      <c r="W399">
        <v>5.86</v>
      </c>
      <c r="X399">
        <v>5.88</v>
      </c>
      <c r="Y399">
        <v>5.87</v>
      </c>
      <c r="Z399">
        <v>5.87</v>
      </c>
      <c r="AA399">
        <v>5.88</v>
      </c>
      <c r="AB399">
        <v>5.87</v>
      </c>
      <c r="AC399">
        <v>5.87</v>
      </c>
      <c r="AD399">
        <v>5.88</v>
      </c>
      <c r="AE399" s="10"/>
      <c r="AF399" s="19">
        <v>37400000</v>
      </c>
      <c r="AG399" s="19">
        <v>19500000</v>
      </c>
      <c r="AH399" s="19">
        <v>19700000</v>
      </c>
      <c r="AI399" s="19">
        <v>38200000</v>
      </c>
      <c r="AJ399" s="19">
        <v>30200000</v>
      </c>
      <c r="AK399" s="19">
        <v>45800000</v>
      </c>
      <c r="AL399" s="19">
        <v>39600000</v>
      </c>
      <c r="AM399" s="19">
        <v>41500000</v>
      </c>
      <c r="AN399" s="19">
        <v>46800000</v>
      </c>
      <c r="AO399" s="19"/>
      <c r="AP399" s="19">
        <v>89700000</v>
      </c>
      <c r="AQ399" s="19"/>
      <c r="AR399" s="19">
        <v>83900000</v>
      </c>
      <c r="AS399" s="19">
        <v>55400000</v>
      </c>
      <c r="AT399" s="19">
        <v>68300000</v>
      </c>
      <c r="AU399" s="19">
        <v>90600000</v>
      </c>
      <c r="AV399" s="19">
        <v>88400000</v>
      </c>
      <c r="AW399" s="19">
        <v>97600000</v>
      </c>
      <c r="AX399" s="19">
        <v>102000000</v>
      </c>
      <c r="AY399" s="19">
        <v>120000000</v>
      </c>
      <c r="AZ399" s="19">
        <v>130000000</v>
      </c>
      <c r="BA399" s="19">
        <v>131000000</v>
      </c>
      <c r="BB399" s="19">
        <v>135000000</v>
      </c>
      <c r="BC399" s="19">
        <v>136000000</v>
      </c>
      <c r="BD399" s="19">
        <v>113000000</v>
      </c>
    </row>
    <row r="400" spans="1:56" x14ac:dyDescent="0.35">
      <c r="A400" s="20" t="s">
        <v>4590</v>
      </c>
      <c r="B400" s="20">
        <v>870.75505999999996</v>
      </c>
      <c r="C400" s="20">
        <v>599.50393483200003</v>
      </c>
      <c r="D400" s="20">
        <v>52</v>
      </c>
      <c r="E400" s="20">
        <v>1.791327862299523</v>
      </c>
      <c r="F400">
        <v>5.83</v>
      </c>
      <c r="G400">
        <v>5.83</v>
      </c>
      <c r="H400">
        <v>5.83</v>
      </c>
      <c r="I400">
        <v>5.83</v>
      </c>
      <c r="J400">
        <v>5.83</v>
      </c>
      <c r="K400">
        <v>5.84</v>
      </c>
      <c r="L400">
        <v>5.83</v>
      </c>
      <c r="M400">
        <v>5.84</v>
      </c>
      <c r="N400">
        <v>5.83</v>
      </c>
      <c r="P400">
        <v>5.84</v>
      </c>
      <c r="R400">
        <v>5.84</v>
      </c>
      <c r="S400">
        <v>5.84</v>
      </c>
      <c r="T400">
        <v>5.84</v>
      </c>
      <c r="U400">
        <v>5.84</v>
      </c>
      <c r="V400">
        <v>5.84</v>
      </c>
      <c r="W400">
        <v>5.83</v>
      </c>
      <c r="X400">
        <v>5.84</v>
      </c>
      <c r="Y400">
        <v>5.83</v>
      </c>
      <c r="Z400">
        <v>5.83</v>
      </c>
      <c r="AA400">
        <v>5.84</v>
      </c>
      <c r="AB400">
        <v>5.83</v>
      </c>
      <c r="AC400">
        <v>5.83</v>
      </c>
      <c r="AD400">
        <v>5.84</v>
      </c>
      <c r="AE400" s="10"/>
      <c r="AF400" s="19">
        <v>1510000</v>
      </c>
      <c r="AG400" s="19">
        <v>920000</v>
      </c>
      <c r="AH400" s="19">
        <v>933000</v>
      </c>
      <c r="AI400" s="19">
        <v>1660000</v>
      </c>
      <c r="AJ400" s="19">
        <v>1340000</v>
      </c>
      <c r="AK400" s="19">
        <v>2060000</v>
      </c>
      <c r="AL400" s="19">
        <v>1690000</v>
      </c>
      <c r="AM400" s="19">
        <v>1660000</v>
      </c>
      <c r="AN400" s="19">
        <v>1870000</v>
      </c>
      <c r="AO400" s="19"/>
      <c r="AP400" s="19">
        <v>3270000</v>
      </c>
      <c r="AQ400" s="19"/>
      <c r="AR400" s="19">
        <v>3370000</v>
      </c>
      <c r="AS400" s="19">
        <v>1870000</v>
      </c>
      <c r="AT400" s="19">
        <v>2880000</v>
      </c>
      <c r="AU400" s="19">
        <v>2470000</v>
      </c>
      <c r="AV400" s="19">
        <v>2520000</v>
      </c>
      <c r="AW400" s="19">
        <v>2470000</v>
      </c>
      <c r="AX400" s="19">
        <v>2660000</v>
      </c>
      <c r="AY400" s="19">
        <v>3410000</v>
      </c>
      <c r="AZ400" s="19">
        <v>3670000</v>
      </c>
      <c r="BA400" s="19">
        <v>3680000</v>
      </c>
      <c r="BB400" s="19">
        <v>4030000</v>
      </c>
      <c r="BC400" s="19">
        <v>3900000</v>
      </c>
      <c r="BD400" s="19">
        <v>3020000</v>
      </c>
    </row>
    <row r="401" spans="1:56" x14ac:dyDescent="0.35">
      <c r="A401" s="20" t="s">
        <v>4591</v>
      </c>
      <c r="B401" s="20">
        <v>870.75505999999996</v>
      </c>
      <c r="C401" s="20">
        <v>601.51958489599997</v>
      </c>
      <c r="D401" s="20">
        <v>52</v>
      </c>
      <c r="E401" s="20">
        <v>1.791327862299523</v>
      </c>
      <c r="F401">
        <v>5.86</v>
      </c>
      <c r="G401">
        <v>5.85</v>
      </c>
      <c r="H401">
        <v>5.84</v>
      </c>
      <c r="I401">
        <v>5.84</v>
      </c>
      <c r="J401">
        <v>5.87</v>
      </c>
      <c r="K401">
        <v>5.84</v>
      </c>
      <c r="L401">
        <v>5.86</v>
      </c>
      <c r="M401">
        <v>5.86</v>
      </c>
      <c r="N401">
        <v>5.84</v>
      </c>
      <c r="P401">
        <v>5.85</v>
      </c>
      <c r="R401">
        <v>5.85</v>
      </c>
      <c r="S401">
        <v>5.87</v>
      </c>
      <c r="T401">
        <v>5.86</v>
      </c>
      <c r="U401">
        <v>5.85</v>
      </c>
      <c r="V401">
        <v>5.85</v>
      </c>
      <c r="W401">
        <v>5.86</v>
      </c>
      <c r="X401">
        <v>5.87</v>
      </c>
      <c r="Y401">
        <v>5.83</v>
      </c>
      <c r="Z401">
        <v>5.86</v>
      </c>
      <c r="AA401">
        <v>5.87</v>
      </c>
      <c r="AB401">
        <v>5.85</v>
      </c>
      <c r="AC401">
        <v>5.85</v>
      </c>
      <c r="AD401">
        <v>5.86</v>
      </c>
      <c r="AE401" s="10"/>
      <c r="AF401" s="19">
        <v>71100</v>
      </c>
      <c r="AG401" s="19">
        <v>43400</v>
      </c>
      <c r="AH401" s="19">
        <v>40600</v>
      </c>
      <c r="AI401" s="19">
        <v>87900</v>
      </c>
      <c r="AJ401" s="19">
        <v>75700</v>
      </c>
      <c r="AK401" s="19">
        <v>107000</v>
      </c>
      <c r="AL401" s="19">
        <v>105000</v>
      </c>
      <c r="AM401" s="19">
        <v>130000</v>
      </c>
      <c r="AN401" s="19">
        <v>126000</v>
      </c>
      <c r="AO401" s="19"/>
      <c r="AP401" s="19">
        <v>200000</v>
      </c>
      <c r="AQ401" s="19"/>
      <c r="AR401" s="19">
        <v>193000</v>
      </c>
      <c r="AS401" s="19">
        <v>123000</v>
      </c>
      <c r="AT401" s="19">
        <v>172000</v>
      </c>
      <c r="AU401" s="19">
        <v>129000</v>
      </c>
      <c r="AV401" s="19">
        <v>153000</v>
      </c>
      <c r="AW401" s="19">
        <v>151000</v>
      </c>
      <c r="AX401" s="19">
        <v>175000</v>
      </c>
      <c r="AY401" s="19">
        <v>211000</v>
      </c>
      <c r="AZ401" s="19">
        <v>224000</v>
      </c>
      <c r="BA401" s="19">
        <v>228000</v>
      </c>
      <c r="BB401" s="19">
        <v>194000</v>
      </c>
      <c r="BC401" s="19">
        <v>296000</v>
      </c>
      <c r="BD401" s="19">
        <v>160000</v>
      </c>
    </row>
    <row r="402" spans="1:56" x14ac:dyDescent="0.35">
      <c r="A402" s="20" t="s">
        <v>4592</v>
      </c>
      <c r="B402" s="20">
        <v>870.75505999999996</v>
      </c>
      <c r="C402" s="20">
        <v>603.53523496000003</v>
      </c>
      <c r="D402" s="20">
        <v>52</v>
      </c>
      <c r="E402" s="20">
        <v>1.791327862299523</v>
      </c>
      <c r="F402">
        <v>5.89</v>
      </c>
      <c r="G402">
        <v>5.83</v>
      </c>
      <c r="H402">
        <v>5.87</v>
      </c>
      <c r="I402">
        <v>5.88</v>
      </c>
      <c r="J402">
        <v>5.88</v>
      </c>
      <c r="K402">
        <v>5.89</v>
      </c>
      <c r="L402">
        <v>5.86</v>
      </c>
      <c r="M402">
        <v>5.88</v>
      </c>
      <c r="N402">
        <v>5.88</v>
      </c>
      <c r="P402">
        <v>5.85</v>
      </c>
      <c r="R402">
        <v>5.88</v>
      </c>
      <c r="S402">
        <v>5.88</v>
      </c>
      <c r="T402">
        <v>5.88</v>
      </c>
      <c r="U402">
        <v>5.87</v>
      </c>
      <c r="V402">
        <v>5.87</v>
      </c>
      <c r="W402">
        <v>5.88</v>
      </c>
      <c r="X402">
        <v>5.86</v>
      </c>
      <c r="Y402">
        <v>5.84</v>
      </c>
      <c r="Z402">
        <v>5.87</v>
      </c>
      <c r="AA402">
        <v>5.87</v>
      </c>
      <c r="AB402">
        <v>5.86</v>
      </c>
      <c r="AC402">
        <v>5.88</v>
      </c>
      <c r="AD402">
        <v>5.87</v>
      </c>
      <c r="AE402" s="10"/>
      <c r="AF402" s="19">
        <v>27300</v>
      </c>
      <c r="AG402" s="19">
        <v>12800</v>
      </c>
      <c r="AH402" s="19">
        <v>13900</v>
      </c>
      <c r="AI402" s="19">
        <v>39800</v>
      </c>
      <c r="AJ402" s="19">
        <v>16400</v>
      </c>
      <c r="AK402" s="19">
        <v>29100</v>
      </c>
      <c r="AL402" s="19">
        <v>35300</v>
      </c>
      <c r="AM402" s="19">
        <v>22800</v>
      </c>
      <c r="AN402" s="19">
        <v>36800</v>
      </c>
      <c r="AO402" s="19"/>
      <c r="AP402" s="19">
        <v>78000</v>
      </c>
      <c r="AQ402" s="19"/>
      <c r="AR402" s="19">
        <v>71100</v>
      </c>
      <c r="AS402" s="19">
        <v>39900</v>
      </c>
      <c r="AT402" s="19">
        <v>57400</v>
      </c>
      <c r="AU402" s="19">
        <v>56100</v>
      </c>
      <c r="AV402" s="19">
        <v>83500</v>
      </c>
      <c r="AW402" s="19">
        <v>48200</v>
      </c>
      <c r="AX402" s="19">
        <v>69100</v>
      </c>
      <c r="AY402" s="19">
        <v>89400</v>
      </c>
      <c r="AZ402" s="19">
        <v>109000</v>
      </c>
      <c r="BA402" s="19">
        <v>86800</v>
      </c>
      <c r="BB402" s="19">
        <v>85700</v>
      </c>
      <c r="BC402" s="19">
        <v>82300</v>
      </c>
      <c r="BD402" s="19">
        <v>61100</v>
      </c>
    </row>
    <row r="403" spans="1:56" x14ac:dyDescent="0.35">
      <c r="A403" s="20" t="s">
        <v>4593</v>
      </c>
      <c r="B403" s="20">
        <v>872.77071000000001</v>
      </c>
      <c r="C403" s="20">
        <v>543.44133451200014</v>
      </c>
      <c r="D403" s="20">
        <v>52</v>
      </c>
      <c r="E403" s="20">
        <v>1.791327862299523</v>
      </c>
      <c r="F403">
        <v>6.13</v>
      </c>
      <c r="G403">
        <v>6.13</v>
      </c>
      <c r="H403">
        <v>6.15</v>
      </c>
      <c r="I403">
        <v>6.13</v>
      </c>
      <c r="J403">
        <v>6.14</v>
      </c>
      <c r="K403">
        <v>6.15</v>
      </c>
      <c r="L403">
        <v>6.13</v>
      </c>
      <c r="M403">
        <v>6.13</v>
      </c>
      <c r="N403">
        <v>6.14</v>
      </c>
      <c r="P403">
        <v>6.14</v>
      </c>
      <c r="R403">
        <v>6.15</v>
      </c>
      <c r="S403">
        <v>6.15</v>
      </c>
      <c r="T403">
        <v>6.14</v>
      </c>
      <c r="U403">
        <v>6.15</v>
      </c>
      <c r="V403">
        <v>6.15</v>
      </c>
      <c r="W403">
        <v>6.13</v>
      </c>
      <c r="X403">
        <v>6.15</v>
      </c>
      <c r="Y403">
        <v>6.13</v>
      </c>
      <c r="Z403">
        <v>6.15</v>
      </c>
      <c r="AA403">
        <v>6.14</v>
      </c>
      <c r="AB403">
        <v>6.15</v>
      </c>
      <c r="AC403">
        <v>6.14</v>
      </c>
      <c r="AD403">
        <v>6.14</v>
      </c>
      <c r="AE403" s="10"/>
      <c r="AF403" s="19">
        <v>330000</v>
      </c>
      <c r="AG403" s="19">
        <v>218000</v>
      </c>
      <c r="AH403" s="19">
        <v>203000</v>
      </c>
      <c r="AI403" s="19">
        <v>468000</v>
      </c>
      <c r="AJ403" s="19">
        <v>362000</v>
      </c>
      <c r="AK403" s="19">
        <v>613000</v>
      </c>
      <c r="AL403" s="19">
        <v>561000</v>
      </c>
      <c r="AM403" s="19">
        <v>589000</v>
      </c>
      <c r="AN403" s="19">
        <v>739000</v>
      </c>
      <c r="AO403" s="19"/>
      <c r="AP403" s="19">
        <v>1350000</v>
      </c>
      <c r="AQ403" s="19"/>
      <c r="AR403" s="19">
        <v>1190000</v>
      </c>
      <c r="AS403" s="19">
        <v>677000</v>
      </c>
      <c r="AT403" s="19">
        <v>953000</v>
      </c>
      <c r="AU403" s="19">
        <v>1460000</v>
      </c>
      <c r="AV403" s="19">
        <v>1220000</v>
      </c>
      <c r="AW403" s="19">
        <v>1190000</v>
      </c>
      <c r="AX403" s="19">
        <v>1610000</v>
      </c>
      <c r="AY403" s="19">
        <v>1880000</v>
      </c>
      <c r="AZ403" s="19">
        <v>1940000</v>
      </c>
      <c r="BA403" s="19">
        <v>1700000</v>
      </c>
      <c r="BB403" s="19">
        <v>1740000</v>
      </c>
      <c r="BC403" s="19">
        <v>1860000</v>
      </c>
      <c r="BD403" s="19">
        <v>1440000</v>
      </c>
    </row>
    <row r="404" spans="1:56" x14ac:dyDescent="0.35">
      <c r="A404" s="20" t="s">
        <v>4594</v>
      </c>
      <c r="B404" s="20">
        <v>872.77071000000001</v>
      </c>
      <c r="C404" s="20">
        <v>545.45698457600008</v>
      </c>
      <c r="D404" s="20">
        <v>52</v>
      </c>
      <c r="E404" s="20">
        <v>1.791327862299523</v>
      </c>
      <c r="F404">
        <v>6.13</v>
      </c>
      <c r="G404">
        <v>6.14</v>
      </c>
      <c r="H404">
        <v>6.16</v>
      </c>
      <c r="I404">
        <v>6.13</v>
      </c>
      <c r="J404">
        <v>6.14</v>
      </c>
      <c r="K404">
        <v>6.14</v>
      </c>
      <c r="L404">
        <v>6.14</v>
      </c>
      <c r="M404">
        <v>6.14</v>
      </c>
      <c r="N404">
        <v>6.15</v>
      </c>
      <c r="P404">
        <v>6.15</v>
      </c>
      <c r="R404">
        <v>6.16</v>
      </c>
      <c r="S404">
        <v>6.17</v>
      </c>
      <c r="T404">
        <v>6.15</v>
      </c>
      <c r="U404">
        <v>6.15</v>
      </c>
      <c r="V404">
        <v>6.14</v>
      </c>
      <c r="W404">
        <v>6.13</v>
      </c>
      <c r="X404">
        <v>6.14</v>
      </c>
      <c r="Y404">
        <v>6.15</v>
      </c>
      <c r="Z404">
        <v>6.13</v>
      </c>
      <c r="AA404">
        <v>6.14</v>
      </c>
      <c r="AB404">
        <v>6.15</v>
      </c>
      <c r="AC404">
        <v>6.13</v>
      </c>
      <c r="AD404">
        <v>6.13</v>
      </c>
      <c r="AE404" s="10"/>
      <c r="AF404" s="19">
        <v>27000</v>
      </c>
      <c r="AG404" s="19">
        <v>16800</v>
      </c>
      <c r="AH404" s="19">
        <v>15400</v>
      </c>
      <c r="AI404" s="19">
        <v>37800</v>
      </c>
      <c r="AJ404" s="19">
        <v>36900</v>
      </c>
      <c r="AK404" s="19">
        <v>42900</v>
      </c>
      <c r="AL404" s="19">
        <v>40200</v>
      </c>
      <c r="AM404" s="19">
        <v>34300</v>
      </c>
      <c r="AN404" s="19">
        <v>54800</v>
      </c>
      <c r="AO404" s="19"/>
      <c r="AP404" s="19">
        <v>98300</v>
      </c>
      <c r="AQ404" s="19"/>
      <c r="AR404" s="19">
        <v>93900</v>
      </c>
      <c r="AS404" s="19">
        <v>51000</v>
      </c>
      <c r="AT404" s="19">
        <v>71600</v>
      </c>
      <c r="AU404" s="19">
        <v>113000</v>
      </c>
      <c r="AV404" s="19">
        <v>84900</v>
      </c>
      <c r="AW404" s="19">
        <v>85000</v>
      </c>
      <c r="AX404" s="19">
        <v>133000</v>
      </c>
      <c r="AY404" s="19">
        <v>162000</v>
      </c>
      <c r="AZ404" s="19">
        <v>110000</v>
      </c>
      <c r="BA404" s="19">
        <v>95000</v>
      </c>
      <c r="BB404" s="19">
        <v>126000</v>
      </c>
      <c r="BC404" s="19">
        <v>123000</v>
      </c>
      <c r="BD404" s="19">
        <v>94600</v>
      </c>
    </row>
    <row r="405" spans="1:56" x14ac:dyDescent="0.35">
      <c r="A405" s="20" t="s">
        <v>4595</v>
      </c>
      <c r="B405" s="20">
        <v>872.77071000000001</v>
      </c>
      <c r="C405" s="20">
        <v>547.47263464000002</v>
      </c>
      <c r="D405" s="20">
        <v>52</v>
      </c>
      <c r="E405" s="20">
        <v>1.791327862299523</v>
      </c>
      <c r="F405">
        <v>6.15</v>
      </c>
      <c r="G405">
        <v>6.14</v>
      </c>
      <c r="H405">
        <v>6.12</v>
      </c>
      <c r="I405">
        <v>6.13</v>
      </c>
      <c r="J405">
        <v>6.13</v>
      </c>
      <c r="K405">
        <v>6.15</v>
      </c>
      <c r="L405">
        <v>6.14</v>
      </c>
      <c r="M405">
        <v>6.12</v>
      </c>
      <c r="N405">
        <v>6.14</v>
      </c>
      <c r="P405">
        <v>6.14</v>
      </c>
      <c r="R405">
        <v>6.16</v>
      </c>
      <c r="S405">
        <v>6.14</v>
      </c>
      <c r="T405">
        <v>6.15</v>
      </c>
      <c r="U405">
        <v>6.14</v>
      </c>
      <c r="V405">
        <v>6.15</v>
      </c>
      <c r="W405">
        <v>6.13</v>
      </c>
      <c r="X405">
        <v>6.14</v>
      </c>
      <c r="Y405">
        <v>6.13</v>
      </c>
      <c r="Z405">
        <v>6.14</v>
      </c>
      <c r="AA405">
        <v>6.13</v>
      </c>
      <c r="AB405">
        <v>6.15</v>
      </c>
      <c r="AC405">
        <v>6.13</v>
      </c>
      <c r="AD405">
        <v>6.15</v>
      </c>
      <c r="AE405" s="10"/>
      <c r="AF405" s="19">
        <v>27800</v>
      </c>
      <c r="AG405" s="19">
        <v>25800</v>
      </c>
      <c r="AH405" s="19">
        <v>11900</v>
      </c>
      <c r="AI405" s="19">
        <v>54700</v>
      </c>
      <c r="AJ405" s="19">
        <v>29800</v>
      </c>
      <c r="AK405" s="19">
        <v>50600</v>
      </c>
      <c r="AL405" s="19">
        <v>69500</v>
      </c>
      <c r="AM405" s="19">
        <v>66500</v>
      </c>
      <c r="AN405" s="19">
        <v>90000</v>
      </c>
      <c r="AO405" s="19"/>
      <c r="AP405" s="19">
        <v>113000</v>
      </c>
      <c r="AQ405" s="19"/>
      <c r="AR405" s="19">
        <v>93700</v>
      </c>
      <c r="AS405" s="19">
        <v>58300</v>
      </c>
      <c r="AT405" s="19">
        <v>84200</v>
      </c>
      <c r="AU405" s="19">
        <v>110000</v>
      </c>
      <c r="AV405" s="19">
        <v>141000</v>
      </c>
      <c r="AW405" s="19">
        <v>124000</v>
      </c>
      <c r="AX405" s="19">
        <v>150000</v>
      </c>
      <c r="AY405" s="19">
        <v>140000</v>
      </c>
      <c r="AZ405" s="19">
        <v>171000</v>
      </c>
      <c r="BA405" s="19">
        <v>171000</v>
      </c>
      <c r="BB405" s="19">
        <v>153000</v>
      </c>
      <c r="BC405" s="19">
        <v>163000</v>
      </c>
      <c r="BD405" s="19">
        <v>142000</v>
      </c>
    </row>
    <row r="406" spans="1:56" x14ac:dyDescent="0.35">
      <c r="A406" s="20" t="s">
        <v>4596</v>
      </c>
      <c r="B406" s="20">
        <v>872.77071000000001</v>
      </c>
      <c r="C406" s="20">
        <v>571.47263464000002</v>
      </c>
      <c r="D406" s="20">
        <v>52</v>
      </c>
      <c r="E406" s="20">
        <v>1.791327862299523</v>
      </c>
      <c r="F406">
        <v>6.17</v>
      </c>
      <c r="G406">
        <v>6.21</v>
      </c>
      <c r="H406">
        <v>6.21</v>
      </c>
      <c r="I406">
        <v>6.16</v>
      </c>
      <c r="J406">
        <v>6.19</v>
      </c>
      <c r="K406">
        <v>6.18</v>
      </c>
      <c r="L406">
        <v>6.17</v>
      </c>
      <c r="M406">
        <v>6.17</v>
      </c>
      <c r="N406">
        <v>6.18</v>
      </c>
      <c r="P406">
        <v>6.17</v>
      </c>
      <c r="R406">
        <v>6.18</v>
      </c>
      <c r="S406">
        <v>6.18</v>
      </c>
      <c r="T406">
        <v>6.17</v>
      </c>
      <c r="U406">
        <v>6.18</v>
      </c>
      <c r="V406">
        <v>6.18</v>
      </c>
      <c r="W406">
        <v>6.17</v>
      </c>
      <c r="X406">
        <v>6.18</v>
      </c>
      <c r="Y406">
        <v>6.18</v>
      </c>
      <c r="Z406">
        <v>6.18</v>
      </c>
      <c r="AA406">
        <v>6.17</v>
      </c>
      <c r="AB406">
        <v>6.19</v>
      </c>
      <c r="AC406">
        <v>6.19</v>
      </c>
      <c r="AD406">
        <v>6.17</v>
      </c>
      <c r="AE406" s="10"/>
      <c r="AF406" s="19">
        <v>32100</v>
      </c>
      <c r="AG406" s="19">
        <v>21700</v>
      </c>
      <c r="AH406" s="19">
        <v>20000</v>
      </c>
      <c r="AI406" s="19">
        <v>37000</v>
      </c>
      <c r="AJ406" s="19">
        <v>27400</v>
      </c>
      <c r="AK406" s="19">
        <v>54000</v>
      </c>
      <c r="AL406" s="19">
        <v>68800</v>
      </c>
      <c r="AM406" s="19">
        <v>62400</v>
      </c>
      <c r="AN406" s="19">
        <v>73300</v>
      </c>
      <c r="AO406" s="19"/>
      <c r="AP406" s="19">
        <v>118000</v>
      </c>
      <c r="AQ406" s="19"/>
      <c r="AR406" s="19">
        <v>118000</v>
      </c>
      <c r="AS406" s="19">
        <v>97200</v>
      </c>
      <c r="AT406" s="19">
        <v>110000</v>
      </c>
      <c r="AU406" s="19">
        <v>186000</v>
      </c>
      <c r="AV406" s="19">
        <v>131000</v>
      </c>
      <c r="AW406" s="19">
        <v>138000</v>
      </c>
      <c r="AX406" s="19">
        <v>184000</v>
      </c>
      <c r="AY406" s="19">
        <v>227000</v>
      </c>
      <c r="AZ406" s="19">
        <v>219000</v>
      </c>
      <c r="BA406" s="19">
        <v>186000</v>
      </c>
      <c r="BB406" s="19">
        <v>210000</v>
      </c>
      <c r="BC406" s="19">
        <v>129000</v>
      </c>
      <c r="BD406" s="19">
        <v>120000</v>
      </c>
    </row>
    <row r="407" spans="1:56" x14ac:dyDescent="0.35">
      <c r="A407" s="20" t="s">
        <v>4597</v>
      </c>
      <c r="B407" s="20">
        <v>872.77071000000001</v>
      </c>
      <c r="C407" s="20">
        <v>573.48828470400008</v>
      </c>
      <c r="D407" s="20">
        <v>52</v>
      </c>
      <c r="E407" s="20">
        <v>1.791327862299523</v>
      </c>
      <c r="F407">
        <v>6.15</v>
      </c>
      <c r="G407">
        <v>6.15</v>
      </c>
      <c r="H407">
        <v>6.15</v>
      </c>
      <c r="I407">
        <v>6.15</v>
      </c>
      <c r="J407">
        <v>6.15</v>
      </c>
      <c r="K407">
        <v>6.15</v>
      </c>
      <c r="L407">
        <v>6.15</v>
      </c>
      <c r="M407">
        <v>6.15</v>
      </c>
      <c r="N407">
        <v>6.15</v>
      </c>
      <c r="P407">
        <v>6.16</v>
      </c>
      <c r="R407">
        <v>6.16</v>
      </c>
      <c r="S407">
        <v>6.16</v>
      </c>
      <c r="T407">
        <v>6.15</v>
      </c>
      <c r="U407">
        <v>6.15</v>
      </c>
      <c r="V407">
        <v>6.17</v>
      </c>
      <c r="W407">
        <v>6.15</v>
      </c>
      <c r="X407">
        <v>6.16</v>
      </c>
      <c r="Y407">
        <v>6.15</v>
      </c>
      <c r="Z407">
        <v>6.16</v>
      </c>
      <c r="AA407">
        <v>6.16</v>
      </c>
      <c r="AB407">
        <v>6.16</v>
      </c>
      <c r="AC407">
        <v>6.16</v>
      </c>
      <c r="AD407">
        <v>6.15</v>
      </c>
      <c r="AE407" s="10"/>
      <c r="AF407" s="19">
        <v>4570000</v>
      </c>
      <c r="AG407" s="19">
        <v>3730000</v>
      </c>
      <c r="AH407" s="19">
        <v>2270000</v>
      </c>
      <c r="AI407" s="19">
        <v>4820000</v>
      </c>
      <c r="AJ407" s="19">
        <v>4150000</v>
      </c>
      <c r="AK407" s="19">
        <v>7180000</v>
      </c>
      <c r="AL407" s="19">
        <v>8700000</v>
      </c>
      <c r="AM407" s="19">
        <v>8860000</v>
      </c>
      <c r="AN407" s="19">
        <v>10700000</v>
      </c>
      <c r="AO407" s="19"/>
      <c r="AP407" s="19">
        <v>17200000</v>
      </c>
      <c r="AQ407" s="19"/>
      <c r="AR407" s="19">
        <v>15700000</v>
      </c>
      <c r="AS407" s="19">
        <v>11600000</v>
      </c>
      <c r="AT407" s="19">
        <v>14700000</v>
      </c>
      <c r="AU407" s="19">
        <v>18500000</v>
      </c>
      <c r="AV407" s="19">
        <v>16300000</v>
      </c>
      <c r="AW407" s="19">
        <v>18100000</v>
      </c>
      <c r="AX407" s="19">
        <v>22800000</v>
      </c>
      <c r="AY407" s="19">
        <v>24400000</v>
      </c>
      <c r="AZ407" s="19">
        <v>22800000</v>
      </c>
      <c r="BA407" s="19">
        <v>20500000</v>
      </c>
      <c r="BB407" s="19">
        <v>24400000</v>
      </c>
      <c r="BC407" s="19">
        <v>21300000</v>
      </c>
      <c r="BD407" s="19">
        <v>16400000</v>
      </c>
    </row>
    <row r="408" spans="1:56" x14ac:dyDescent="0.35">
      <c r="A408" s="20" t="s">
        <v>4598</v>
      </c>
      <c r="B408" s="20">
        <v>872.77071000000001</v>
      </c>
      <c r="C408" s="20">
        <v>575.50393476800014</v>
      </c>
      <c r="D408" s="20">
        <v>52</v>
      </c>
      <c r="E408" s="20">
        <v>1.791327862299523</v>
      </c>
      <c r="F408">
        <v>6.13</v>
      </c>
      <c r="G408">
        <v>6.14</v>
      </c>
      <c r="H408">
        <v>6.13</v>
      </c>
      <c r="I408">
        <v>6.13</v>
      </c>
      <c r="J408">
        <v>6.13</v>
      </c>
      <c r="K408">
        <v>6.14</v>
      </c>
      <c r="L408">
        <v>6.14</v>
      </c>
      <c r="M408">
        <v>6.13</v>
      </c>
      <c r="N408">
        <v>6.13</v>
      </c>
      <c r="P408">
        <v>6.14</v>
      </c>
      <c r="R408">
        <v>6.14</v>
      </c>
      <c r="S408">
        <v>6.14</v>
      </c>
      <c r="T408">
        <v>6.13</v>
      </c>
      <c r="U408">
        <v>6.14</v>
      </c>
      <c r="V408">
        <v>6.15</v>
      </c>
      <c r="W408">
        <v>6.13</v>
      </c>
      <c r="X408">
        <v>6.14</v>
      </c>
      <c r="Y408">
        <v>6.13</v>
      </c>
      <c r="Z408">
        <v>6.14</v>
      </c>
      <c r="AA408">
        <v>6.14</v>
      </c>
      <c r="AB408">
        <v>6.14</v>
      </c>
      <c r="AC408">
        <v>6.14</v>
      </c>
      <c r="AD408">
        <v>6.14</v>
      </c>
      <c r="AE408" s="10"/>
      <c r="AF408" s="19">
        <v>74000000</v>
      </c>
      <c r="AG408" s="19">
        <v>46600000</v>
      </c>
      <c r="AH408" s="19">
        <v>33400000</v>
      </c>
      <c r="AI408" s="19">
        <v>78700000</v>
      </c>
      <c r="AJ408" s="19">
        <v>54100000</v>
      </c>
      <c r="AK408" s="19">
        <v>85100000</v>
      </c>
      <c r="AL408" s="19">
        <v>96500000</v>
      </c>
      <c r="AM408" s="19">
        <v>96300000</v>
      </c>
      <c r="AN408" s="19">
        <v>125000000</v>
      </c>
      <c r="AO408" s="19"/>
      <c r="AP408" s="19">
        <v>197000000</v>
      </c>
      <c r="AQ408" s="19"/>
      <c r="AR408" s="19">
        <v>173000000</v>
      </c>
      <c r="AS408" s="19">
        <v>136000000</v>
      </c>
      <c r="AT408" s="19">
        <v>166000000</v>
      </c>
      <c r="AU408" s="19">
        <v>234000000</v>
      </c>
      <c r="AV408" s="19">
        <v>207000000</v>
      </c>
      <c r="AW408" s="19">
        <v>232000000</v>
      </c>
      <c r="AX408" s="19">
        <v>262000000</v>
      </c>
      <c r="AY408" s="19">
        <v>285000000</v>
      </c>
      <c r="AZ408" s="19">
        <v>305000000</v>
      </c>
      <c r="BA408" s="19">
        <v>300000000</v>
      </c>
      <c r="BB408" s="19">
        <v>336000000</v>
      </c>
      <c r="BC408" s="19">
        <v>302000000</v>
      </c>
      <c r="BD408" s="19">
        <v>255000000</v>
      </c>
    </row>
    <row r="409" spans="1:56" x14ac:dyDescent="0.35">
      <c r="A409" s="20" t="s">
        <v>4599</v>
      </c>
      <c r="B409" s="20">
        <v>872.77071000000001</v>
      </c>
      <c r="C409" s="20">
        <v>577.51958483200008</v>
      </c>
      <c r="D409" s="20">
        <v>52</v>
      </c>
      <c r="E409" s="20">
        <v>1.791327862299523</v>
      </c>
      <c r="F409">
        <v>6.14</v>
      </c>
      <c r="G409">
        <v>6.15</v>
      </c>
      <c r="H409">
        <v>6.15</v>
      </c>
      <c r="I409">
        <v>6.15</v>
      </c>
      <c r="J409">
        <v>6.14</v>
      </c>
      <c r="K409">
        <v>6.16</v>
      </c>
      <c r="L409">
        <v>6.16</v>
      </c>
      <c r="M409">
        <v>6.15</v>
      </c>
      <c r="N409">
        <v>6.15</v>
      </c>
      <c r="P409">
        <v>6.16</v>
      </c>
      <c r="R409">
        <v>6.16</v>
      </c>
      <c r="S409">
        <v>6.16</v>
      </c>
      <c r="T409">
        <v>6.15</v>
      </c>
      <c r="U409">
        <v>6.16</v>
      </c>
      <c r="V409">
        <v>6.16</v>
      </c>
      <c r="W409">
        <v>6.16</v>
      </c>
      <c r="X409">
        <v>6.16</v>
      </c>
      <c r="Y409">
        <v>6.15</v>
      </c>
      <c r="Z409">
        <v>6.16</v>
      </c>
      <c r="AA409">
        <v>6.16</v>
      </c>
      <c r="AB409">
        <v>6.16</v>
      </c>
      <c r="AC409">
        <v>6.16</v>
      </c>
      <c r="AD409">
        <v>6.15</v>
      </c>
      <c r="AE409" s="10"/>
      <c r="AF409" s="19">
        <v>5130000</v>
      </c>
      <c r="AG409" s="19">
        <v>3430000</v>
      </c>
      <c r="AH409" s="19">
        <v>2400000</v>
      </c>
      <c r="AI409" s="19">
        <v>5470000</v>
      </c>
      <c r="AJ409" s="19">
        <v>4340000</v>
      </c>
      <c r="AK409" s="19">
        <v>7840000</v>
      </c>
      <c r="AL409" s="19">
        <v>8620000</v>
      </c>
      <c r="AM409" s="19">
        <v>8410000</v>
      </c>
      <c r="AN409" s="19">
        <v>11200000</v>
      </c>
      <c r="AO409" s="19"/>
      <c r="AP409" s="19">
        <v>18300000</v>
      </c>
      <c r="AQ409" s="19"/>
      <c r="AR409" s="19">
        <v>17400000</v>
      </c>
      <c r="AS409" s="19">
        <v>11100000</v>
      </c>
      <c r="AT409" s="19">
        <v>15900000</v>
      </c>
      <c r="AU409" s="19">
        <v>21100000</v>
      </c>
      <c r="AV409" s="19">
        <v>19000000</v>
      </c>
      <c r="AW409" s="19">
        <v>21000000</v>
      </c>
      <c r="AX409" s="19">
        <v>24400000</v>
      </c>
      <c r="AY409" s="19">
        <v>25100000</v>
      </c>
      <c r="AZ409" s="19">
        <v>25800000</v>
      </c>
      <c r="BA409" s="19">
        <v>24600000</v>
      </c>
      <c r="BB409" s="19">
        <v>26000000</v>
      </c>
      <c r="BC409" s="19">
        <v>26000000</v>
      </c>
      <c r="BD409" s="19">
        <v>18100000</v>
      </c>
    </row>
    <row r="410" spans="1:56" x14ac:dyDescent="0.35">
      <c r="A410" s="20" t="s">
        <v>4600</v>
      </c>
      <c r="B410" s="20">
        <v>872.77071000000001</v>
      </c>
      <c r="C410" s="20">
        <v>599.50393476800014</v>
      </c>
      <c r="D410" s="20">
        <v>52</v>
      </c>
      <c r="E410" s="20">
        <v>1.791327862299523</v>
      </c>
      <c r="F410">
        <v>6.13</v>
      </c>
      <c r="G410">
        <v>6.13</v>
      </c>
      <c r="H410">
        <v>6.14</v>
      </c>
      <c r="I410">
        <v>6.14</v>
      </c>
      <c r="J410">
        <v>6.13</v>
      </c>
      <c r="K410">
        <v>6.14</v>
      </c>
      <c r="L410">
        <v>6.13</v>
      </c>
      <c r="M410">
        <v>6.13</v>
      </c>
      <c r="N410">
        <v>6.13</v>
      </c>
      <c r="P410">
        <v>6.14</v>
      </c>
      <c r="R410">
        <v>6.14</v>
      </c>
      <c r="S410">
        <v>6.15</v>
      </c>
      <c r="T410">
        <v>6.14</v>
      </c>
      <c r="U410">
        <v>6.15</v>
      </c>
      <c r="V410">
        <v>6.15</v>
      </c>
      <c r="W410">
        <v>6.14</v>
      </c>
      <c r="X410">
        <v>6.14</v>
      </c>
      <c r="Y410">
        <v>6.14</v>
      </c>
      <c r="Z410">
        <v>6.14</v>
      </c>
      <c r="AA410">
        <v>6.14</v>
      </c>
      <c r="AB410">
        <v>6.14</v>
      </c>
      <c r="AC410">
        <v>6.15</v>
      </c>
      <c r="AD410">
        <v>6.14</v>
      </c>
      <c r="AE410" s="10"/>
      <c r="AF410" s="19">
        <v>49600000</v>
      </c>
      <c r="AG410" s="19">
        <v>27800000</v>
      </c>
      <c r="AH410" s="19">
        <v>25200000</v>
      </c>
      <c r="AI410" s="19">
        <v>49900000</v>
      </c>
      <c r="AJ410" s="19">
        <v>43200000</v>
      </c>
      <c r="AK410" s="19">
        <v>61500000</v>
      </c>
      <c r="AL410" s="19">
        <v>69400000</v>
      </c>
      <c r="AM410" s="19">
        <v>60400000</v>
      </c>
      <c r="AN410" s="19">
        <v>87800000</v>
      </c>
      <c r="AO410" s="19"/>
      <c r="AP410" s="19">
        <v>137000000</v>
      </c>
      <c r="AQ410" s="19"/>
      <c r="AR410" s="19">
        <v>135000000</v>
      </c>
      <c r="AS410" s="19">
        <v>82800000</v>
      </c>
      <c r="AT410" s="19">
        <v>119000000</v>
      </c>
      <c r="AU410" s="19">
        <v>167000000</v>
      </c>
      <c r="AV410" s="19">
        <v>143000000</v>
      </c>
      <c r="AW410" s="19">
        <v>158000000</v>
      </c>
      <c r="AX410" s="19">
        <v>174000000</v>
      </c>
      <c r="AY410" s="19">
        <v>199000000</v>
      </c>
      <c r="AZ410" s="19">
        <v>236000000</v>
      </c>
      <c r="BA410" s="19">
        <v>216000000</v>
      </c>
      <c r="BB410" s="19">
        <v>216000000</v>
      </c>
      <c r="BC410" s="19">
        <v>215000000</v>
      </c>
      <c r="BD410" s="19">
        <v>173000000</v>
      </c>
    </row>
    <row r="411" spans="1:56" x14ac:dyDescent="0.35">
      <c r="A411" s="20" t="s">
        <v>4601</v>
      </c>
      <c r="B411" s="20">
        <v>872.77071000000001</v>
      </c>
      <c r="C411" s="20">
        <v>601.51958483200008</v>
      </c>
      <c r="D411" s="20">
        <v>52</v>
      </c>
      <c r="E411" s="20">
        <v>1.791327862299523</v>
      </c>
      <c r="F411">
        <v>6.12</v>
      </c>
      <c r="G411">
        <v>6.12</v>
      </c>
      <c r="H411">
        <v>6.11</v>
      </c>
      <c r="I411">
        <v>6.12</v>
      </c>
      <c r="J411">
        <v>6.12</v>
      </c>
      <c r="K411">
        <v>6.13</v>
      </c>
      <c r="L411">
        <v>6.12</v>
      </c>
      <c r="M411">
        <v>6.12</v>
      </c>
      <c r="N411">
        <v>6.12</v>
      </c>
      <c r="P411">
        <v>6.12</v>
      </c>
      <c r="R411">
        <v>6.13</v>
      </c>
      <c r="S411">
        <v>6.13</v>
      </c>
      <c r="T411">
        <v>6.12</v>
      </c>
      <c r="U411">
        <v>6.13</v>
      </c>
      <c r="V411">
        <v>6.14</v>
      </c>
      <c r="W411">
        <v>6.12</v>
      </c>
      <c r="X411">
        <v>6.13</v>
      </c>
      <c r="Y411">
        <v>6.13</v>
      </c>
      <c r="Z411">
        <v>6.13</v>
      </c>
      <c r="AA411">
        <v>6.12</v>
      </c>
      <c r="AB411">
        <v>6.12</v>
      </c>
      <c r="AC411">
        <v>6.13</v>
      </c>
      <c r="AD411">
        <v>6.13</v>
      </c>
      <c r="AE411" s="10"/>
      <c r="AF411" s="19">
        <v>540000</v>
      </c>
      <c r="AG411" s="19">
        <v>298000</v>
      </c>
      <c r="AH411" s="19">
        <v>242000</v>
      </c>
      <c r="AI411" s="19">
        <v>474000</v>
      </c>
      <c r="AJ411" s="19">
        <v>405000</v>
      </c>
      <c r="AK411" s="19">
        <v>665000</v>
      </c>
      <c r="AL411" s="19">
        <v>829000</v>
      </c>
      <c r="AM411" s="19">
        <v>863000</v>
      </c>
      <c r="AN411" s="19">
        <v>1070000</v>
      </c>
      <c r="AO411" s="19"/>
      <c r="AP411" s="19">
        <v>1580000</v>
      </c>
      <c r="AQ411" s="19"/>
      <c r="AR411" s="19">
        <v>1410000</v>
      </c>
      <c r="AS411" s="19">
        <v>937000</v>
      </c>
      <c r="AT411" s="19">
        <v>1440000</v>
      </c>
      <c r="AU411" s="19">
        <v>1270000</v>
      </c>
      <c r="AV411" s="19">
        <v>1110000</v>
      </c>
      <c r="AW411" s="19">
        <v>1300000</v>
      </c>
      <c r="AX411" s="19">
        <v>1540000</v>
      </c>
      <c r="AY411" s="19">
        <v>1590000</v>
      </c>
      <c r="AZ411" s="19">
        <v>1480000</v>
      </c>
      <c r="BA411" s="19">
        <v>1550000</v>
      </c>
      <c r="BB411" s="19">
        <v>1560000</v>
      </c>
      <c r="BC411" s="19">
        <v>1590000</v>
      </c>
      <c r="BD411" s="19">
        <v>1190000</v>
      </c>
    </row>
    <row r="412" spans="1:56" x14ac:dyDescent="0.35">
      <c r="A412" s="20" t="s">
        <v>4602</v>
      </c>
      <c r="B412" s="20">
        <v>872.77071000000001</v>
      </c>
      <c r="C412" s="20">
        <v>603.53523489600002</v>
      </c>
      <c r="D412" s="20">
        <v>52</v>
      </c>
      <c r="E412" s="20">
        <v>1.791327862299523</v>
      </c>
      <c r="F412">
        <v>6.14</v>
      </c>
      <c r="G412">
        <v>6.14</v>
      </c>
      <c r="H412">
        <v>6.14</v>
      </c>
      <c r="I412">
        <v>6.15</v>
      </c>
      <c r="J412">
        <v>6.14</v>
      </c>
      <c r="K412">
        <v>6.14</v>
      </c>
      <c r="L412">
        <v>6.15</v>
      </c>
      <c r="M412">
        <v>6.13</v>
      </c>
      <c r="N412">
        <v>6.14</v>
      </c>
      <c r="P412">
        <v>6.14</v>
      </c>
      <c r="R412">
        <v>6.15</v>
      </c>
      <c r="S412">
        <v>6.16</v>
      </c>
      <c r="T412">
        <v>6.13</v>
      </c>
      <c r="U412">
        <v>6.15</v>
      </c>
      <c r="V412">
        <v>6.16</v>
      </c>
      <c r="W412">
        <v>6.13</v>
      </c>
      <c r="X412">
        <v>6.15</v>
      </c>
      <c r="Y412">
        <v>6.14</v>
      </c>
      <c r="Z412">
        <v>6.16</v>
      </c>
      <c r="AA412">
        <v>6.14</v>
      </c>
      <c r="AB412">
        <v>6.13</v>
      </c>
      <c r="AC412">
        <v>6.15</v>
      </c>
      <c r="AD412">
        <v>6.14</v>
      </c>
      <c r="AE412" s="10"/>
      <c r="AF412" s="19">
        <v>63000</v>
      </c>
      <c r="AG412" s="19">
        <v>42500</v>
      </c>
      <c r="AH412" s="19">
        <v>31200</v>
      </c>
      <c r="AI412" s="19">
        <v>60700</v>
      </c>
      <c r="AJ412" s="19">
        <v>42200</v>
      </c>
      <c r="AK412" s="19">
        <v>85500</v>
      </c>
      <c r="AL412" s="19">
        <v>104000</v>
      </c>
      <c r="AM412" s="19">
        <v>73300</v>
      </c>
      <c r="AN412" s="19">
        <v>119000</v>
      </c>
      <c r="AO412" s="19"/>
      <c r="AP412" s="19">
        <v>177000</v>
      </c>
      <c r="AQ412" s="19"/>
      <c r="AR412" s="19">
        <v>190000</v>
      </c>
      <c r="AS412" s="19">
        <v>109000</v>
      </c>
      <c r="AT412" s="19">
        <v>150000</v>
      </c>
      <c r="AU412" s="19">
        <v>205000</v>
      </c>
      <c r="AV412" s="19">
        <v>196000</v>
      </c>
      <c r="AW412" s="19">
        <v>180000</v>
      </c>
      <c r="AX412" s="19">
        <v>217000</v>
      </c>
      <c r="AY412" s="19">
        <v>267000</v>
      </c>
      <c r="AZ412" s="19">
        <v>224000</v>
      </c>
      <c r="BA412" s="19">
        <v>308000</v>
      </c>
      <c r="BB412" s="19">
        <v>186000</v>
      </c>
      <c r="BC412" s="19">
        <v>244000</v>
      </c>
      <c r="BD412" s="19">
        <v>167000</v>
      </c>
    </row>
    <row r="413" spans="1:56" x14ac:dyDescent="0.35">
      <c r="A413" s="20" t="s">
        <v>4603</v>
      </c>
      <c r="B413" s="20">
        <v>872.77071000000001</v>
      </c>
      <c r="C413" s="20">
        <v>605.55088496000008</v>
      </c>
      <c r="D413" s="20">
        <v>52</v>
      </c>
      <c r="E413" s="20">
        <v>1.791327862299523</v>
      </c>
      <c r="F413">
        <v>6.14</v>
      </c>
      <c r="G413">
        <v>6.14</v>
      </c>
      <c r="H413">
        <v>5.86</v>
      </c>
      <c r="I413">
        <v>6.14</v>
      </c>
      <c r="J413">
        <v>6.15</v>
      </c>
      <c r="K413">
        <v>6.15</v>
      </c>
      <c r="L413">
        <v>6.13</v>
      </c>
      <c r="M413">
        <v>6.15</v>
      </c>
      <c r="N413">
        <v>6.14</v>
      </c>
      <c r="P413">
        <v>6.16</v>
      </c>
      <c r="R413">
        <v>6.15</v>
      </c>
      <c r="S413">
        <v>6.16</v>
      </c>
      <c r="T413">
        <v>6.14</v>
      </c>
      <c r="U413">
        <v>6.14</v>
      </c>
      <c r="V413">
        <v>6.16</v>
      </c>
      <c r="W413">
        <v>6.14</v>
      </c>
      <c r="X413">
        <v>6.14</v>
      </c>
      <c r="Y413">
        <v>6.13</v>
      </c>
      <c r="Z413">
        <v>6.15</v>
      </c>
      <c r="AA413">
        <v>6.14</v>
      </c>
      <c r="AB413">
        <v>6.13</v>
      </c>
      <c r="AC413">
        <v>6.15</v>
      </c>
      <c r="AD413">
        <v>6.14</v>
      </c>
      <c r="AE413" s="10"/>
      <c r="AF413" s="19">
        <v>11000</v>
      </c>
      <c r="AG413" s="19">
        <v>19900</v>
      </c>
      <c r="AH413" s="19">
        <v>6440</v>
      </c>
      <c r="AI413" s="19">
        <v>34300</v>
      </c>
      <c r="AJ413" s="19">
        <v>21900</v>
      </c>
      <c r="AK413" s="19">
        <v>26300</v>
      </c>
      <c r="AL413" s="19">
        <v>34300</v>
      </c>
      <c r="AM413" s="19">
        <v>33800</v>
      </c>
      <c r="AN413" s="19">
        <v>48900</v>
      </c>
      <c r="AO413" s="19"/>
      <c r="AP413" s="19">
        <v>51200</v>
      </c>
      <c r="AQ413" s="19"/>
      <c r="AR413" s="19">
        <v>72700</v>
      </c>
      <c r="AS413" s="19">
        <v>26300</v>
      </c>
      <c r="AT413" s="19">
        <v>68100</v>
      </c>
      <c r="AU413" s="19">
        <v>101000</v>
      </c>
      <c r="AV413" s="19">
        <v>60900</v>
      </c>
      <c r="AW413" s="19">
        <v>68300</v>
      </c>
      <c r="AX413" s="19">
        <v>95400</v>
      </c>
      <c r="AY413" s="19">
        <v>87000</v>
      </c>
      <c r="AZ413" s="19">
        <v>108000</v>
      </c>
      <c r="BA413" s="19">
        <v>114000</v>
      </c>
      <c r="BB413" s="19">
        <v>83700</v>
      </c>
      <c r="BC413" s="19">
        <v>104000</v>
      </c>
      <c r="BD413" s="19">
        <v>94800</v>
      </c>
    </row>
    <row r="414" spans="1:56" x14ac:dyDescent="0.35">
      <c r="A414" s="20" t="s">
        <v>4605</v>
      </c>
      <c r="B414" s="20">
        <v>874.78637000000003</v>
      </c>
      <c r="C414" s="20">
        <v>547.47263457600002</v>
      </c>
      <c r="D414" s="20">
        <v>52</v>
      </c>
      <c r="E414" s="20">
        <v>1.791327862299523</v>
      </c>
      <c r="F414">
        <v>6.54</v>
      </c>
      <c r="G414">
        <v>6.44</v>
      </c>
      <c r="H414">
        <v>6.5</v>
      </c>
      <c r="I414">
        <v>6.4</v>
      </c>
      <c r="J414">
        <v>6.44</v>
      </c>
      <c r="K414">
        <v>6.42</v>
      </c>
      <c r="L414">
        <v>6.42</v>
      </c>
      <c r="M414">
        <v>6.41</v>
      </c>
      <c r="N414">
        <v>6.41</v>
      </c>
      <c r="P414">
        <v>6.45</v>
      </c>
      <c r="R414">
        <v>6.46</v>
      </c>
      <c r="S414">
        <v>6.44</v>
      </c>
      <c r="T414">
        <v>6.42</v>
      </c>
      <c r="U414">
        <v>6.44</v>
      </c>
      <c r="V414">
        <v>6.42</v>
      </c>
      <c r="W414">
        <v>6.45</v>
      </c>
      <c r="X414">
        <v>6.46</v>
      </c>
      <c r="Y414">
        <v>6.41</v>
      </c>
      <c r="Z414">
        <v>6.44</v>
      </c>
      <c r="AA414">
        <v>6.45</v>
      </c>
      <c r="AB414">
        <v>6.45</v>
      </c>
      <c r="AC414">
        <v>6.44</v>
      </c>
      <c r="AD414">
        <v>6.48</v>
      </c>
      <c r="AE414" s="10"/>
      <c r="AF414" s="19">
        <v>3480</v>
      </c>
      <c r="AG414" s="19">
        <v>1970</v>
      </c>
      <c r="AH414" s="19">
        <v>2980</v>
      </c>
      <c r="AI414" s="19">
        <v>4880</v>
      </c>
      <c r="AJ414" s="19">
        <v>3010</v>
      </c>
      <c r="AK414" s="19">
        <v>12700</v>
      </c>
      <c r="AL414" s="19">
        <v>7850</v>
      </c>
      <c r="AM414" s="19">
        <v>17000</v>
      </c>
      <c r="AN414" s="19">
        <v>10700</v>
      </c>
      <c r="AO414" s="19"/>
      <c r="AP414" s="19">
        <v>30100</v>
      </c>
      <c r="AQ414" s="19"/>
      <c r="AR414" s="19">
        <v>27300</v>
      </c>
      <c r="AS414" s="19">
        <v>12400</v>
      </c>
      <c r="AT414" s="19">
        <v>11500</v>
      </c>
      <c r="AU414" s="19">
        <v>27500</v>
      </c>
      <c r="AV414" s="19">
        <v>39600</v>
      </c>
      <c r="AW414" s="19">
        <v>33800</v>
      </c>
      <c r="AX414" s="19">
        <v>46300</v>
      </c>
      <c r="AY414" s="19">
        <v>38500</v>
      </c>
      <c r="AZ414" s="19">
        <v>39500</v>
      </c>
      <c r="BA414" s="19">
        <v>27400</v>
      </c>
      <c r="BB414" s="19">
        <v>39600</v>
      </c>
      <c r="BC414" s="19">
        <v>42300</v>
      </c>
      <c r="BD414" s="19">
        <v>27500</v>
      </c>
    </row>
    <row r="415" spans="1:56" x14ac:dyDescent="0.35">
      <c r="A415" s="20" t="s">
        <v>4607</v>
      </c>
      <c r="B415" s="20">
        <v>874.78637000000003</v>
      </c>
      <c r="C415" s="20">
        <v>573.48828464000007</v>
      </c>
      <c r="D415" s="20">
        <v>52</v>
      </c>
      <c r="E415" s="20">
        <v>1.791327862299523</v>
      </c>
      <c r="F415">
        <v>6.51</v>
      </c>
      <c r="G415">
        <v>6.51</v>
      </c>
      <c r="H415">
        <v>6.51</v>
      </c>
      <c r="I415">
        <v>6.51</v>
      </c>
      <c r="J415">
        <v>6.5</v>
      </c>
      <c r="K415">
        <v>6.5</v>
      </c>
      <c r="L415">
        <v>6.5</v>
      </c>
      <c r="M415">
        <v>6.5</v>
      </c>
      <c r="N415">
        <v>6.5</v>
      </c>
      <c r="P415">
        <v>6.51</v>
      </c>
      <c r="R415">
        <v>6.51</v>
      </c>
      <c r="S415">
        <v>6.52</v>
      </c>
      <c r="T415">
        <v>6.51</v>
      </c>
      <c r="U415">
        <v>6.52</v>
      </c>
      <c r="V415">
        <v>6.51</v>
      </c>
      <c r="W415">
        <v>6.5</v>
      </c>
      <c r="X415">
        <v>6.5</v>
      </c>
      <c r="Y415">
        <v>6.5</v>
      </c>
      <c r="Z415">
        <v>6.51</v>
      </c>
      <c r="AA415">
        <v>6.52</v>
      </c>
      <c r="AB415">
        <v>6.51</v>
      </c>
      <c r="AC415">
        <v>6.5</v>
      </c>
      <c r="AD415">
        <v>6.51</v>
      </c>
      <c r="AE415" s="10"/>
      <c r="AF415" s="19">
        <v>460000</v>
      </c>
      <c r="AG415" s="19">
        <v>347000</v>
      </c>
      <c r="AH415" s="19">
        <v>228000</v>
      </c>
      <c r="AI415" s="19">
        <v>486000</v>
      </c>
      <c r="AJ415" s="19">
        <v>410000</v>
      </c>
      <c r="AK415" s="19">
        <v>943000</v>
      </c>
      <c r="AL415" s="19">
        <v>1220000</v>
      </c>
      <c r="AM415" s="19">
        <v>1150000</v>
      </c>
      <c r="AN415" s="19">
        <v>1140000</v>
      </c>
      <c r="AO415" s="19"/>
      <c r="AP415" s="19">
        <v>3790000</v>
      </c>
      <c r="AQ415" s="19"/>
      <c r="AR415" s="19">
        <v>4800000</v>
      </c>
      <c r="AS415" s="19">
        <v>1770000</v>
      </c>
      <c r="AT415" s="19">
        <v>3420000</v>
      </c>
      <c r="AU415" s="19">
        <v>4830000</v>
      </c>
      <c r="AV415" s="19">
        <v>5180000</v>
      </c>
      <c r="AW415" s="19">
        <v>4150000</v>
      </c>
      <c r="AX415" s="19">
        <v>5190000</v>
      </c>
      <c r="AY415" s="19">
        <v>6320000</v>
      </c>
      <c r="AZ415" s="19">
        <v>6110000</v>
      </c>
      <c r="BA415" s="19">
        <v>5930000</v>
      </c>
      <c r="BB415" s="19">
        <v>6970000</v>
      </c>
      <c r="BC415" s="19">
        <v>7530000</v>
      </c>
      <c r="BD415" s="19">
        <v>4880000</v>
      </c>
    </row>
    <row r="416" spans="1:56" x14ac:dyDescent="0.35">
      <c r="A416" s="20" t="s">
        <v>4608</v>
      </c>
      <c r="B416" s="20">
        <v>874.78637000000003</v>
      </c>
      <c r="C416" s="20">
        <v>575.50393470400002</v>
      </c>
      <c r="D416" s="20">
        <v>52</v>
      </c>
      <c r="E416" s="20">
        <v>1.791327862299523</v>
      </c>
      <c r="F416">
        <v>6.44</v>
      </c>
      <c r="G416">
        <v>6.44</v>
      </c>
      <c r="H416">
        <v>6.45</v>
      </c>
      <c r="I416">
        <v>6.44</v>
      </c>
      <c r="J416">
        <v>6.44</v>
      </c>
      <c r="K416">
        <v>6.45</v>
      </c>
      <c r="L416">
        <v>6.44</v>
      </c>
      <c r="M416">
        <v>6.44</v>
      </c>
      <c r="N416">
        <v>6.43</v>
      </c>
      <c r="P416">
        <v>6.45</v>
      </c>
      <c r="R416">
        <v>6.45</v>
      </c>
      <c r="S416">
        <v>6.44</v>
      </c>
      <c r="T416">
        <v>6.44</v>
      </c>
      <c r="U416">
        <v>6.43</v>
      </c>
      <c r="V416">
        <v>6.45</v>
      </c>
      <c r="W416">
        <v>6.44</v>
      </c>
      <c r="X416">
        <v>6.44</v>
      </c>
      <c r="Y416">
        <v>6.44</v>
      </c>
      <c r="Z416">
        <v>6.44</v>
      </c>
      <c r="AA416">
        <v>6.45</v>
      </c>
      <c r="AB416">
        <v>6.44</v>
      </c>
      <c r="AC416">
        <v>6.45</v>
      </c>
      <c r="AD416">
        <v>6.44</v>
      </c>
      <c r="AE416" s="10"/>
      <c r="AF416" s="19">
        <v>8760000</v>
      </c>
      <c r="AG416" s="19">
        <v>6430000</v>
      </c>
      <c r="AH416" s="19">
        <v>4730000</v>
      </c>
      <c r="AI416" s="19">
        <v>9510000</v>
      </c>
      <c r="AJ416" s="19">
        <v>8880000</v>
      </c>
      <c r="AK416" s="19">
        <v>15000000</v>
      </c>
      <c r="AL416" s="19">
        <v>18100000</v>
      </c>
      <c r="AM416" s="19">
        <v>18800000</v>
      </c>
      <c r="AN416" s="19">
        <v>22600000</v>
      </c>
      <c r="AO416" s="19"/>
      <c r="AP416" s="19">
        <v>42200000</v>
      </c>
      <c r="AQ416" s="19"/>
      <c r="AR416" s="19">
        <v>46300000</v>
      </c>
      <c r="AS416" s="19">
        <v>20800000</v>
      </c>
      <c r="AT416" s="19">
        <v>33700000</v>
      </c>
      <c r="AU416" s="19">
        <v>46500000</v>
      </c>
      <c r="AV416" s="19">
        <v>44700000</v>
      </c>
      <c r="AW416" s="19">
        <v>41600000</v>
      </c>
      <c r="AX416" s="19">
        <v>57500000</v>
      </c>
      <c r="AY416" s="19">
        <v>59900000</v>
      </c>
      <c r="AZ416" s="19">
        <v>55700000</v>
      </c>
      <c r="BA416" s="19">
        <v>46100000</v>
      </c>
      <c r="BB416" s="19">
        <v>60600000</v>
      </c>
      <c r="BC416" s="19">
        <v>60100000</v>
      </c>
      <c r="BD416" s="19">
        <v>38700000</v>
      </c>
    </row>
    <row r="417" spans="1:56" x14ac:dyDescent="0.35">
      <c r="A417" s="20" t="s">
        <v>4609</v>
      </c>
      <c r="B417" s="20">
        <v>874.78637000000003</v>
      </c>
      <c r="C417" s="20">
        <v>577.51958476799996</v>
      </c>
      <c r="D417" s="20">
        <v>52</v>
      </c>
      <c r="E417" s="20">
        <v>1.791327862299523</v>
      </c>
      <c r="F417">
        <v>6.44</v>
      </c>
      <c r="G417">
        <v>6.43</v>
      </c>
      <c r="H417">
        <v>6.45</v>
      </c>
      <c r="I417">
        <v>6.44</v>
      </c>
      <c r="J417">
        <v>6.44</v>
      </c>
      <c r="K417">
        <v>6.44</v>
      </c>
      <c r="L417">
        <v>6.44</v>
      </c>
      <c r="M417">
        <v>6.44</v>
      </c>
      <c r="N417">
        <v>6.44</v>
      </c>
      <c r="P417">
        <v>6.45</v>
      </c>
      <c r="R417">
        <v>6.44</v>
      </c>
      <c r="S417">
        <v>6.44</v>
      </c>
      <c r="T417">
        <v>6.44</v>
      </c>
      <c r="U417">
        <v>6.44</v>
      </c>
      <c r="V417">
        <v>6.45</v>
      </c>
      <c r="W417">
        <v>6.43</v>
      </c>
      <c r="X417">
        <v>6.44</v>
      </c>
      <c r="Y417">
        <v>6.44</v>
      </c>
      <c r="Z417">
        <v>6.44</v>
      </c>
      <c r="AA417">
        <v>6.45</v>
      </c>
      <c r="AB417">
        <v>6.44</v>
      </c>
      <c r="AC417">
        <v>6.45</v>
      </c>
      <c r="AD417">
        <v>6.44</v>
      </c>
      <c r="AE417" s="10"/>
      <c r="AF417" s="19">
        <v>8260000</v>
      </c>
      <c r="AG417" s="19">
        <v>6380000</v>
      </c>
      <c r="AH417" s="19">
        <v>4500000</v>
      </c>
      <c r="AI417" s="19">
        <v>8350000</v>
      </c>
      <c r="AJ417" s="19">
        <v>8270000</v>
      </c>
      <c r="AK417" s="19">
        <v>14700000</v>
      </c>
      <c r="AL417" s="19">
        <v>16500000</v>
      </c>
      <c r="AM417" s="19">
        <v>18000000</v>
      </c>
      <c r="AN417" s="19">
        <v>20200000</v>
      </c>
      <c r="AO417" s="19"/>
      <c r="AP417" s="19">
        <v>42900000</v>
      </c>
      <c r="AQ417" s="19"/>
      <c r="AR417" s="19">
        <v>44900000</v>
      </c>
      <c r="AS417" s="19">
        <v>20500000</v>
      </c>
      <c r="AT417" s="19">
        <v>34400000</v>
      </c>
      <c r="AU417" s="19">
        <v>47200000</v>
      </c>
      <c r="AV417" s="19">
        <v>45200000</v>
      </c>
      <c r="AW417" s="19">
        <v>41100000</v>
      </c>
      <c r="AX417" s="19">
        <v>58700000</v>
      </c>
      <c r="AY417" s="19">
        <v>62500000</v>
      </c>
      <c r="AZ417" s="19">
        <v>55400000</v>
      </c>
      <c r="BA417" s="19">
        <v>52500000</v>
      </c>
      <c r="BB417" s="19">
        <v>59800000</v>
      </c>
      <c r="BC417" s="19">
        <v>63700000</v>
      </c>
      <c r="BD417" s="19">
        <v>36200000</v>
      </c>
    </row>
    <row r="418" spans="1:56" x14ac:dyDescent="0.35">
      <c r="A418" s="20" t="s">
        <v>4610</v>
      </c>
      <c r="B418" s="20">
        <v>874.78637000000003</v>
      </c>
      <c r="C418" s="20">
        <v>579.53523483200001</v>
      </c>
      <c r="D418" s="20">
        <v>52</v>
      </c>
      <c r="E418" s="20">
        <v>1.791327862299523</v>
      </c>
      <c r="F418">
        <v>6.5</v>
      </c>
      <c r="G418">
        <v>6.51</v>
      </c>
      <c r="H418">
        <v>6.51</v>
      </c>
      <c r="I418">
        <v>6.51</v>
      </c>
      <c r="J418">
        <v>6.52</v>
      </c>
      <c r="K418">
        <v>6.51</v>
      </c>
      <c r="L418">
        <v>6.5</v>
      </c>
      <c r="M418">
        <v>6.51</v>
      </c>
      <c r="N418">
        <v>6.52</v>
      </c>
      <c r="P418">
        <v>6.5</v>
      </c>
      <c r="R418">
        <v>6.51</v>
      </c>
      <c r="S418">
        <v>6.5</v>
      </c>
      <c r="T418">
        <v>6.52</v>
      </c>
      <c r="U418">
        <v>6.5</v>
      </c>
      <c r="V418">
        <v>6.52</v>
      </c>
      <c r="W418">
        <v>6.5</v>
      </c>
      <c r="X418">
        <v>6.5</v>
      </c>
      <c r="Y418">
        <v>6.5</v>
      </c>
      <c r="Z418">
        <v>6.51</v>
      </c>
      <c r="AA418">
        <v>6.52</v>
      </c>
      <c r="AB418">
        <v>6.51</v>
      </c>
      <c r="AC418">
        <v>6.51</v>
      </c>
      <c r="AD418">
        <v>6.52</v>
      </c>
      <c r="AE418" s="10"/>
      <c r="AF418" s="19">
        <v>305000</v>
      </c>
      <c r="AG418" s="19">
        <v>239000</v>
      </c>
      <c r="AH418" s="19">
        <v>127000</v>
      </c>
      <c r="AI418" s="19">
        <v>322000</v>
      </c>
      <c r="AJ418" s="19">
        <v>340000</v>
      </c>
      <c r="AK418" s="19">
        <v>709000</v>
      </c>
      <c r="AL418" s="19">
        <v>805000</v>
      </c>
      <c r="AM418" s="19">
        <v>841000</v>
      </c>
      <c r="AN418" s="19">
        <v>867000</v>
      </c>
      <c r="AO418" s="19"/>
      <c r="AP418" s="19">
        <v>2760000</v>
      </c>
      <c r="AQ418" s="19"/>
      <c r="AR418" s="19">
        <v>3240000</v>
      </c>
      <c r="AS418" s="19">
        <v>1320000</v>
      </c>
      <c r="AT418" s="19">
        <v>2660000</v>
      </c>
      <c r="AU418" s="19">
        <v>3550000</v>
      </c>
      <c r="AV418" s="19">
        <v>3440000</v>
      </c>
      <c r="AW418" s="19">
        <v>2680000</v>
      </c>
      <c r="AX418" s="19">
        <v>4060000</v>
      </c>
      <c r="AY418" s="19">
        <v>5180000</v>
      </c>
      <c r="AZ418" s="19">
        <v>4320000</v>
      </c>
      <c r="BA418" s="19">
        <v>4370000</v>
      </c>
      <c r="BB418" s="19">
        <v>4760000</v>
      </c>
      <c r="BC418" s="19">
        <v>5850000</v>
      </c>
      <c r="BD418" s="19">
        <v>3140000</v>
      </c>
    </row>
    <row r="419" spans="1:56" x14ac:dyDescent="0.35">
      <c r="A419" s="20" t="s">
        <v>4611</v>
      </c>
      <c r="B419" s="20">
        <v>874.78637000000003</v>
      </c>
      <c r="C419" s="20">
        <v>601.51958476799996</v>
      </c>
      <c r="D419" s="20">
        <v>52</v>
      </c>
      <c r="E419" s="20">
        <v>1.791327862299523</v>
      </c>
      <c r="F419">
        <v>6.44</v>
      </c>
      <c r="G419">
        <v>6.44</v>
      </c>
      <c r="H419">
        <v>6.44</v>
      </c>
      <c r="I419">
        <v>6.44</v>
      </c>
      <c r="J419">
        <v>6.44</v>
      </c>
      <c r="K419">
        <v>6.44</v>
      </c>
      <c r="L419">
        <v>6.43</v>
      </c>
      <c r="M419">
        <v>6.45</v>
      </c>
      <c r="N419">
        <v>6.44</v>
      </c>
      <c r="P419">
        <v>6.44</v>
      </c>
      <c r="R419">
        <v>6.45</v>
      </c>
      <c r="S419">
        <v>6.45</v>
      </c>
      <c r="T419">
        <v>6.44</v>
      </c>
      <c r="U419">
        <v>6.44</v>
      </c>
      <c r="V419">
        <v>6.45</v>
      </c>
      <c r="W419">
        <v>6.42</v>
      </c>
      <c r="X419">
        <v>6.45</v>
      </c>
      <c r="Y419">
        <v>6.43</v>
      </c>
      <c r="Z419">
        <v>6.44</v>
      </c>
      <c r="AA419">
        <v>6.45</v>
      </c>
      <c r="AB419">
        <v>6.45</v>
      </c>
      <c r="AC419">
        <v>6.45</v>
      </c>
      <c r="AD419">
        <v>6.44</v>
      </c>
      <c r="AE419" s="10"/>
      <c r="AF419" s="19">
        <v>9430000</v>
      </c>
      <c r="AG419" s="19">
        <v>8340000</v>
      </c>
      <c r="AH419" s="19">
        <v>5540000</v>
      </c>
      <c r="AI419" s="19">
        <v>10500000</v>
      </c>
      <c r="AJ419" s="19">
        <v>9690000</v>
      </c>
      <c r="AK419" s="19">
        <v>18200000</v>
      </c>
      <c r="AL419" s="19">
        <v>20100000</v>
      </c>
      <c r="AM419" s="19">
        <v>22500000</v>
      </c>
      <c r="AN419" s="19">
        <v>24100000</v>
      </c>
      <c r="AO419" s="19"/>
      <c r="AP419" s="19">
        <v>46000000</v>
      </c>
      <c r="AQ419" s="19"/>
      <c r="AR419" s="19">
        <v>55300000</v>
      </c>
      <c r="AS419" s="19">
        <v>29900000</v>
      </c>
      <c r="AT419" s="19">
        <v>38800000</v>
      </c>
      <c r="AU419" s="19">
        <v>61700000</v>
      </c>
      <c r="AV419" s="19">
        <v>52800000</v>
      </c>
      <c r="AW419" s="19">
        <v>49900000</v>
      </c>
      <c r="AX419" s="19">
        <v>70400000</v>
      </c>
      <c r="AY419" s="19">
        <v>77300000</v>
      </c>
      <c r="AZ419" s="19">
        <v>65700000</v>
      </c>
      <c r="BA419" s="19">
        <v>58700000</v>
      </c>
      <c r="BB419" s="19">
        <v>74600000</v>
      </c>
      <c r="BC419" s="19">
        <v>73800000</v>
      </c>
      <c r="BD419" s="19">
        <v>43800000</v>
      </c>
    </row>
    <row r="420" spans="1:56" x14ac:dyDescent="0.35">
      <c r="A420" s="20" t="s">
        <v>4612</v>
      </c>
      <c r="B420" s="20">
        <v>874.78637000000003</v>
      </c>
      <c r="C420" s="20">
        <v>603.53523483200001</v>
      </c>
      <c r="D420" s="20">
        <v>52</v>
      </c>
      <c r="E420" s="20">
        <v>1.791327862299523</v>
      </c>
      <c r="F420">
        <v>6.45</v>
      </c>
      <c r="G420">
        <v>6.42</v>
      </c>
      <c r="H420">
        <v>6.43</v>
      </c>
      <c r="I420">
        <v>6.44</v>
      </c>
      <c r="J420">
        <v>6.41</v>
      </c>
      <c r="K420">
        <v>6.44</v>
      </c>
      <c r="L420">
        <v>6.44</v>
      </c>
      <c r="M420">
        <v>6.44</v>
      </c>
      <c r="N420">
        <v>6.44</v>
      </c>
      <c r="P420">
        <v>6.44</v>
      </c>
      <c r="R420">
        <v>6.45</v>
      </c>
      <c r="S420">
        <v>6.44</v>
      </c>
      <c r="T420">
        <v>6.44</v>
      </c>
      <c r="U420">
        <v>6.44</v>
      </c>
      <c r="V420">
        <v>6.45</v>
      </c>
      <c r="W420">
        <v>6.43</v>
      </c>
      <c r="X420">
        <v>6.45</v>
      </c>
      <c r="Y420">
        <v>6.45</v>
      </c>
      <c r="Z420">
        <v>6.46</v>
      </c>
      <c r="AA420">
        <v>6.44</v>
      </c>
      <c r="AB420">
        <v>6.46</v>
      </c>
      <c r="AC420">
        <v>6.45</v>
      </c>
      <c r="AD420">
        <v>6.44</v>
      </c>
      <c r="AE420" s="10"/>
      <c r="AF420" s="19">
        <v>188000</v>
      </c>
      <c r="AG420" s="19">
        <v>114000</v>
      </c>
      <c r="AH420" s="19">
        <v>88000</v>
      </c>
      <c r="AI420" s="19">
        <v>147000</v>
      </c>
      <c r="AJ420" s="19">
        <v>135000</v>
      </c>
      <c r="AK420" s="19">
        <v>255000</v>
      </c>
      <c r="AL420" s="19">
        <v>306000</v>
      </c>
      <c r="AM420" s="19">
        <v>307000</v>
      </c>
      <c r="AN420" s="19">
        <v>322000</v>
      </c>
      <c r="AO420" s="19"/>
      <c r="AP420" s="19">
        <v>485000</v>
      </c>
      <c r="AQ420" s="19"/>
      <c r="AR420" s="19">
        <v>545000</v>
      </c>
      <c r="AS420" s="19">
        <v>304000</v>
      </c>
      <c r="AT420" s="19">
        <v>434000</v>
      </c>
      <c r="AU420" s="19">
        <v>550000</v>
      </c>
      <c r="AV420" s="19">
        <v>490000</v>
      </c>
      <c r="AW420" s="19">
        <v>485000</v>
      </c>
      <c r="AX420" s="19">
        <v>667000</v>
      </c>
      <c r="AY420" s="19">
        <v>725000</v>
      </c>
      <c r="AZ420" s="19">
        <v>532000</v>
      </c>
      <c r="BA420" s="19">
        <v>587000</v>
      </c>
      <c r="BB420" s="19">
        <v>713000</v>
      </c>
      <c r="BC420" s="19">
        <v>693000</v>
      </c>
      <c r="BD420" s="19">
        <v>429000</v>
      </c>
    </row>
    <row r="421" spans="1:56" x14ac:dyDescent="0.35">
      <c r="A421" s="20" t="s">
        <v>4613</v>
      </c>
      <c r="B421" s="20">
        <v>874.78637000000003</v>
      </c>
      <c r="C421" s="20">
        <v>605.55088489600007</v>
      </c>
      <c r="D421" s="20">
        <v>52</v>
      </c>
      <c r="E421" s="20">
        <v>1.791327862299523</v>
      </c>
      <c r="F421">
        <v>6.42</v>
      </c>
      <c r="G421">
        <v>6.44</v>
      </c>
      <c r="H421">
        <v>6.52</v>
      </c>
      <c r="I421">
        <v>6.44</v>
      </c>
      <c r="J421">
        <v>6.46</v>
      </c>
      <c r="K421">
        <v>6.45</v>
      </c>
      <c r="L421">
        <v>6.42</v>
      </c>
      <c r="M421">
        <v>6.43</v>
      </c>
      <c r="N421">
        <v>6.46</v>
      </c>
      <c r="P421">
        <v>6.47</v>
      </c>
      <c r="R421">
        <v>6.45</v>
      </c>
      <c r="S421">
        <v>6.45</v>
      </c>
      <c r="T421">
        <v>6.48</v>
      </c>
      <c r="U421">
        <v>6.45</v>
      </c>
      <c r="V421">
        <v>6.45</v>
      </c>
      <c r="W421">
        <v>6.43</v>
      </c>
      <c r="X421">
        <v>6.45</v>
      </c>
      <c r="Y421">
        <v>6.45</v>
      </c>
      <c r="Z421">
        <v>6.45</v>
      </c>
      <c r="AA421">
        <v>6.44</v>
      </c>
      <c r="AB421">
        <v>6.45</v>
      </c>
      <c r="AC421">
        <v>6.46</v>
      </c>
      <c r="AD421">
        <v>6.43</v>
      </c>
      <c r="AE421" s="10"/>
      <c r="AF421" s="19">
        <v>3000</v>
      </c>
      <c r="AG421" s="19">
        <v>7990</v>
      </c>
      <c r="AH421" s="19">
        <v>5430</v>
      </c>
      <c r="AI421" s="19">
        <v>8040</v>
      </c>
      <c r="AJ421" s="19">
        <v>11500</v>
      </c>
      <c r="AK421" s="19">
        <v>16900</v>
      </c>
      <c r="AL421" s="19">
        <v>20400</v>
      </c>
      <c r="AM421" s="19">
        <v>15900</v>
      </c>
      <c r="AN421" s="19">
        <v>22800</v>
      </c>
      <c r="AO421" s="19"/>
      <c r="AP421" s="19">
        <v>29500</v>
      </c>
      <c r="AQ421" s="19"/>
      <c r="AR421" s="19">
        <v>28400</v>
      </c>
      <c r="AS421" s="19">
        <v>21300</v>
      </c>
      <c r="AT421" s="19">
        <v>33800</v>
      </c>
      <c r="AU421" s="19">
        <v>28700</v>
      </c>
      <c r="AV421" s="19">
        <v>35300</v>
      </c>
      <c r="AW421" s="19">
        <v>34600</v>
      </c>
      <c r="AX421" s="19">
        <v>42600</v>
      </c>
      <c r="AY421" s="19">
        <v>36400</v>
      </c>
      <c r="AZ421" s="19">
        <v>29600</v>
      </c>
      <c r="BA421" s="19">
        <v>57000</v>
      </c>
      <c r="BB421" s="19">
        <v>47400</v>
      </c>
      <c r="BC421" s="19">
        <v>59700</v>
      </c>
      <c r="BD421" s="19">
        <v>24600</v>
      </c>
    </row>
    <row r="422" spans="1:56" x14ac:dyDescent="0.35">
      <c r="A422" s="20" t="s">
        <v>4617</v>
      </c>
      <c r="B422" s="20">
        <v>876.80201999999997</v>
      </c>
      <c r="C422" s="20">
        <v>551.50393464000013</v>
      </c>
      <c r="D422" s="20">
        <v>52</v>
      </c>
      <c r="E422" s="20">
        <v>1.791327862299523</v>
      </c>
      <c r="F422">
        <v>6.79</v>
      </c>
      <c r="G422">
        <v>6.8</v>
      </c>
      <c r="H422">
        <v>6.76</v>
      </c>
      <c r="I422">
        <v>6.72</v>
      </c>
      <c r="J422">
        <v>6.71</v>
      </c>
      <c r="K422">
        <v>6.72</v>
      </c>
      <c r="L422">
        <v>6.42</v>
      </c>
      <c r="M422">
        <v>6.76</v>
      </c>
      <c r="N422">
        <v>6.71</v>
      </c>
      <c r="P422">
        <v>6.79</v>
      </c>
      <c r="R422">
        <v>6.8</v>
      </c>
      <c r="S422">
        <v>6.89</v>
      </c>
      <c r="T422">
        <v>6.75</v>
      </c>
      <c r="U422">
        <v>6.76</v>
      </c>
      <c r="V422">
        <v>6.81</v>
      </c>
      <c r="W422">
        <v>6.74</v>
      </c>
      <c r="X422">
        <v>6.77</v>
      </c>
      <c r="Y422">
        <v>6.75</v>
      </c>
      <c r="Z422">
        <v>6.78</v>
      </c>
      <c r="AA422">
        <v>6.79</v>
      </c>
      <c r="AB422">
        <v>6.78</v>
      </c>
      <c r="AC422">
        <v>6.75</v>
      </c>
      <c r="AD422">
        <v>6.79</v>
      </c>
      <c r="AE422" s="10"/>
      <c r="AF422" s="19">
        <v>4470</v>
      </c>
      <c r="AG422" s="19">
        <v>13400</v>
      </c>
      <c r="AH422" s="19">
        <v>5870</v>
      </c>
      <c r="AI422" s="19">
        <v>5510</v>
      </c>
      <c r="AJ422" s="19">
        <v>7950</v>
      </c>
      <c r="AK422" s="19">
        <v>8450</v>
      </c>
      <c r="AL422" s="19">
        <v>6980</v>
      </c>
      <c r="AM422" s="19">
        <v>10900</v>
      </c>
      <c r="AN422" s="19">
        <v>7450</v>
      </c>
      <c r="AO422" s="19"/>
      <c r="AP422" s="19">
        <v>45300</v>
      </c>
      <c r="AQ422" s="19"/>
      <c r="AR422" s="19">
        <v>36300</v>
      </c>
      <c r="AS422" s="19">
        <v>8940</v>
      </c>
      <c r="AT422" s="19">
        <v>29200</v>
      </c>
      <c r="AU422" s="19">
        <v>33800</v>
      </c>
      <c r="AV422" s="19">
        <v>27300</v>
      </c>
      <c r="AW422" s="19">
        <v>28800</v>
      </c>
      <c r="AX422" s="19">
        <v>31400</v>
      </c>
      <c r="AY422" s="19">
        <v>55300</v>
      </c>
      <c r="AZ422" s="19">
        <v>47300</v>
      </c>
      <c r="BA422" s="19">
        <v>55000</v>
      </c>
      <c r="BB422" s="19">
        <v>53700</v>
      </c>
      <c r="BC422" s="19">
        <v>54600</v>
      </c>
      <c r="BD422" s="19">
        <v>35800</v>
      </c>
    </row>
    <row r="423" spans="1:56" x14ac:dyDescent="0.35">
      <c r="A423" s="20" t="s">
        <v>4618</v>
      </c>
      <c r="B423" s="20">
        <v>876.80201999999997</v>
      </c>
      <c r="C423" s="20">
        <v>575.50393464000013</v>
      </c>
      <c r="D423" s="20">
        <v>52</v>
      </c>
      <c r="E423" s="20">
        <v>1.791327862299523</v>
      </c>
      <c r="F423">
        <v>6.82</v>
      </c>
      <c r="G423">
        <v>6.82</v>
      </c>
      <c r="H423">
        <v>6.81</v>
      </c>
      <c r="I423">
        <v>6.82</v>
      </c>
      <c r="J423">
        <v>6.82</v>
      </c>
      <c r="K423">
        <v>6.82</v>
      </c>
      <c r="L423">
        <v>6.81</v>
      </c>
      <c r="M423">
        <v>6.82</v>
      </c>
      <c r="N423">
        <v>6.82</v>
      </c>
      <c r="P423">
        <v>6.83</v>
      </c>
      <c r="R423">
        <v>6.84</v>
      </c>
      <c r="S423">
        <v>6.83</v>
      </c>
      <c r="T423">
        <v>6.83</v>
      </c>
      <c r="U423">
        <v>6.83</v>
      </c>
      <c r="V423">
        <v>6.84</v>
      </c>
      <c r="W423">
        <v>6.82</v>
      </c>
      <c r="X423">
        <v>6.83</v>
      </c>
      <c r="Y423">
        <v>6.81</v>
      </c>
      <c r="Z423">
        <v>6.83</v>
      </c>
      <c r="AA423">
        <v>6.82</v>
      </c>
      <c r="AB423">
        <v>6.83</v>
      </c>
      <c r="AC423">
        <v>6.83</v>
      </c>
      <c r="AD423">
        <v>6.83</v>
      </c>
      <c r="AE423" s="10"/>
      <c r="AF423" s="19">
        <v>1430000</v>
      </c>
      <c r="AG423" s="19">
        <v>1320000</v>
      </c>
      <c r="AH423" s="19">
        <v>568000</v>
      </c>
      <c r="AI423" s="19">
        <v>1670000</v>
      </c>
      <c r="AJ423" s="19">
        <v>1280000</v>
      </c>
      <c r="AK423" s="19">
        <v>2730000</v>
      </c>
      <c r="AL423" s="19">
        <v>2980000</v>
      </c>
      <c r="AM423" s="19">
        <v>3200000</v>
      </c>
      <c r="AN423" s="19">
        <v>3850000</v>
      </c>
      <c r="AO423" s="19"/>
      <c r="AP423" s="19">
        <v>12000000</v>
      </c>
      <c r="AQ423" s="19"/>
      <c r="AR423" s="19">
        <v>16800000</v>
      </c>
      <c r="AS423" s="19">
        <v>6140000</v>
      </c>
      <c r="AT423" s="19">
        <v>14300000</v>
      </c>
      <c r="AU423" s="19">
        <v>20000000</v>
      </c>
      <c r="AV423" s="19">
        <v>19000000</v>
      </c>
      <c r="AW423" s="19">
        <v>15100000</v>
      </c>
      <c r="AX423" s="19">
        <v>23400000</v>
      </c>
      <c r="AY423" s="19">
        <v>22200000</v>
      </c>
      <c r="AZ423" s="19">
        <v>33600000</v>
      </c>
      <c r="BA423" s="19">
        <v>24900000</v>
      </c>
      <c r="BB423" s="19">
        <v>28500000</v>
      </c>
      <c r="BC423" s="19">
        <v>25900000</v>
      </c>
      <c r="BD423" s="19">
        <v>17700000</v>
      </c>
    </row>
    <row r="424" spans="1:56" x14ac:dyDescent="0.35">
      <c r="A424" s="20" t="s">
        <v>4619</v>
      </c>
      <c r="B424" s="20">
        <v>876.80201999999997</v>
      </c>
      <c r="C424" s="20">
        <v>577.51958470400007</v>
      </c>
      <c r="D424" s="20">
        <v>52</v>
      </c>
      <c r="E424" s="20">
        <v>1.791327862299523</v>
      </c>
      <c r="F424">
        <v>6.77</v>
      </c>
      <c r="G424">
        <v>6.76</v>
      </c>
      <c r="H424">
        <v>6.77</v>
      </c>
      <c r="I424">
        <v>6.77</v>
      </c>
      <c r="J424">
        <v>6.77</v>
      </c>
      <c r="K424">
        <v>6.77</v>
      </c>
      <c r="L424">
        <v>6.77</v>
      </c>
      <c r="M424">
        <v>6.77</v>
      </c>
      <c r="N424">
        <v>6.77</v>
      </c>
      <c r="P424">
        <v>6.77</v>
      </c>
      <c r="R424">
        <v>6.79</v>
      </c>
      <c r="S424">
        <v>6.78</v>
      </c>
      <c r="T424">
        <v>6.78</v>
      </c>
      <c r="U424">
        <v>6.78</v>
      </c>
      <c r="V424">
        <v>6.79</v>
      </c>
      <c r="W424">
        <v>6.77</v>
      </c>
      <c r="X424">
        <v>6.78</v>
      </c>
      <c r="Y424">
        <v>6.76</v>
      </c>
      <c r="Z424">
        <v>6.79</v>
      </c>
      <c r="AA424">
        <v>6.77</v>
      </c>
      <c r="AB424">
        <v>6.78</v>
      </c>
      <c r="AC424">
        <v>6.77</v>
      </c>
      <c r="AD424">
        <v>6.77</v>
      </c>
      <c r="AE424" s="10"/>
      <c r="AF424" s="19">
        <v>5810000</v>
      </c>
      <c r="AG424" s="19">
        <v>5340000</v>
      </c>
      <c r="AH424" s="19">
        <v>2820000</v>
      </c>
      <c r="AI424" s="19">
        <v>6470000</v>
      </c>
      <c r="AJ424" s="19">
        <v>6000000</v>
      </c>
      <c r="AK424" s="19">
        <v>8180000</v>
      </c>
      <c r="AL424" s="19">
        <v>8860000</v>
      </c>
      <c r="AM424" s="19">
        <v>10200000</v>
      </c>
      <c r="AN424" s="19">
        <v>10600000</v>
      </c>
      <c r="AO424" s="19"/>
      <c r="AP424" s="19">
        <v>14600000</v>
      </c>
      <c r="AQ424" s="19"/>
      <c r="AR424" s="19">
        <v>15500000</v>
      </c>
      <c r="AS424" s="19">
        <v>6660000</v>
      </c>
      <c r="AT424" s="19">
        <v>14300000</v>
      </c>
      <c r="AU424" s="19">
        <v>18000000</v>
      </c>
      <c r="AV424" s="19">
        <v>15100000</v>
      </c>
      <c r="AW424" s="19">
        <v>14600000</v>
      </c>
      <c r="AX424" s="19">
        <v>21800000</v>
      </c>
      <c r="AY424" s="19">
        <v>23500000</v>
      </c>
      <c r="AZ424" s="19">
        <v>18500000</v>
      </c>
      <c r="BA424" s="19">
        <v>16800000</v>
      </c>
      <c r="BB424" s="19">
        <v>20800000</v>
      </c>
      <c r="BC424" s="19">
        <v>21200000</v>
      </c>
      <c r="BD424" s="19">
        <v>10800000</v>
      </c>
    </row>
    <row r="425" spans="1:56" x14ac:dyDescent="0.35">
      <c r="A425" s="20" t="s">
        <v>4620</v>
      </c>
      <c r="B425" s="20">
        <v>876.80201999999997</v>
      </c>
      <c r="C425" s="20">
        <v>579.53523476800001</v>
      </c>
      <c r="D425" s="20">
        <v>52</v>
      </c>
      <c r="E425" s="20">
        <v>1.791327862299523</v>
      </c>
      <c r="F425">
        <v>6.82</v>
      </c>
      <c r="G425">
        <v>6.81</v>
      </c>
      <c r="H425">
        <v>6.83</v>
      </c>
      <c r="I425">
        <v>6.83</v>
      </c>
      <c r="J425">
        <v>6.82</v>
      </c>
      <c r="K425">
        <v>6.82</v>
      </c>
      <c r="L425">
        <v>6.82</v>
      </c>
      <c r="M425">
        <v>6.82</v>
      </c>
      <c r="N425">
        <v>6.82</v>
      </c>
      <c r="P425">
        <v>6.82</v>
      </c>
      <c r="R425">
        <v>6.84</v>
      </c>
      <c r="S425">
        <v>6.83</v>
      </c>
      <c r="T425">
        <v>6.83</v>
      </c>
      <c r="U425">
        <v>6.82</v>
      </c>
      <c r="V425">
        <v>6.84</v>
      </c>
      <c r="W425">
        <v>6.82</v>
      </c>
      <c r="X425">
        <v>6.83</v>
      </c>
      <c r="Y425">
        <v>6.8</v>
      </c>
      <c r="Z425">
        <v>6.83</v>
      </c>
      <c r="AA425">
        <v>6.82</v>
      </c>
      <c r="AB425">
        <v>6.83</v>
      </c>
      <c r="AC425">
        <v>6.82</v>
      </c>
      <c r="AD425">
        <v>6.84</v>
      </c>
      <c r="AE425" s="10"/>
      <c r="AF425" s="19">
        <v>1130000</v>
      </c>
      <c r="AG425" s="19">
        <v>864000</v>
      </c>
      <c r="AH425" s="19">
        <v>396000</v>
      </c>
      <c r="AI425" s="19">
        <v>1180000</v>
      </c>
      <c r="AJ425" s="19">
        <v>991000</v>
      </c>
      <c r="AK425" s="19">
        <v>2120000</v>
      </c>
      <c r="AL425" s="19">
        <v>2360000</v>
      </c>
      <c r="AM425" s="19">
        <v>2330000</v>
      </c>
      <c r="AN425" s="19">
        <v>3090000</v>
      </c>
      <c r="AO425" s="19"/>
      <c r="AP425" s="19">
        <v>9870000</v>
      </c>
      <c r="AQ425" s="19"/>
      <c r="AR425" s="19">
        <v>12600000</v>
      </c>
      <c r="AS425" s="19">
        <v>4870000</v>
      </c>
      <c r="AT425" s="19">
        <v>11000000</v>
      </c>
      <c r="AU425" s="19">
        <v>14600000</v>
      </c>
      <c r="AV425" s="19">
        <v>15000000</v>
      </c>
      <c r="AW425" s="19">
        <v>11100000</v>
      </c>
      <c r="AX425" s="19">
        <v>17900000</v>
      </c>
      <c r="AY425" s="19">
        <v>16100000</v>
      </c>
      <c r="AZ425" s="19">
        <v>24600000</v>
      </c>
      <c r="BA425" s="19">
        <v>16200000</v>
      </c>
      <c r="BB425" s="19">
        <v>22100000</v>
      </c>
      <c r="BC425" s="19">
        <v>21500000</v>
      </c>
      <c r="BD425" s="19">
        <v>12800000</v>
      </c>
    </row>
    <row r="426" spans="1:56" x14ac:dyDescent="0.35">
      <c r="A426" s="20" t="s">
        <v>4621</v>
      </c>
      <c r="B426" s="20">
        <v>876.80201999999997</v>
      </c>
      <c r="C426" s="20">
        <v>603.53523476800001</v>
      </c>
      <c r="D426" s="20">
        <v>52</v>
      </c>
      <c r="E426" s="20">
        <v>1.791327862299523</v>
      </c>
      <c r="F426">
        <v>6.78</v>
      </c>
      <c r="G426">
        <v>6.78</v>
      </c>
      <c r="H426">
        <v>6.79</v>
      </c>
      <c r="I426">
        <v>6.78</v>
      </c>
      <c r="J426">
        <v>6.78</v>
      </c>
      <c r="K426">
        <v>6.8</v>
      </c>
      <c r="L426">
        <v>6.79</v>
      </c>
      <c r="M426">
        <v>6.79</v>
      </c>
      <c r="N426">
        <v>6.79</v>
      </c>
      <c r="P426">
        <v>6.8</v>
      </c>
      <c r="R426">
        <v>6.81</v>
      </c>
      <c r="S426">
        <v>6.82</v>
      </c>
      <c r="T426">
        <v>6.81</v>
      </c>
      <c r="U426">
        <v>6.8</v>
      </c>
      <c r="V426">
        <v>6.82</v>
      </c>
      <c r="W426">
        <v>6.8</v>
      </c>
      <c r="X426">
        <v>6.81</v>
      </c>
      <c r="Y426">
        <v>6.79</v>
      </c>
      <c r="Z426">
        <v>6.82</v>
      </c>
      <c r="AA426">
        <v>6.81</v>
      </c>
      <c r="AB426">
        <v>6.81</v>
      </c>
      <c r="AC426">
        <v>6.81</v>
      </c>
      <c r="AD426">
        <v>6.82</v>
      </c>
      <c r="AE426" s="10"/>
      <c r="AF426" s="19">
        <v>4800000</v>
      </c>
      <c r="AG426" s="19">
        <v>4290000</v>
      </c>
      <c r="AH426" s="19">
        <v>2170000</v>
      </c>
      <c r="AI426" s="19">
        <v>5730000</v>
      </c>
      <c r="AJ426" s="19">
        <v>4720000</v>
      </c>
      <c r="AK426" s="19">
        <v>7810000</v>
      </c>
      <c r="AL426" s="19">
        <v>8440000</v>
      </c>
      <c r="AM426" s="19">
        <v>9030000</v>
      </c>
      <c r="AN426" s="19">
        <v>10800000</v>
      </c>
      <c r="AO426" s="19"/>
      <c r="AP426" s="19">
        <v>22000000</v>
      </c>
      <c r="AQ426" s="19"/>
      <c r="AR426" s="19">
        <v>25300000</v>
      </c>
      <c r="AS426" s="19">
        <v>10300000</v>
      </c>
      <c r="AT426" s="19">
        <v>21900000</v>
      </c>
      <c r="AU426" s="19">
        <v>27000000</v>
      </c>
      <c r="AV426" s="19">
        <v>26600000</v>
      </c>
      <c r="AW426" s="19">
        <v>24100000</v>
      </c>
      <c r="AX426" s="19">
        <v>35100000</v>
      </c>
      <c r="AY426" s="19">
        <v>39400000</v>
      </c>
      <c r="AZ426" s="19">
        <v>43600000</v>
      </c>
      <c r="BA426" s="19">
        <v>29800000</v>
      </c>
      <c r="BB426" s="19">
        <v>40800000</v>
      </c>
      <c r="BC426" s="19">
        <v>43800000</v>
      </c>
      <c r="BD426" s="19">
        <v>23300000</v>
      </c>
    </row>
    <row r="427" spans="1:56" x14ac:dyDescent="0.35">
      <c r="A427" s="20" t="s">
        <v>4622</v>
      </c>
      <c r="B427" s="20">
        <v>876.80201999999997</v>
      </c>
      <c r="C427" s="20">
        <v>605.55088483200007</v>
      </c>
      <c r="D427" s="20">
        <v>52</v>
      </c>
      <c r="E427" s="20">
        <v>1.791327862299523</v>
      </c>
      <c r="F427">
        <v>6.78</v>
      </c>
      <c r="G427">
        <v>6.76</v>
      </c>
      <c r="H427">
        <v>6.79</v>
      </c>
      <c r="I427">
        <v>6.78</v>
      </c>
      <c r="J427">
        <v>6.8</v>
      </c>
      <c r="K427">
        <v>6.8</v>
      </c>
      <c r="L427">
        <v>6.8</v>
      </c>
      <c r="M427">
        <v>6.79</v>
      </c>
      <c r="N427">
        <v>6.81</v>
      </c>
      <c r="P427">
        <v>6.79</v>
      </c>
      <c r="R427">
        <v>6.8</v>
      </c>
      <c r="S427">
        <v>6.82</v>
      </c>
      <c r="T427">
        <v>6.79</v>
      </c>
      <c r="U427">
        <v>6.79</v>
      </c>
      <c r="V427">
        <v>6.81</v>
      </c>
      <c r="W427">
        <v>6.8</v>
      </c>
      <c r="X427">
        <v>6.8</v>
      </c>
      <c r="Y427">
        <v>6.79</v>
      </c>
      <c r="Z427">
        <v>6.82</v>
      </c>
      <c r="AA427">
        <v>6.81</v>
      </c>
      <c r="AB427">
        <v>6.8</v>
      </c>
      <c r="AC427">
        <v>6.81</v>
      </c>
      <c r="AD427">
        <v>6.79</v>
      </c>
      <c r="AE427" s="10"/>
      <c r="AF427" s="19">
        <v>9940</v>
      </c>
      <c r="AG427" s="19">
        <v>25400</v>
      </c>
      <c r="AH427" s="19">
        <v>8020</v>
      </c>
      <c r="AI427" s="19">
        <v>18900</v>
      </c>
      <c r="AJ427" s="19">
        <v>28000</v>
      </c>
      <c r="AK427" s="19">
        <v>31600</v>
      </c>
      <c r="AL427" s="19">
        <v>40600</v>
      </c>
      <c r="AM427" s="19">
        <v>41700</v>
      </c>
      <c r="AN427" s="19">
        <v>37100</v>
      </c>
      <c r="AO427" s="19"/>
      <c r="AP427" s="19">
        <v>57300</v>
      </c>
      <c r="AQ427" s="19"/>
      <c r="AR427" s="19">
        <v>71400</v>
      </c>
      <c r="AS427" s="19">
        <v>43400</v>
      </c>
      <c r="AT427" s="19">
        <v>80100</v>
      </c>
      <c r="AU427" s="19">
        <v>97400</v>
      </c>
      <c r="AV427" s="19">
        <v>97200</v>
      </c>
      <c r="AW427" s="19">
        <v>101000</v>
      </c>
      <c r="AX427" s="19">
        <v>122000</v>
      </c>
      <c r="AY427" s="19">
        <v>166000</v>
      </c>
      <c r="AZ427" s="19">
        <v>121000</v>
      </c>
      <c r="BA427" s="19">
        <v>102000</v>
      </c>
      <c r="BB427" s="19">
        <v>129000</v>
      </c>
      <c r="BC427" s="19">
        <v>155000</v>
      </c>
      <c r="BD427" s="19">
        <v>78700</v>
      </c>
    </row>
    <row r="428" spans="1:56" x14ac:dyDescent="0.35">
      <c r="A428" s="20" t="s">
        <v>4624</v>
      </c>
      <c r="B428" s="20">
        <v>878.81767000000002</v>
      </c>
      <c r="C428" s="20">
        <v>549.48828451200006</v>
      </c>
      <c r="D428" s="20">
        <v>52</v>
      </c>
      <c r="E428" s="20">
        <v>1.791327862299523</v>
      </c>
      <c r="F428">
        <v>7.14</v>
      </c>
      <c r="G428">
        <v>7.22</v>
      </c>
      <c r="H428">
        <v>7.19</v>
      </c>
      <c r="I428">
        <v>7.27</v>
      </c>
      <c r="J428">
        <v>7.23</v>
      </c>
      <c r="K428">
        <v>7.23</v>
      </c>
      <c r="L428">
        <v>7.29</v>
      </c>
      <c r="M428">
        <v>7.2</v>
      </c>
      <c r="N428">
        <v>7.22</v>
      </c>
      <c r="P428">
        <v>7.22</v>
      </c>
      <c r="R428">
        <v>7.25</v>
      </c>
      <c r="S428">
        <v>7.24</v>
      </c>
      <c r="T428">
        <v>7.23</v>
      </c>
      <c r="U428">
        <v>7.2</v>
      </c>
      <c r="V428">
        <v>7.24</v>
      </c>
      <c r="W428">
        <v>7.24</v>
      </c>
      <c r="X428">
        <v>7.25</v>
      </c>
      <c r="Y428">
        <v>7.23</v>
      </c>
      <c r="Z428">
        <v>7.24</v>
      </c>
      <c r="AA428">
        <v>7.25</v>
      </c>
      <c r="AB428">
        <v>7.26</v>
      </c>
      <c r="AC428">
        <v>7.25</v>
      </c>
      <c r="AD428">
        <v>7.26</v>
      </c>
      <c r="AE428" s="10"/>
      <c r="AF428" s="19">
        <v>1990</v>
      </c>
      <c r="AG428" s="19">
        <v>3980</v>
      </c>
      <c r="AH428" s="19">
        <v>2480</v>
      </c>
      <c r="AI428" s="19">
        <v>13900</v>
      </c>
      <c r="AJ428" s="19">
        <v>11900</v>
      </c>
      <c r="AK428" s="19">
        <v>9440</v>
      </c>
      <c r="AL428" s="19">
        <v>9440</v>
      </c>
      <c r="AM428" s="19">
        <v>12400</v>
      </c>
      <c r="AN428" s="19">
        <v>19300</v>
      </c>
      <c r="AO428" s="19"/>
      <c r="AP428" s="19">
        <v>74000</v>
      </c>
      <c r="AQ428" s="19"/>
      <c r="AR428" s="19">
        <v>70600</v>
      </c>
      <c r="AS428" s="19">
        <v>21900</v>
      </c>
      <c r="AT428" s="19">
        <v>54700</v>
      </c>
      <c r="AU428" s="19">
        <v>47100</v>
      </c>
      <c r="AV428" s="19">
        <v>78000</v>
      </c>
      <c r="AW428" s="19">
        <v>68700</v>
      </c>
      <c r="AX428" s="19">
        <v>76200</v>
      </c>
      <c r="AY428" s="19">
        <v>109000</v>
      </c>
      <c r="AZ428" s="19">
        <v>100000</v>
      </c>
      <c r="BA428" s="19">
        <v>103000</v>
      </c>
      <c r="BB428" s="19">
        <v>112000</v>
      </c>
      <c r="BC428" s="19">
        <v>151000</v>
      </c>
      <c r="BD428" s="19">
        <v>53700</v>
      </c>
    </row>
    <row r="429" spans="1:56" x14ac:dyDescent="0.35">
      <c r="A429" s="20" t="s">
        <v>4625</v>
      </c>
      <c r="B429" s="20">
        <v>878.81767000000002</v>
      </c>
      <c r="C429" s="20">
        <v>551.50393457600001</v>
      </c>
      <c r="D429" s="20">
        <v>52</v>
      </c>
      <c r="E429" s="20">
        <v>1.791327862299523</v>
      </c>
      <c r="F429">
        <v>7.12</v>
      </c>
      <c r="G429">
        <v>7.16</v>
      </c>
      <c r="H429">
        <v>7.12</v>
      </c>
      <c r="I429">
        <v>7.14</v>
      </c>
      <c r="J429">
        <v>7.2</v>
      </c>
      <c r="K429">
        <v>7.15</v>
      </c>
      <c r="L429">
        <v>7.19</v>
      </c>
      <c r="M429">
        <v>7.24</v>
      </c>
      <c r="N429">
        <v>7.14</v>
      </c>
      <c r="P429">
        <v>7.19</v>
      </c>
      <c r="R429">
        <v>7.16</v>
      </c>
      <c r="S429">
        <v>7.19</v>
      </c>
      <c r="T429">
        <v>7.17</v>
      </c>
      <c r="U429">
        <v>7.15</v>
      </c>
      <c r="V429">
        <v>7.17</v>
      </c>
      <c r="W429">
        <v>7.16</v>
      </c>
      <c r="X429">
        <v>7.17</v>
      </c>
      <c r="Y429">
        <v>7.16</v>
      </c>
      <c r="Z429">
        <v>7.18</v>
      </c>
      <c r="AA429">
        <v>7.18</v>
      </c>
      <c r="AB429">
        <v>7.16</v>
      </c>
      <c r="AC429">
        <v>7.16</v>
      </c>
      <c r="AD429">
        <v>7.17</v>
      </c>
      <c r="AE429" s="10"/>
      <c r="AF429" s="19">
        <v>9050</v>
      </c>
      <c r="AG429" s="19">
        <v>9400</v>
      </c>
      <c r="AH429" s="19">
        <v>4470</v>
      </c>
      <c r="AI429" s="19">
        <v>3530</v>
      </c>
      <c r="AJ429" s="19">
        <v>4940</v>
      </c>
      <c r="AK429" s="19">
        <v>4970</v>
      </c>
      <c r="AL429" s="19">
        <v>10900</v>
      </c>
      <c r="AM429" s="19">
        <v>11400</v>
      </c>
      <c r="AN429" s="19">
        <v>19200</v>
      </c>
      <c r="AO429" s="19"/>
      <c r="AP429" s="19">
        <v>50800</v>
      </c>
      <c r="AQ429" s="19"/>
      <c r="AR429" s="19">
        <v>79400</v>
      </c>
      <c r="AS429" s="19">
        <v>31800</v>
      </c>
      <c r="AT429" s="19">
        <v>55200</v>
      </c>
      <c r="AU429" s="19">
        <v>57600</v>
      </c>
      <c r="AV429" s="19">
        <v>66100</v>
      </c>
      <c r="AW429" s="19">
        <v>51400</v>
      </c>
      <c r="AX429" s="19">
        <v>69500</v>
      </c>
      <c r="AY429" s="19">
        <v>73400</v>
      </c>
      <c r="AZ429" s="19">
        <v>50900</v>
      </c>
      <c r="BA429" s="19">
        <v>76000</v>
      </c>
      <c r="BB429" s="19">
        <v>118000</v>
      </c>
      <c r="BC429" s="19">
        <v>100000</v>
      </c>
      <c r="BD429" s="19">
        <v>60200</v>
      </c>
    </row>
    <row r="430" spans="1:56" x14ac:dyDescent="0.35">
      <c r="A430" s="20" t="s">
        <v>4626</v>
      </c>
      <c r="B430" s="20">
        <v>878.81767000000002</v>
      </c>
      <c r="C430" s="20">
        <v>577.51958463999995</v>
      </c>
      <c r="D430" s="20">
        <v>52</v>
      </c>
      <c r="E430" s="20">
        <v>1.791327862299523</v>
      </c>
      <c r="F430">
        <v>7.19</v>
      </c>
      <c r="G430">
        <v>7.2</v>
      </c>
      <c r="H430">
        <v>7.2</v>
      </c>
      <c r="I430">
        <v>7.19</v>
      </c>
      <c r="J430">
        <v>7.19</v>
      </c>
      <c r="K430">
        <v>7.19</v>
      </c>
      <c r="L430">
        <v>7.19</v>
      </c>
      <c r="M430">
        <v>7.2</v>
      </c>
      <c r="N430">
        <v>7.19</v>
      </c>
      <c r="P430">
        <v>7.19</v>
      </c>
      <c r="R430">
        <v>7.21</v>
      </c>
      <c r="S430">
        <v>7.21</v>
      </c>
      <c r="T430">
        <v>7.2</v>
      </c>
      <c r="U430">
        <v>7.2</v>
      </c>
      <c r="V430">
        <v>7.21</v>
      </c>
      <c r="W430">
        <v>7.19</v>
      </c>
      <c r="X430">
        <v>7.2</v>
      </c>
      <c r="Y430">
        <v>7.2</v>
      </c>
      <c r="Z430">
        <v>7.22</v>
      </c>
      <c r="AA430">
        <v>7.2</v>
      </c>
      <c r="AB430">
        <v>7.2</v>
      </c>
      <c r="AC430">
        <v>7.21</v>
      </c>
      <c r="AD430">
        <v>7.21</v>
      </c>
      <c r="AE430" s="10"/>
      <c r="AF430" s="19">
        <v>482000</v>
      </c>
      <c r="AG430" s="19">
        <v>463000</v>
      </c>
      <c r="AH430" s="19">
        <v>170000</v>
      </c>
      <c r="AI430" s="19">
        <v>662000</v>
      </c>
      <c r="AJ430" s="19">
        <v>483000</v>
      </c>
      <c r="AK430" s="19">
        <v>793000</v>
      </c>
      <c r="AL430" s="19">
        <v>1320000</v>
      </c>
      <c r="AM430" s="19">
        <v>1080000</v>
      </c>
      <c r="AN430" s="19">
        <v>1340000</v>
      </c>
      <c r="AO430" s="19"/>
      <c r="AP430" s="19">
        <v>4500000</v>
      </c>
      <c r="AQ430" s="19"/>
      <c r="AR430" s="19">
        <v>5150000</v>
      </c>
      <c r="AS430" s="19">
        <v>1960000</v>
      </c>
      <c r="AT430" s="19">
        <v>4270000</v>
      </c>
      <c r="AU430" s="19">
        <v>5190000</v>
      </c>
      <c r="AV430" s="19">
        <v>5340000</v>
      </c>
      <c r="AW430" s="19">
        <v>5100000</v>
      </c>
      <c r="AX430" s="19">
        <v>5840000</v>
      </c>
      <c r="AY430" s="19">
        <v>7080000</v>
      </c>
      <c r="AZ430" s="19">
        <v>6110000</v>
      </c>
      <c r="BA430" s="19">
        <v>6950000</v>
      </c>
      <c r="BB430" s="19">
        <v>8050000</v>
      </c>
      <c r="BC430" s="19">
        <v>7900000</v>
      </c>
      <c r="BD430" s="19">
        <v>4170000</v>
      </c>
    </row>
    <row r="431" spans="1:56" x14ac:dyDescent="0.35">
      <c r="A431" s="20" t="s">
        <v>4627</v>
      </c>
      <c r="B431" s="20">
        <v>878.81767000000002</v>
      </c>
      <c r="C431" s="20">
        <v>579.535234704</v>
      </c>
      <c r="D431" s="20">
        <v>52</v>
      </c>
      <c r="E431" s="20">
        <v>1.791327862299523</v>
      </c>
      <c r="F431">
        <v>7.19</v>
      </c>
      <c r="G431">
        <v>7.2</v>
      </c>
      <c r="H431">
        <v>7.2</v>
      </c>
      <c r="I431">
        <v>7.2</v>
      </c>
      <c r="J431">
        <v>7.19</v>
      </c>
      <c r="K431">
        <v>7.19</v>
      </c>
      <c r="L431">
        <v>7.19</v>
      </c>
      <c r="M431">
        <v>7.19</v>
      </c>
      <c r="N431">
        <v>7.2</v>
      </c>
      <c r="P431">
        <v>7.2</v>
      </c>
      <c r="R431">
        <v>7.21</v>
      </c>
      <c r="S431">
        <v>7.2</v>
      </c>
      <c r="T431">
        <v>7.2</v>
      </c>
      <c r="U431">
        <v>7.2</v>
      </c>
      <c r="V431">
        <v>7.21</v>
      </c>
      <c r="W431">
        <v>7.19</v>
      </c>
      <c r="X431">
        <v>7.21</v>
      </c>
      <c r="Y431">
        <v>7.2</v>
      </c>
      <c r="Z431">
        <v>7.22</v>
      </c>
      <c r="AA431">
        <v>7.2</v>
      </c>
      <c r="AB431">
        <v>7.2</v>
      </c>
      <c r="AC431">
        <v>7.2</v>
      </c>
      <c r="AD431">
        <v>7.21</v>
      </c>
      <c r="AE431" s="10"/>
      <c r="AF431" s="19">
        <v>358000</v>
      </c>
      <c r="AG431" s="19">
        <v>290000</v>
      </c>
      <c r="AH431" s="19">
        <v>109000</v>
      </c>
      <c r="AI431" s="19">
        <v>385000</v>
      </c>
      <c r="AJ431" s="19">
        <v>347000</v>
      </c>
      <c r="AK431" s="19">
        <v>596000</v>
      </c>
      <c r="AL431" s="19">
        <v>884000</v>
      </c>
      <c r="AM431" s="19">
        <v>870000</v>
      </c>
      <c r="AN431" s="19">
        <v>902000</v>
      </c>
      <c r="AO431" s="19"/>
      <c r="AP431" s="19">
        <v>2900000</v>
      </c>
      <c r="AQ431" s="19"/>
      <c r="AR431" s="19">
        <v>3610000</v>
      </c>
      <c r="AS431" s="19">
        <v>1310000</v>
      </c>
      <c r="AT431" s="19">
        <v>2860000</v>
      </c>
      <c r="AU431" s="19">
        <v>3340000</v>
      </c>
      <c r="AV431" s="19">
        <v>3520000</v>
      </c>
      <c r="AW431" s="19">
        <v>3680000</v>
      </c>
      <c r="AX431" s="19">
        <v>4040000</v>
      </c>
      <c r="AY431" s="19">
        <v>4530000</v>
      </c>
      <c r="AZ431" s="19">
        <v>4020000</v>
      </c>
      <c r="BA431" s="19">
        <v>4430000</v>
      </c>
      <c r="BB431" s="19">
        <v>5130000</v>
      </c>
      <c r="BC431" s="19">
        <v>5460000</v>
      </c>
      <c r="BD431" s="19">
        <v>2550000</v>
      </c>
    </row>
    <row r="432" spans="1:56" x14ac:dyDescent="0.35">
      <c r="A432" s="20" t="s">
        <v>4628</v>
      </c>
      <c r="B432" s="20">
        <v>878.81767000000002</v>
      </c>
      <c r="C432" s="20">
        <v>605.55088476800006</v>
      </c>
      <c r="D432" s="20">
        <v>52</v>
      </c>
      <c r="E432" s="20">
        <v>1.791327862299523</v>
      </c>
      <c r="F432">
        <v>7.2</v>
      </c>
      <c r="G432">
        <v>7.19</v>
      </c>
      <c r="H432">
        <v>7.19</v>
      </c>
      <c r="I432">
        <v>7.19</v>
      </c>
      <c r="J432">
        <v>7.18</v>
      </c>
      <c r="K432">
        <v>7.19</v>
      </c>
      <c r="L432">
        <v>7.19</v>
      </c>
      <c r="M432">
        <v>7.2</v>
      </c>
      <c r="N432">
        <v>7.2</v>
      </c>
      <c r="P432">
        <v>7.2</v>
      </c>
      <c r="R432">
        <v>7.21</v>
      </c>
      <c r="S432">
        <v>7.21</v>
      </c>
      <c r="T432">
        <v>7.2</v>
      </c>
      <c r="U432">
        <v>7.2</v>
      </c>
      <c r="V432">
        <v>7.21</v>
      </c>
      <c r="W432">
        <v>7.2</v>
      </c>
      <c r="X432">
        <v>7.21</v>
      </c>
      <c r="Y432">
        <v>7.2</v>
      </c>
      <c r="Z432">
        <v>7.22</v>
      </c>
      <c r="AA432">
        <v>7.2</v>
      </c>
      <c r="AB432">
        <v>7.2</v>
      </c>
      <c r="AC432">
        <v>7.19</v>
      </c>
      <c r="AD432">
        <v>7.21</v>
      </c>
      <c r="AE432" s="10"/>
      <c r="AF432" s="19">
        <v>484000</v>
      </c>
      <c r="AG432" s="19">
        <v>401000</v>
      </c>
      <c r="AH432" s="19">
        <v>131000</v>
      </c>
      <c r="AI432" s="19">
        <v>503000</v>
      </c>
      <c r="AJ432" s="19">
        <v>553000</v>
      </c>
      <c r="AK432" s="19">
        <v>759000</v>
      </c>
      <c r="AL432" s="19">
        <v>1210000</v>
      </c>
      <c r="AM432" s="19">
        <v>1120000</v>
      </c>
      <c r="AN432" s="19">
        <v>1330000</v>
      </c>
      <c r="AO432" s="19"/>
      <c r="AP432" s="19">
        <v>4170000</v>
      </c>
      <c r="AQ432" s="19"/>
      <c r="AR432" s="19">
        <v>5710000</v>
      </c>
      <c r="AS432" s="19">
        <v>1960000</v>
      </c>
      <c r="AT432" s="19">
        <v>4220000</v>
      </c>
      <c r="AU432" s="19">
        <v>5100000</v>
      </c>
      <c r="AV432" s="19">
        <v>5270000</v>
      </c>
      <c r="AW432" s="19">
        <v>4950000</v>
      </c>
      <c r="AX432" s="19">
        <v>5700000</v>
      </c>
      <c r="AY432" s="19">
        <v>6740000</v>
      </c>
      <c r="AZ432" s="19">
        <v>6090000</v>
      </c>
      <c r="BA432" s="19">
        <v>6500000</v>
      </c>
      <c r="BB432" s="19">
        <v>7480000</v>
      </c>
      <c r="BC432" s="19">
        <v>8140000</v>
      </c>
      <c r="BD432" s="19">
        <v>4110000</v>
      </c>
    </row>
    <row r="433" spans="1:56" x14ac:dyDescent="0.35">
      <c r="A433" s="20" t="s">
        <v>4629</v>
      </c>
      <c r="B433" s="20">
        <v>878.81767000000002</v>
      </c>
      <c r="C433" s="20">
        <v>607.566534832</v>
      </c>
      <c r="D433" s="20">
        <v>52</v>
      </c>
      <c r="E433" s="20">
        <v>1.791327862299523</v>
      </c>
      <c r="F433">
        <v>6.78</v>
      </c>
      <c r="G433">
        <v>7.26</v>
      </c>
      <c r="H433">
        <v>7.29</v>
      </c>
      <c r="I433">
        <v>7.26</v>
      </c>
      <c r="J433">
        <v>7.21</v>
      </c>
      <c r="K433">
        <v>7.25</v>
      </c>
      <c r="L433">
        <v>7.22</v>
      </c>
      <c r="M433">
        <v>7.25</v>
      </c>
      <c r="N433">
        <v>7.26</v>
      </c>
      <c r="P433">
        <v>7.25</v>
      </c>
      <c r="R433">
        <v>7.22</v>
      </c>
      <c r="S433">
        <v>7.35</v>
      </c>
      <c r="T433">
        <v>7.26</v>
      </c>
      <c r="U433">
        <v>7.25</v>
      </c>
      <c r="V433">
        <v>7.25</v>
      </c>
      <c r="W433">
        <v>7.23</v>
      </c>
      <c r="X433">
        <v>7.26</v>
      </c>
      <c r="Y433">
        <v>7.23</v>
      </c>
      <c r="Z433">
        <v>7.25</v>
      </c>
      <c r="AA433">
        <v>7.24</v>
      </c>
      <c r="AB433">
        <v>7.26</v>
      </c>
      <c r="AC433">
        <v>7.25</v>
      </c>
      <c r="AD433">
        <v>7.28</v>
      </c>
      <c r="AE433" s="10"/>
      <c r="AF433" s="19">
        <v>3480</v>
      </c>
      <c r="AG433" s="19">
        <v>9440</v>
      </c>
      <c r="AH433" s="19">
        <v>1490</v>
      </c>
      <c r="AI433" s="19">
        <v>10900</v>
      </c>
      <c r="AJ433" s="19">
        <v>6410</v>
      </c>
      <c r="AK433" s="19">
        <v>9440</v>
      </c>
      <c r="AL433" s="19">
        <v>16400</v>
      </c>
      <c r="AM433" s="19">
        <v>5960</v>
      </c>
      <c r="AN433" s="19">
        <v>22900</v>
      </c>
      <c r="AO433" s="19"/>
      <c r="AP433" s="19">
        <v>51200</v>
      </c>
      <c r="AQ433" s="19"/>
      <c r="AR433" s="19">
        <v>41800</v>
      </c>
      <c r="AS433" s="19">
        <v>8750</v>
      </c>
      <c r="AT433" s="19">
        <v>36300</v>
      </c>
      <c r="AU433" s="19">
        <v>33700</v>
      </c>
      <c r="AV433" s="19">
        <v>46800</v>
      </c>
      <c r="AW433" s="19">
        <v>21800</v>
      </c>
      <c r="AX433" s="19">
        <v>69700</v>
      </c>
      <c r="AY433" s="19">
        <v>66300</v>
      </c>
      <c r="AZ433" s="19">
        <v>68100</v>
      </c>
      <c r="BA433" s="19">
        <v>72500</v>
      </c>
      <c r="BB433" s="19">
        <v>109000</v>
      </c>
      <c r="BC433" s="19">
        <v>86400</v>
      </c>
      <c r="BD433" s="19">
        <v>65600</v>
      </c>
    </row>
    <row r="434" spans="1:56" x14ac:dyDescent="0.35">
      <c r="A434" s="20" t="s">
        <v>4630</v>
      </c>
      <c r="B434" s="20">
        <v>880.83331999999996</v>
      </c>
      <c r="C434" s="20">
        <v>551.50393451200011</v>
      </c>
      <c r="D434" s="20">
        <v>52</v>
      </c>
      <c r="E434" s="20">
        <v>1.791327862299523</v>
      </c>
      <c r="F434">
        <v>7.69</v>
      </c>
      <c r="G434">
        <v>7.71</v>
      </c>
      <c r="H434">
        <v>7.66</v>
      </c>
      <c r="I434">
        <v>7.69</v>
      </c>
      <c r="J434">
        <v>7.69</v>
      </c>
      <c r="K434">
        <v>7.68</v>
      </c>
      <c r="L434">
        <v>7.66</v>
      </c>
      <c r="M434">
        <v>7.66</v>
      </c>
      <c r="N434">
        <v>7.66</v>
      </c>
      <c r="P434">
        <v>7.68</v>
      </c>
      <c r="R434">
        <v>7.69</v>
      </c>
      <c r="S434">
        <v>7.67</v>
      </c>
      <c r="T434">
        <v>7.68</v>
      </c>
      <c r="U434">
        <v>7.68</v>
      </c>
      <c r="V434">
        <v>7.68</v>
      </c>
      <c r="W434">
        <v>7.68</v>
      </c>
      <c r="X434">
        <v>7.68</v>
      </c>
      <c r="Y434">
        <v>7.68</v>
      </c>
      <c r="Z434">
        <v>7.68</v>
      </c>
      <c r="AA434">
        <v>7.68</v>
      </c>
      <c r="AB434">
        <v>7.68</v>
      </c>
      <c r="AC434">
        <v>7.68</v>
      </c>
      <c r="AD434">
        <v>7.68</v>
      </c>
      <c r="AE434" s="10"/>
      <c r="AF434" s="19">
        <v>23900</v>
      </c>
      <c r="AG434" s="19">
        <v>36800</v>
      </c>
      <c r="AH434" s="19">
        <v>8460</v>
      </c>
      <c r="AI434" s="19">
        <v>39800</v>
      </c>
      <c r="AJ434" s="19">
        <v>49200</v>
      </c>
      <c r="AK434" s="19">
        <v>12400</v>
      </c>
      <c r="AL434" s="19">
        <v>39800</v>
      </c>
      <c r="AM434" s="19">
        <v>47700</v>
      </c>
      <c r="AN434" s="19">
        <v>57600</v>
      </c>
      <c r="AO434" s="19"/>
      <c r="AP434" s="19">
        <v>367000</v>
      </c>
      <c r="AQ434" s="19"/>
      <c r="AR434" s="19">
        <v>494000</v>
      </c>
      <c r="AS434" s="19">
        <v>176000</v>
      </c>
      <c r="AT434" s="19">
        <v>444000</v>
      </c>
      <c r="AU434" s="19">
        <v>421000</v>
      </c>
      <c r="AV434" s="19">
        <v>375000</v>
      </c>
      <c r="AW434" s="19">
        <v>364000</v>
      </c>
      <c r="AX434" s="19">
        <v>435000</v>
      </c>
      <c r="AY434" s="19">
        <v>496000</v>
      </c>
      <c r="AZ434" s="19">
        <v>778000</v>
      </c>
      <c r="BA434" s="19">
        <v>606000</v>
      </c>
      <c r="BB434" s="19">
        <v>683000</v>
      </c>
      <c r="BC434" s="19">
        <v>872000</v>
      </c>
      <c r="BD434" s="19">
        <v>449000</v>
      </c>
    </row>
    <row r="435" spans="1:56" x14ac:dyDescent="0.35">
      <c r="A435" s="20" t="s">
        <v>4631</v>
      </c>
      <c r="B435" s="20">
        <v>880.83331999999996</v>
      </c>
      <c r="C435" s="20">
        <v>579.53523464</v>
      </c>
      <c r="D435" s="20">
        <v>52</v>
      </c>
      <c r="E435" s="20">
        <v>1.791327862299523</v>
      </c>
      <c r="F435">
        <v>7.69</v>
      </c>
      <c r="G435">
        <v>7.67</v>
      </c>
      <c r="H435">
        <v>7.66</v>
      </c>
      <c r="I435">
        <v>7.66</v>
      </c>
      <c r="J435">
        <v>7.67</v>
      </c>
      <c r="K435">
        <v>7.64</v>
      </c>
      <c r="L435">
        <v>7.66</v>
      </c>
      <c r="M435">
        <v>7.67</v>
      </c>
      <c r="N435">
        <v>7.66</v>
      </c>
      <c r="P435">
        <v>7.66</v>
      </c>
      <c r="R435">
        <v>7.68</v>
      </c>
      <c r="S435">
        <v>7.68</v>
      </c>
      <c r="T435">
        <v>7.66</v>
      </c>
      <c r="U435">
        <v>7.66</v>
      </c>
      <c r="V435">
        <v>7.67</v>
      </c>
      <c r="W435">
        <v>7.66</v>
      </c>
      <c r="X435">
        <v>7.67</v>
      </c>
      <c r="Y435">
        <v>7.67</v>
      </c>
      <c r="Z435">
        <v>7.66</v>
      </c>
      <c r="AA435">
        <v>7.66</v>
      </c>
      <c r="AB435">
        <v>7.67</v>
      </c>
      <c r="AC435">
        <v>7.66</v>
      </c>
      <c r="AD435">
        <v>7.67</v>
      </c>
      <c r="AE435" s="10"/>
      <c r="AF435" s="19">
        <v>13400</v>
      </c>
      <c r="AG435" s="19">
        <v>30200</v>
      </c>
      <c r="AH435" s="19">
        <v>12200</v>
      </c>
      <c r="AI435" s="19">
        <v>1050000</v>
      </c>
      <c r="AJ435" s="19">
        <v>718000</v>
      </c>
      <c r="AK435" s="19">
        <v>37000</v>
      </c>
      <c r="AL435" s="19">
        <v>36400</v>
      </c>
      <c r="AM435" s="19">
        <v>163000</v>
      </c>
      <c r="AN435" s="19">
        <v>173000</v>
      </c>
      <c r="AO435" s="19"/>
      <c r="AP435" s="19">
        <v>241000</v>
      </c>
      <c r="AQ435" s="19"/>
      <c r="AR435" s="19">
        <v>256000</v>
      </c>
      <c r="AS435" s="19">
        <v>155000</v>
      </c>
      <c r="AT435" s="19">
        <v>823000</v>
      </c>
      <c r="AU435" s="19">
        <v>317000</v>
      </c>
      <c r="AV435" s="19">
        <v>201000</v>
      </c>
      <c r="AW435" s="19">
        <v>255000</v>
      </c>
      <c r="AX435" s="19">
        <v>304000</v>
      </c>
      <c r="AY435" s="19">
        <v>553000</v>
      </c>
      <c r="AZ435" s="19">
        <v>567000</v>
      </c>
      <c r="BA435" s="19">
        <v>320000</v>
      </c>
      <c r="BB435" s="19">
        <v>404000</v>
      </c>
      <c r="BC435" s="19">
        <v>469000</v>
      </c>
      <c r="BD435" s="19">
        <v>328000</v>
      </c>
    </row>
    <row r="436" spans="1:56" x14ac:dyDescent="0.35">
      <c r="A436" s="20" t="s">
        <v>4632</v>
      </c>
      <c r="B436" s="20">
        <v>880.83331999999996</v>
      </c>
      <c r="C436" s="20">
        <v>607.56653476800011</v>
      </c>
      <c r="D436" s="20">
        <v>52</v>
      </c>
      <c r="E436" s="20">
        <v>1.791327862299523</v>
      </c>
      <c r="F436">
        <v>7.65</v>
      </c>
      <c r="G436">
        <v>7.66</v>
      </c>
      <c r="H436">
        <v>7.78</v>
      </c>
      <c r="I436">
        <v>7.67</v>
      </c>
      <c r="J436">
        <v>7.66</v>
      </c>
      <c r="K436">
        <v>7.68</v>
      </c>
      <c r="L436">
        <v>7.67</v>
      </c>
      <c r="M436">
        <v>7.66</v>
      </c>
      <c r="N436">
        <v>7.67</v>
      </c>
      <c r="P436">
        <v>7.68</v>
      </c>
      <c r="R436">
        <v>7.68</v>
      </c>
      <c r="S436">
        <v>7.69</v>
      </c>
      <c r="T436">
        <v>7.68</v>
      </c>
      <c r="U436">
        <v>7.67</v>
      </c>
      <c r="V436">
        <v>7.68</v>
      </c>
      <c r="W436">
        <v>7.68</v>
      </c>
      <c r="X436">
        <v>7.68</v>
      </c>
      <c r="Y436">
        <v>7.68</v>
      </c>
      <c r="Z436">
        <v>7.68</v>
      </c>
      <c r="AA436">
        <v>7.66</v>
      </c>
      <c r="AB436">
        <v>7.68</v>
      </c>
      <c r="AC436">
        <v>7.68</v>
      </c>
      <c r="AD436">
        <v>7.67</v>
      </c>
      <c r="AE436" s="10"/>
      <c r="AF436" s="19">
        <v>68600</v>
      </c>
      <c r="AG436" s="19">
        <v>64400</v>
      </c>
      <c r="AH436" s="19">
        <v>20900</v>
      </c>
      <c r="AI436" s="19">
        <v>612000</v>
      </c>
      <c r="AJ436" s="19">
        <v>475000</v>
      </c>
      <c r="AK436" s="19">
        <v>63700</v>
      </c>
      <c r="AL436" s="19">
        <v>125000</v>
      </c>
      <c r="AM436" s="19">
        <v>174000</v>
      </c>
      <c r="AN436" s="19">
        <v>209000</v>
      </c>
      <c r="AO436" s="19"/>
      <c r="AP436" s="19">
        <v>722000</v>
      </c>
      <c r="AQ436" s="19"/>
      <c r="AR436" s="19">
        <v>847000</v>
      </c>
      <c r="AS436" s="19">
        <v>393000</v>
      </c>
      <c r="AT436" s="19">
        <v>1180000</v>
      </c>
      <c r="AU436" s="19">
        <v>811000</v>
      </c>
      <c r="AV436" s="19">
        <v>762000</v>
      </c>
      <c r="AW436" s="19">
        <v>814000</v>
      </c>
      <c r="AX436" s="19">
        <v>889000</v>
      </c>
      <c r="AY436" s="19">
        <v>1250000</v>
      </c>
      <c r="AZ436" s="19">
        <v>1680000</v>
      </c>
      <c r="BA436" s="19">
        <v>1220000</v>
      </c>
      <c r="BB436" s="19">
        <v>1260000</v>
      </c>
      <c r="BC436" s="19">
        <v>1490000</v>
      </c>
      <c r="BD436" s="19">
        <v>877000</v>
      </c>
    </row>
    <row r="437" spans="1:56" x14ac:dyDescent="0.35">
      <c r="A437" s="20" t="s">
        <v>4633</v>
      </c>
      <c r="B437" s="20">
        <v>890.72375999999997</v>
      </c>
      <c r="C437" s="20">
        <v>595.47263483200004</v>
      </c>
      <c r="D437" s="20">
        <v>54</v>
      </c>
      <c r="E437" s="20">
        <v>1.8282462378001576</v>
      </c>
      <c r="F437">
        <v>5.0599999999999996</v>
      </c>
      <c r="G437">
        <v>5.0599999999999996</v>
      </c>
      <c r="H437">
        <v>5.0599999999999996</v>
      </c>
      <c r="I437">
        <v>5.0599999999999996</v>
      </c>
      <c r="J437">
        <v>5.05</v>
      </c>
      <c r="K437">
        <v>5.07</v>
      </c>
      <c r="L437">
        <v>5.0599999999999996</v>
      </c>
      <c r="M437">
        <v>5.0599999999999996</v>
      </c>
      <c r="N437">
        <v>5.05</v>
      </c>
      <c r="P437">
        <v>5.0599999999999996</v>
      </c>
      <c r="R437">
        <v>5.07</v>
      </c>
      <c r="S437">
        <v>5.08</v>
      </c>
      <c r="T437">
        <v>5.0599999999999996</v>
      </c>
      <c r="U437">
        <v>5.0599999999999996</v>
      </c>
      <c r="V437">
        <v>5.05</v>
      </c>
      <c r="W437">
        <v>5.0599999999999996</v>
      </c>
      <c r="X437">
        <v>5.0599999999999996</v>
      </c>
      <c r="Y437">
        <v>5.05</v>
      </c>
      <c r="Z437">
        <v>5.0599999999999996</v>
      </c>
      <c r="AA437">
        <v>5.05</v>
      </c>
      <c r="AB437">
        <v>5.0599999999999996</v>
      </c>
      <c r="AC437">
        <v>5.0599999999999996</v>
      </c>
      <c r="AD437">
        <v>5.0599999999999996</v>
      </c>
      <c r="AE437" s="10"/>
      <c r="AF437" s="19">
        <v>10200000</v>
      </c>
      <c r="AG437" s="19">
        <v>6910000</v>
      </c>
      <c r="AH437" s="19">
        <v>7390000</v>
      </c>
      <c r="AI437" s="19">
        <v>10800000</v>
      </c>
      <c r="AJ437" s="19">
        <v>8890000</v>
      </c>
      <c r="AK437" s="19">
        <v>10600000</v>
      </c>
      <c r="AL437" s="19">
        <v>9810000</v>
      </c>
      <c r="AM437" s="19">
        <v>8080000</v>
      </c>
      <c r="AN437" s="19">
        <v>11100000</v>
      </c>
      <c r="AO437" s="19"/>
      <c r="AP437" s="19">
        <v>16600000</v>
      </c>
      <c r="AQ437" s="19"/>
      <c r="AR437" s="19">
        <v>16900000</v>
      </c>
      <c r="AS437" s="19">
        <v>14800000</v>
      </c>
      <c r="AT437" s="19">
        <v>16000000</v>
      </c>
      <c r="AU437" s="19">
        <v>13700000</v>
      </c>
      <c r="AV437" s="19">
        <v>13400000</v>
      </c>
      <c r="AW437" s="19">
        <v>10300000</v>
      </c>
      <c r="AX437" s="19">
        <v>14200000</v>
      </c>
      <c r="AY437" s="19">
        <v>13400000</v>
      </c>
      <c r="AZ437" s="19">
        <v>19400000</v>
      </c>
      <c r="BA437" s="19">
        <v>15300000</v>
      </c>
      <c r="BB437" s="19">
        <v>17700000</v>
      </c>
      <c r="BC437" s="19">
        <v>16200000</v>
      </c>
      <c r="BD437" s="19">
        <v>18400000</v>
      </c>
    </row>
    <row r="438" spans="1:56" x14ac:dyDescent="0.35">
      <c r="A438" s="20" t="s">
        <v>4634</v>
      </c>
      <c r="B438" s="20">
        <v>892.73941000000002</v>
      </c>
      <c r="C438" s="20">
        <v>567.44133464000015</v>
      </c>
      <c r="D438" s="20">
        <v>54</v>
      </c>
      <c r="E438" s="20">
        <v>1.8282462378001576</v>
      </c>
      <c r="F438">
        <v>5.33</v>
      </c>
      <c r="G438">
        <v>5.35</v>
      </c>
      <c r="H438">
        <v>5.33</v>
      </c>
      <c r="I438">
        <v>5.33</v>
      </c>
      <c r="J438">
        <v>5.37</v>
      </c>
      <c r="K438">
        <v>5.34</v>
      </c>
      <c r="L438">
        <v>5.38</v>
      </c>
      <c r="M438">
        <v>5.34</v>
      </c>
      <c r="N438">
        <v>5.33</v>
      </c>
      <c r="P438">
        <v>5.36</v>
      </c>
      <c r="R438">
        <v>5.34</v>
      </c>
      <c r="S438">
        <v>5.38</v>
      </c>
      <c r="T438">
        <v>5.35</v>
      </c>
      <c r="U438">
        <v>5.34</v>
      </c>
      <c r="V438">
        <v>5.35</v>
      </c>
      <c r="W438">
        <v>5.34</v>
      </c>
      <c r="X438">
        <v>5.35</v>
      </c>
      <c r="Y438">
        <v>5.35</v>
      </c>
      <c r="Z438">
        <v>5.37</v>
      </c>
      <c r="AA438">
        <v>5.35</v>
      </c>
      <c r="AB438">
        <v>5.35</v>
      </c>
      <c r="AC438">
        <v>5.35</v>
      </c>
      <c r="AD438">
        <v>5.33</v>
      </c>
      <c r="AE438" s="10"/>
      <c r="AF438" s="19">
        <v>35200</v>
      </c>
      <c r="AG438" s="19">
        <v>14900</v>
      </c>
      <c r="AH438" s="19">
        <v>7950</v>
      </c>
      <c r="AI438" s="19">
        <v>32800</v>
      </c>
      <c r="AJ438" s="19">
        <v>16400</v>
      </c>
      <c r="AK438" s="19">
        <v>24300</v>
      </c>
      <c r="AL438" s="19">
        <v>14400</v>
      </c>
      <c r="AM438" s="19">
        <v>19900</v>
      </c>
      <c r="AN438" s="19">
        <v>26800</v>
      </c>
      <c r="AO438" s="19"/>
      <c r="AP438" s="19">
        <v>49200</v>
      </c>
      <c r="AQ438" s="19"/>
      <c r="AR438" s="19">
        <v>34800</v>
      </c>
      <c r="AS438" s="19">
        <v>24600</v>
      </c>
      <c r="AT438" s="19">
        <v>28800</v>
      </c>
      <c r="AU438" s="19">
        <v>37800</v>
      </c>
      <c r="AV438" s="19">
        <v>21400</v>
      </c>
      <c r="AW438" s="19">
        <v>37300</v>
      </c>
      <c r="AX438" s="19">
        <v>34800</v>
      </c>
      <c r="AY438" s="19">
        <v>65600</v>
      </c>
      <c r="AZ438" s="19">
        <v>63100</v>
      </c>
      <c r="BA438" s="19">
        <v>49200</v>
      </c>
      <c r="BB438" s="19">
        <v>31700</v>
      </c>
      <c r="BC438" s="19">
        <v>48800</v>
      </c>
      <c r="BD438" s="19">
        <v>50200</v>
      </c>
    </row>
    <row r="439" spans="1:56" x14ac:dyDescent="0.35">
      <c r="A439" s="20" t="s">
        <v>4635</v>
      </c>
      <c r="B439" s="20">
        <v>892.73941000000002</v>
      </c>
      <c r="C439" s="20">
        <v>595.47263476800003</v>
      </c>
      <c r="D439" s="20">
        <v>54</v>
      </c>
      <c r="E439" s="20">
        <v>1.8282462378001576</v>
      </c>
      <c r="F439">
        <v>5.34</v>
      </c>
      <c r="G439">
        <v>5.34</v>
      </c>
      <c r="H439">
        <v>5.34</v>
      </c>
      <c r="I439">
        <v>5.34</v>
      </c>
      <c r="J439">
        <v>5.34</v>
      </c>
      <c r="K439">
        <v>5.34</v>
      </c>
      <c r="L439">
        <v>5.34</v>
      </c>
      <c r="M439">
        <v>5.34</v>
      </c>
      <c r="N439">
        <v>5.34</v>
      </c>
      <c r="P439">
        <v>5.34</v>
      </c>
      <c r="R439">
        <v>5.35</v>
      </c>
      <c r="S439">
        <v>5.36</v>
      </c>
      <c r="T439">
        <v>5.36</v>
      </c>
      <c r="U439">
        <v>5.34</v>
      </c>
      <c r="V439">
        <v>5.36</v>
      </c>
      <c r="W439">
        <v>5.34</v>
      </c>
      <c r="X439">
        <v>5.34</v>
      </c>
      <c r="Y439">
        <v>5.33</v>
      </c>
      <c r="Z439">
        <v>5.35</v>
      </c>
      <c r="AA439">
        <v>5.34</v>
      </c>
      <c r="AB439">
        <v>5.35</v>
      </c>
      <c r="AC439">
        <v>5.34</v>
      </c>
      <c r="AD439">
        <v>5.34</v>
      </c>
      <c r="AE439" s="10"/>
      <c r="AF439" s="19">
        <v>13500000</v>
      </c>
      <c r="AG439" s="19">
        <v>9320000</v>
      </c>
      <c r="AH439" s="19">
        <v>10900000</v>
      </c>
      <c r="AI439" s="19">
        <v>14700000</v>
      </c>
      <c r="AJ439" s="19">
        <v>13300000</v>
      </c>
      <c r="AK439" s="19">
        <v>16800000</v>
      </c>
      <c r="AL439" s="19">
        <v>15300000</v>
      </c>
      <c r="AM439" s="19">
        <v>12700000</v>
      </c>
      <c r="AN439" s="19">
        <v>17200000</v>
      </c>
      <c r="AO439" s="19"/>
      <c r="AP439" s="19">
        <v>26400000</v>
      </c>
      <c r="AQ439" s="19"/>
      <c r="AR439" s="19">
        <v>29300000</v>
      </c>
      <c r="AS439" s="19">
        <v>24000000</v>
      </c>
      <c r="AT439" s="19">
        <v>20200000</v>
      </c>
      <c r="AU439" s="19">
        <v>20200000</v>
      </c>
      <c r="AV439" s="19">
        <v>20900000</v>
      </c>
      <c r="AW439" s="19">
        <v>18100000</v>
      </c>
      <c r="AX439" s="19">
        <v>19900000</v>
      </c>
      <c r="AY439" s="19">
        <v>24000000</v>
      </c>
      <c r="AZ439" s="19">
        <v>37300000</v>
      </c>
      <c r="BA439" s="19">
        <v>26600000</v>
      </c>
      <c r="BB439" s="19">
        <v>27900000</v>
      </c>
      <c r="BC439" s="19">
        <v>28600000</v>
      </c>
      <c r="BD439" s="19">
        <v>31100000</v>
      </c>
    </row>
    <row r="440" spans="1:56" x14ac:dyDescent="0.35">
      <c r="A440" s="20" t="s">
        <v>4636</v>
      </c>
      <c r="B440" s="20">
        <v>892.73941000000002</v>
      </c>
      <c r="C440" s="20">
        <v>597.48828483200009</v>
      </c>
      <c r="D440" s="20">
        <v>54</v>
      </c>
      <c r="E440" s="20">
        <v>1.8282462378001576</v>
      </c>
      <c r="F440">
        <v>5.34</v>
      </c>
      <c r="G440">
        <v>5.34</v>
      </c>
      <c r="H440">
        <v>5.34</v>
      </c>
      <c r="I440">
        <v>5.34</v>
      </c>
      <c r="J440">
        <v>5.33</v>
      </c>
      <c r="K440">
        <v>5.35</v>
      </c>
      <c r="L440">
        <v>5.34</v>
      </c>
      <c r="M440">
        <v>5.34</v>
      </c>
      <c r="N440">
        <v>5.34</v>
      </c>
      <c r="P440">
        <v>5.34</v>
      </c>
      <c r="R440">
        <v>5.35</v>
      </c>
      <c r="S440">
        <v>5.36</v>
      </c>
      <c r="T440">
        <v>5.36</v>
      </c>
      <c r="U440">
        <v>5.34</v>
      </c>
      <c r="V440">
        <v>5.35</v>
      </c>
      <c r="W440">
        <v>5.34</v>
      </c>
      <c r="X440">
        <v>5.34</v>
      </c>
      <c r="Y440">
        <v>5.33</v>
      </c>
      <c r="Z440">
        <v>5.35</v>
      </c>
      <c r="AA440">
        <v>5.34</v>
      </c>
      <c r="AB440">
        <v>5.34</v>
      </c>
      <c r="AC440">
        <v>5.34</v>
      </c>
      <c r="AD440">
        <v>5.34</v>
      </c>
      <c r="AE440" s="10"/>
      <c r="AF440" s="19">
        <v>27500000</v>
      </c>
      <c r="AG440" s="19">
        <v>19500000</v>
      </c>
      <c r="AH440" s="19">
        <v>23600000</v>
      </c>
      <c r="AI440" s="19">
        <v>29900000</v>
      </c>
      <c r="AJ440" s="19">
        <v>28500000</v>
      </c>
      <c r="AK440" s="19">
        <v>32400000</v>
      </c>
      <c r="AL440" s="19">
        <v>32600000</v>
      </c>
      <c r="AM440" s="19">
        <v>29200000</v>
      </c>
      <c r="AN440" s="19">
        <v>38100000</v>
      </c>
      <c r="AO440" s="19"/>
      <c r="AP440" s="19">
        <v>56300000</v>
      </c>
      <c r="AQ440" s="19"/>
      <c r="AR440" s="19">
        <v>57900000</v>
      </c>
      <c r="AS440" s="19">
        <v>49700000</v>
      </c>
      <c r="AT440" s="19">
        <v>43500000</v>
      </c>
      <c r="AU440" s="19">
        <v>41700000</v>
      </c>
      <c r="AV440" s="19">
        <v>44300000</v>
      </c>
      <c r="AW440" s="19">
        <v>38300000</v>
      </c>
      <c r="AX440" s="19">
        <v>42600000</v>
      </c>
      <c r="AY440" s="19">
        <v>47700000</v>
      </c>
      <c r="AZ440" s="19">
        <v>73500000</v>
      </c>
      <c r="BA440" s="19">
        <v>58500000</v>
      </c>
      <c r="BB440" s="19">
        <v>55200000</v>
      </c>
      <c r="BC440" s="19">
        <v>58000000</v>
      </c>
      <c r="BD440" s="19">
        <v>65000000</v>
      </c>
    </row>
    <row r="441" spans="1:56" x14ac:dyDescent="0.35">
      <c r="A441" s="20" t="s">
        <v>4637</v>
      </c>
      <c r="B441" s="20">
        <v>892.73941000000002</v>
      </c>
      <c r="C441" s="20">
        <v>625.51958496000009</v>
      </c>
      <c r="D441" s="20">
        <v>54</v>
      </c>
      <c r="E441" s="20">
        <v>1.8282462378001576</v>
      </c>
      <c r="F441">
        <v>5.37</v>
      </c>
      <c r="G441">
        <v>5.35</v>
      </c>
      <c r="H441">
        <v>5.33</v>
      </c>
      <c r="I441">
        <v>5.34</v>
      </c>
      <c r="J441">
        <v>5.37</v>
      </c>
      <c r="K441">
        <v>5.33</v>
      </c>
      <c r="L441">
        <v>5.34</v>
      </c>
      <c r="M441">
        <v>5.35</v>
      </c>
      <c r="N441">
        <v>5.34</v>
      </c>
      <c r="P441">
        <v>5.34</v>
      </c>
      <c r="R441">
        <v>5.35</v>
      </c>
      <c r="S441">
        <v>5.35</v>
      </c>
      <c r="T441">
        <v>5.35</v>
      </c>
      <c r="U441">
        <v>5.35</v>
      </c>
      <c r="V441">
        <v>5.35</v>
      </c>
      <c r="W441">
        <v>5.35</v>
      </c>
      <c r="X441">
        <v>5.36</v>
      </c>
      <c r="Y441">
        <v>5.33</v>
      </c>
      <c r="Z441">
        <v>5.36</v>
      </c>
      <c r="AA441">
        <v>5.33</v>
      </c>
      <c r="AB441">
        <v>5.35</v>
      </c>
      <c r="AC441">
        <v>5.34</v>
      </c>
      <c r="AD441">
        <v>5.33</v>
      </c>
      <c r="AE441" s="10"/>
      <c r="AF441" s="19">
        <v>19400</v>
      </c>
      <c r="AG441" s="19">
        <v>17400</v>
      </c>
      <c r="AH441" s="19">
        <v>21400</v>
      </c>
      <c r="AI441" s="19">
        <v>16900</v>
      </c>
      <c r="AJ441" s="19">
        <v>13900</v>
      </c>
      <c r="AK441" s="19">
        <v>23300</v>
      </c>
      <c r="AL441" s="19">
        <v>23400</v>
      </c>
      <c r="AM441" s="19">
        <v>17400</v>
      </c>
      <c r="AN441" s="19">
        <v>35700</v>
      </c>
      <c r="AO441" s="19"/>
      <c r="AP441" s="19">
        <v>32300</v>
      </c>
      <c r="AQ441" s="19"/>
      <c r="AR441" s="19">
        <v>32300</v>
      </c>
      <c r="AS441" s="19">
        <v>46700</v>
      </c>
      <c r="AT441" s="19">
        <v>24300</v>
      </c>
      <c r="AU441" s="19">
        <v>33700</v>
      </c>
      <c r="AV441" s="19">
        <v>10500</v>
      </c>
      <c r="AW441" s="19">
        <v>21400</v>
      </c>
      <c r="AX441" s="19">
        <v>29700</v>
      </c>
      <c r="AY441" s="19">
        <v>31300</v>
      </c>
      <c r="AZ441" s="19">
        <v>54200</v>
      </c>
      <c r="BA441" s="19">
        <v>43800</v>
      </c>
      <c r="BB441" s="19">
        <v>33300</v>
      </c>
      <c r="BC441" s="19">
        <v>43800</v>
      </c>
      <c r="BD441" s="19">
        <v>37800</v>
      </c>
    </row>
    <row r="442" spans="1:56" x14ac:dyDescent="0.35">
      <c r="A442" s="20" t="s">
        <v>4638</v>
      </c>
      <c r="B442" s="20">
        <v>894.75505999999996</v>
      </c>
      <c r="C442" s="20">
        <v>539.41003444800003</v>
      </c>
      <c r="D442" s="20">
        <v>54</v>
      </c>
      <c r="E442" s="20">
        <v>1.8282462378001576</v>
      </c>
      <c r="F442">
        <v>5.61</v>
      </c>
      <c r="G442">
        <v>5.61</v>
      </c>
      <c r="H442">
        <v>5.61</v>
      </c>
      <c r="I442">
        <v>5.63</v>
      </c>
      <c r="J442">
        <v>5.63</v>
      </c>
      <c r="K442">
        <v>5.61</v>
      </c>
      <c r="L442">
        <v>5.62</v>
      </c>
      <c r="M442">
        <v>5.62</v>
      </c>
      <c r="N442">
        <v>5.61</v>
      </c>
      <c r="P442">
        <v>5.63</v>
      </c>
      <c r="R442">
        <v>5.63</v>
      </c>
      <c r="S442">
        <v>5.62</v>
      </c>
      <c r="T442">
        <v>5.62</v>
      </c>
      <c r="U442">
        <v>5.62</v>
      </c>
      <c r="V442">
        <v>5.6</v>
      </c>
      <c r="W442">
        <v>5.63</v>
      </c>
      <c r="X442">
        <v>5.61</v>
      </c>
      <c r="Y442">
        <v>5.61</v>
      </c>
      <c r="Z442">
        <v>5.62</v>
      </c>
      <c r="AA442">
        <v>5.6</v>
      </c>
      <c r="AB442">
        <v>5.61</v>
      </c>
      <c r="AC442">
        <v>5.61</v>
      </c>
      <c r="AD442">
        <v>5.62</v>
      </c>
      <c r="AE442" s="10"/>
      <c r="AF442" s="19">
        <v>95400</v>
      </c>
      <c r="AG442" s="19">
        <v>56500</v>
      </c>
      <c r="AH442" s="19">
        <v>55800</v>
      </c>
      <c r="AI442" s="19">
        <v>122000</v>
      </c>
      <c r="AJ442" s="19">
        <v>58800</v>
      </c>
      <c r="AK442" s="19">
        <v>127000</v>
      </c>
      <c r="AL442" s="19">
        <v>114000</v>
      </c>
      <c r="AM442" s="19">
        <v>111000</v>
      </c>
      <c r="AN442" s="19">
        <v>103000</v>
      </c>
      <c r="AO442" s="19"/>
      <c r="AP442" s="19">
        <v>227000</v>
      </c>
      <c r="AQ442" s="19"/>
      <c r="AR442" s="19">
        <v>179000</v>
      </c>
      <c r="AS442" s="19">
        <v>161000</v>
      </c>
      <c r="AT442" s="19">
        <v>143000</v>
      </c>
      <c r="AU442" s="19">
        <v>165000</v>
      </c>
      <c r="AV442" s="19">
        <v>114000</v>
      </c>
      <c r="AW442" s="19">
        <v>94800</v>
      </c>
      <c r="AX442" s="19">
        <v>200000</v>
      </c>
      <c r="AY442" s="19">
        <v>161000</v>
      </c>
      <c r="AZ442" s="19">
        <v>305000</v>
      </c>
      <c r="BA442" s="19">
        <v>216000</v>
      </c>
      <c r="BB442" s="19">
        <v>259000</v>
      </c>
      <c r="BC442" s="19">
        <v>240000</v>
      </c>
      <c r="BD442" s="19">
        <v>261000</v>
      </c>
    </row>
    <row r="443" spans="1:56" x14ac:dyDescent="0.35">
      <c r="A443" s="20" t="s">
        <v>4639</v>
      </c>
      <c r="B443" s="20">
        <v>894.75505999999996</v>
      </c>
      <c r="C443" s="20">
        <v>567.44133457600003</v>
      </c>
      <c r="D443" s="20">
        <v>54</v>
      </c>
      <c r="E443" s="20">
        <v>1.8282462378001576</v>
      </c>
      <c r="F443">
        <v>5.61</v>
      </c>
      <c r="G443">
        <v>5.6</v>
      </c>
      <c r="H443">
        <v>5.58</v>
      </c>
      <c r="I443">
        <v>5.65</v>
      </c>
      <c r="J443">
        <v>5.66</v>
      </c>
      <c r="K443">
        <v>5.65</v>
      </c>
      <c r="L443">
        <v>5.59</v>
      </c>
      <c r="M443">
        <v>5.59</v>
      </c>
      <c r="N443">
        <v>5.6</v>
      </c>
      <c r="P443">
        <v>5.61</v>
      </c>
      <c r="R443">
        <v>5.64</v>
      </c>
      <c r="S443">
        <v>5.62</v>
      </c>
      <c r="T443">
        <v>5.6</v>
      </c>
      <c r="U443">
        <v>5.61</v>
      </c>
      <c r="V443">
        <v>5.6</v>
      </c>
      <c r="W443">
        <v>5.61</v>
      </c>
      <c r="X443">
        <v>5.61</v>
      </c>
      <c r="Y443">
        <v>5.59</v>
      </c>
      <c r="Z443">
        <v>5.61</v>
      </c>
      <c r="AA443">
        <v>5.62</v>
      </c>
      <c r="AB443">
        <v>5.61</v>
      </c>
      <c r="AC443">
        <v>5.59</v>
      </c>
      <c r="AD443">
        <v>5.63</v>
      </c>
      <c r="AE443" s="10"/>
      <c r="AF443" s="19">
        <v>21400</v>
      </c>
      <c r="AG443" s="19">
        <v>10900</v>
      </c>
      <c r="AH443" s="19">
        <v>13900</v>
      </c>
      <c r="AI443" s="19">
        <v>21900</v>
      </c>
      <c r="AJ443" s="19">
        <v>14400</v>
      </c>
      <c r="AK443" s="19">
        <v>19400</v>
      </c>
      <c r="AL443" s="19">
        <v>17400</v>
      </c>
      <c r="AM443" s="19">
        <v>10900</v>
      </c>
      <c r="AN443" s="19">
        <v>22300</v>
      </c>
      <c r="AO443" s="19"/>
      <c r="AP443" s="19">
        <v>51300</v>
      </c>
      <c r="AQ443" s="19"/>
      <c r="AR443" s="19">
        <v>44400</v>
      </c>
      <c r="AS443" s="19">
        <v>30800</v>
      </c>
      <c r="AT443" s="19">
        <v>33900</v>
      </c>
      <c r="AU443" s="19">
        <v>23000</v>
      </c>
      <c r="AV443" s="19">
        <v>23900</v>
      </c>
      <c r="AW443" s="19">
        <v>22900</v>
      </c>
      <c r="AX443" s="19">
        <v>32300</v>
      </c>
      <c r="AY443" s="19">
        <v>43300</v>
      </c>
      <c r="AZ443" s="19">
        <v>52300</v>
      </c>
      <c r="BA443" s="19">
        <v>54700</v>
      </c>
      <c r="BB443" s="19">
        <v>71600</v>
      </c>
      <c r="BC443" s="19">
        <v>47200</v>
      </c>
      <c r="BD443" s="19">
        <v>40200</v>
      </c>
    </row>
    <row r="444" spans="1:56" x14ac:dyDescent="0.35">
      <c r="A444" s="20" t="s">
        <v>4640</v>
      </c>
      <c r="B444" s="20">
        <v>894.75505999999996</v>
      </c>
      <c r="C444" s="20">
        <v>569.45698463999997</v>
      </c>
      <c r="D444" s="20">
        <v>54</v>
      </c>
      <c r="E444" s="20">
        <v>1.8282462378001576</v>
      </c>
      <c r="F444">
        <v>5.6</v>
      </c>
      <c r="G444">
        <v>5.62</v>
      </c>
      <c r="H444">
        <v>5.6</v>
      </c>
      <c r="I444">
        <v>5.61</v>
      </c>
      <c r="J444">
        <v>5.62</v>
      </c>
      <c r="K444">
        <v>5.6</v>
      </c>
      <c r="L444">
        <v>5.62</v>
      </c>
      <c r="M444">
        <v>5.6</v>
      </c>
      <c r="N444">
        <v>5.6</v>
      </c>
      <c r="P444">
        <v>5.61</v>
      </c>
      <c r="R444">
        <v>5.63</v>
      </c>
      <c r="S444">
        <v>5.62</v>
      </c>
      <c r="T444">
        <v>5.61</v>
      </c>
      <c r="U444">
        <v>5.62</v>
      </c>
      <c r="V444">
        <v>5.62</v>
      </c>
      <c r="W444">
        <v>5.61</v>
      </c>
      <c r="X444">
        <v>5.61</v>
      </c>
      <c r="Y444">
        <v>5.62</v>
      </c>
      <c r="Z444">
        <v>5.61</v>
      </c>
      <c r="AA444">
        <v>5.62</v>
      </c>
      <c r="AB444">
        <v>5.62</v>
      </c>
      <c r="AC444">
        <v>5.62</v>
      </c>
      <c r="AD444">
        <v>5.63</v>
      </c>
      <c r="AE444" s="10"/>
      <c r="AF444" s="19">
        <v>52300</v>
      </c>
      <c r="AG444" s="19">
        <v>21300</v>
      </c>
      <c r="AH444" s="19">
        <v>31000</v>
      </c>
      <c r="AI444" s="19">
        <v>64600</v>
      </c>
      <c r="AJ444" s="19">
        <v>38300</v>
      </c>
      <c r="AK444" s="19">
        <v>69300</v>
      </c>
      <c r="AL444" s="19">
        <v>57100</v>
      </c>
      <c r="AM444" s="19">
        <v>53400</v>
      </c>
      <c r="AN444" s="19">
        <v>68600</v>
      </c>
      <c r="AO444" s="19"/>
      <c r="AP444" s="19">
        <v>127000</v>
      </c>
      <c r="AQ444" s="19"/>
      <c r="AR444" s="19">
        <v>134000</v>
      </c>
      <c r="AS444" s="19">
        <v>75700</v>
      </c>
      <c r="AT444" s="19">
        <v>122000</v>
      </c>
      <c r="AU444" s="19">
        <v>74200</v>
      </c>
      <c r="AV444" s="19">
        <v>109000</v>
      </c>
      <c r="AW444" s="19">
        <v>77900</v>
      </c>
      <c r="AX444" s="19">
        <v>81100</v>
      </c>
      <c r="AY444" s="19">
        <v>114000</v>
      </c>
      <c r="AZ444" s="19">
        <v>183000</v>
      </c>
      <c r="BA444" s="19">
        <v>126000</v>
      </c>
      <c r="BB444" s="19">
        <v>151000</v>
      </c>
      <c r="BC444" s="19">
        <v>119000</v>
      </c>
      <c r="BD444" s="19">
        <v>143000</v>
      </c>
    </row>
    <row r="445" spans="1:56" x14ac:dyDescent="0.35">
      <c r="A445" s="20" t="s">
        <v>4641</v>
      </c>
      <c r="B445" s="20">
        <v>894.75505999999996</v>
      </c>
      <c r="C445" s="20">
        <v>595.47263470400003</v>
      </c>
      <c r="D445" s="20">
        <v>54</v>
      </c>
      <c r="E445" s="20">
        <v>1.8282462378001576</v>
      </c>
      <c r="F445">
        <v>5.62</v>
      </c>
      <c r="G445">
        <v>5.63</v>
      </c>
      <c r="H445">
        <v>5.63</v>
      </c>
      <c r="I445">
        <v>5.62</v>
      </c>
      <c r="J445">
        <v>5.62</v>
      </c>
      <c r="K445">
        <v>5.62</v>
      </c>
      <c r="L445">
        <v>5.62</v>
      </c>
      <c r="M445">
        <v>5.62</v>
      </c>
      <c r="N445">
        <v>5.62</v>
      </c>
      <c r="P445">
        <v>5.63</v>
      </c>
      <c r="R445">
        <v>5.63</v>
      </c>
      <c r="S445">
        <v>5.63</v>
      </c>
      <c r="T445">
        <v>5.63</v>
      </c>
      <c r="U445">
        <v>5.62</v>
      </c>
      <c r="V445">
        <v>5.63</v>
      </c>
      <c r="W445">
        <v>5.63</v>
      </c>
      <c r="X445">
        <v>5.63</v>
      </c>
      <c r="Y445">
        <v>5.61</v>
      </c>
      <c r="Z445">
        <v>5.62</v>
      </c>
      <c r="AA445">
        <v>5.63</v>
      </c>
      <c r="AB445">
        <v>5.63</v>
      </c>
      <c r="AC445">
        <v>5.62</v>
      </c>
      <c r="AD445">
        <v>5.63</v>
      </c>
      <c r="AE445" s="10"/>
      <c r="AF445" s="19">
        <v>2280000</v>
      </c>
      <c r="AG445" s="19">
        <v>1790000</v>
      </c>
      <c r="AH445" s="19">
        <v>1660000</v>
      </c>
      <c r="AI445" s="19">
        <v>2600000</v>
      </c>
      <c r="AJ445" s="19">
        <v>2420000</v>
      </c>
      <c r="AK445" s="19">
        <v>3600000</v>
      </c>
      <c r="AL445" s="19">
        <v>3680000</v>
      </c>
      <c r="AM445" s="19">
        <v>3090000</v>
      </c>
      <c r="AN445" s="19">
        <v>3640000</v>
      </c>
      <c r="AO445" s="19"/>
      <c r="AP445" s="19">
        <v>8450000</v>
      </c>
      <c r="AQ445" s="19"/>
      <c r="AR445" s="19">
        <v>7860000</v>
      </c>
      <c r="AS445" s="19">
        <v>5720000</v>
      </c>
      <c r="AT445" s="19">
        <v>6120000</v>
      </c>
      <c r="AU445" s="19">
        <v>4840000</v>
      </c>
      <c r="AV445" s="19">
        <v>4820000</v>
      </c>
      <c r="AW445" s="19">
        <v>4220000</v>
      </c>
      <c r="AX445" s="19">
        <v>5040000</v>
      </c>
      <c r="AY445" s="19">
        <v>5850000</v>
      </c>
      <c r="AZ445" s="19">
        <v>8800000</v>
      </c>
      <c r="BA445" s="19">
        <v>6510000</v>
      </c>
      <c r="BB445" s="19">
        <v>8430000</v>
      </c>
      <c r="BC445" s="19">
        <v>7440000</v>
      </c>
      <c r="BD445" s="19">
        <v>6010000</v>
      </c>
    </row>
    <row r="446" spans="1:56" x14ac:dyDescent="0.35">
      <c r="A446" s="20" t="s">
        <v>4642</v>
      </c>
      <c r="B446" s="20">
        <v>894.75505999999996</v>
      </c>
      <c r="C446" s="20">
        <v>597.48828476800009</v>
      </c>
      <c r="D446" s="20">
        <v>54</v>
      </c>
      <c r="E446" s="20">
        <v>1.8282462378001576</v>
      </c>
      <c r="F446">
        <v>5.61</v>
      </c>
      <c r="G446">
        <v>5.61</v>
      </c>
      <c r="H446">
        <v>5.61</v>
      </c>
      <c r="I446">
        <v>5.61</v>
      </c>
      <c r="J446">
        <v>5.6</v>
      </c>
      <c r="K446">
        <v>5.6</v>
      </c>
      <c r="L446">
        <v>5.6</v>
      </c>
      <c r="M446">
        <v>5.61</v>
      </c>
      <c r="N446">
        <v>5.61</v>
      </c>
      <c r="P446">
        <v>5.61</v>
      </c>
      <c r="R446">
        <v>5.62</v>
      </c>
      <c r="S446">
        <v>5.62</v>
      </c>
      <c r="T446">
        <v>5.61</v>
      </c>
      <c r="U446">
        <v>5.6</v>
      </c>
      <c r="V446">
        <v>5.62</v>
      </c>
      <c r="W446">
        <v>5.61</v>
      </c>
      <c r="X446">
        <v>5.61</v>
      </c>
      <c r="Y446">
        <v>5.6</v>
      </c>
      <c r="Z446">
        <v>5.61</v>
      </c>
      <c r="AA446">
        <v>5.61</v>
      </c>
      <c r="AB446">
        <v>5.62</v>
      </c>
      <c r="AC446">
        <v>5.61</v>
      </c>
      <c r="AD446">
        <v>5.62</v>
      </c>
      <c r="AE446" s="10"/>
      <c r="AF446" s="19">
        <v>55500000</v>
      </c>
      <c r="AG446" s="19">
        <v>31500000</v>
      </c>
      <c r="AH446" s="19">
        <v>34800000</v>
      </c>
      <c r="AI446" s="19">
        <v>59500000</v>
      </c>
      <c r="AJ446" s="19">
        <v>47600000</v>
      </c>
      <c r="AK446" s="19">
        <v>55200000</v>
      </c>
      <c r="AL446" s="19">
        <v>52600000</v>
      </c>
      <c r="AM446" s="19">
        <v>50200000</v>
      </c>
      <c r="AN446" s="19">
        <v>68500000</v>
      </c>
      <c r="AO446" s="19"/>
      <c r="AP446" s="19">
        <v>117000000</v>
      </c>
      <c r="AQ446" s="19"/>
      <c r="AR446" s="19">
        <v>113000000</v>
      </c>
      <c r="AS446" s="19">
        <v>86500000</v>
      </c>
      <c r="AT446" s="19">
        <v>83000000</v>
      </c>
      <c r="AU446" s="19">
        <v>88900000</v>
      </c>
      <c r="AV446" s="19">
        <v>83000000</v>
      </c>
      <c r="AW446" s="19">
        <v>75200000</v>
      </c>
      <c r="AX446" s="19">
        <v>81300000</v>
      </c>
      <c r="AY446" s="19">
        <v>117000000</v>
      </c>
      <c r="AZ446" s="19">
        <v>151000000</v>
      </c>
      <c r="BA446" s="19">
        <v>119000000</v>
      </c>
      <c r="BB446" s="19">
        <v>147000000</v>
      </c>
      <c r="BC446" s="19">
        <v>130000000</v>
      </c>
      <c r="BD446" s="19">
        <v>124000000</v>
      </c>
    </row>
    <row r="447" spans="1:56" x14ac:dyDescent="0.35">
      <c r="A447" s="20" t="s">
        <v>4643</v>
      </c>
      <c r="B447" s="20">
        <v>894.75505999999996</v>
      </c>
      <c r="C447" s="20">
        <v>599.50393483200003</v>
      </c>
      <c r="D447" s="20">
        <v>54</v>
      </c>
      <c r="E447" s="20">
        <v>1.8282462378001576</v>
      </c>
      <c r="F447">
        <v>5.61</v>
      </c>
      <c r="G447">
        <v>5.61</v>
      </c>
      <c r="H447">
        <v>5.61</v>
      </c>
      <c r="I447">
        <v>5.61</v>
      </c>
      <c r="J447">
        <v>5.61</v>
      </c>
      <c r="K447">
        <v>5.61</v>
      </c>
      <c r="L447">
        <v>5.61</v>
      </c>
      <c r="M447">
        <v>5.62</v>
      </c>
      <c r="N447">
        <v>5.61</v>
      </c>
      <c r="P447">
        <v>5.62</v>
      </c>
      <c r="R447">
        <v>5.62</v>
      </c>
      <c r="S447">
        <v>5.62</v>
      </c>
      <c r="T447">
        <v>5.62</v>
      </c>
      <c r="U447">
        <v>5.61</v>
      </c>
      <c r="V447">
        <v>5.62</v>
      </c>
      <c r="W447">
        <v>5.61</v>
      </c>
      <c r="X447">
        <v>5.61</v>
      </c>
      <c r="Y447">
        <v>5.6</v>
      </c>
      <c r="Z447">
        <v>5.6</v>
      </c>
      <c r="AA447">
        <v>5.61</v>
      </c>
      <c r="AB447">
        <v>5.63</v>
      </c>
      <c r="AC447">
        <v>5.61</v>
      </c>
      <c r="AD447">
        <v>5.62</v>
      </c>
      <c r="AE447" s="10"/>
      <c r="AF447" s="19">
        <v>33800000</v>
      </c>
      <c r="AG447" s="19">
        <v>19200000</v>
      </c>
      <c r="AH447" s="19">
        <v>20000000</v>
      </c>
      <c r="AI447" s="19">
        <v>34600000</v>
      </c>
      <c r="AJ447" s="19">
        <v>28600000</v>
      </c>
      <c r="AK447" s="19">
        <v>34700000</v>
      </c>
      <c r="AL447" s="19">
        <v>36500000</v>
      </c>
      <c r="AM447" s="19">
        <v>30500000</v>
      </c>
      <c r="AN447" s="19">
        <v>42100000</v>
      </c>
      <c r="AO447" s="19"/>
      <c r="AP447" s="19">
        <v>77300000</v>
      </c>
      <c r="AQ447" s="19"/>
      <c r="AR447" s="19">
        <v>78700000</v>
      </c>
      <c r="AS447" s="19">
        <v>54200000</v>
      </c>
      <c r="AT447" s="19">
        <v>60700000</v>
      </c>
      <c r="AU447" s="19">
        <v>52800000</v>
      </c>
      <c r="AV447" s="19">
        <v>53200000</v>
      </c>
      <c r="AW447" s="19">
        <v>45500000</v>
      </c>
      <c r="AX447" s="19">
        <v>52600000</v>
      </c>
      <c r="AY447" s="19">
        <v>71600000</v>
      </c>
      <c r="AZ447" s="19">
        <v>92100000</v>
      </c>
      <c r="BA447" s="19">
        <v>84800000</v>
      </c>
      <c r="BB447" s="19">
        <v>82500000</v>
      </c>
      <c r="BC447" s="19">
        <v>85600000</v>
      </c>
      <c r="BD447" s="19">
        <v>78200000</v>
      </c>
    </row>
    <row r="448" spans="1:56" x14ac:dyDescent="0.35">
      <c r="A448" s="20" t="s">
        <v>4644</v>
      </c>
      <c r="B448" s="20">
        <v>894.75505999999996</v>
      </c>
      <c r="C448" s="20">
        <v>625.51958489599997</v>
      </c>
      <c r="D448" s="20">
        <v>54</v>
      </c>
      <c r="E448" s="20">
        <v>1.8282462378001576</v>
      </c>
      <c r="F448">
        <v>5.63</v>
      </c>
      <c r="G448">
        <v>5.61</v>
      </c>
      <c r="H448">
        <v>5.61</v>
      </c>
      <c r="I448">
        <v>5.6</v>
      </c>
      <c r="J448">
        <v>5.59</v>
      </c>
      <c r="K448">
        <v>5.59</v>
      </c>
      <c r="L448">
        <v>5.6</v>
      </c>
      <c r="M448">
        <v>5.62</v>
      </c>
      <c r="N448">
        <v>5.61</v>
      </c>
      <c r="P448">
        <v>5.62</v>
      </c>
      <c r="R448">
        <v>5.62</v>
      </c>
      <c r="S448">
        <v>5.6</v>
      </c>
      <c r="T448">
        <v>5.62</v>
      </c>
      <c r="U448">
        <v>5.63</v>
      </c>
      <c r="V448">
        <v>5.61</v>
      </c>
      <c r="W448">
        <v>5.6</v>
      </c>
      <c r="X448">
        <v>5.61</v>
      </c>
      <c r="Y448">
        <v>5.6</v>
      </c>
      <c r="Z448">
        <v>5.61</v>
      </c>
      <c r="AA448">
        <v>5.61</v>
      </c>
      <c r="AB448">
        <v>5.63</v>
      </c>
      <c r="AC448">
        <v>5.61</v>
      </c>
      <c r="AD448">
        <v>5.62</v>
      </c>
      <c r="AE448" s="10"/>
      <c r="AF448" s="19">
        <v>57600</v>
      </c>
      <c r="AG448" s="19">
        <v>30800</v>
      </c>
      <c r="AH448" s="19">
        <v>23800</v>
      </c>
      <c r="AI448" s="19">
        <v>49700</v>
      </c>
      <c r="AJ448" s="19">
        <v>71900</v>
      </c>
      <c r="AK448" s="19">
        <v>63400</v>
      </c>
      <c r="AL448" s="19">
        <v>39300</v>
      </c>
      <c r="AM448" s="19">
        <v>49900</v>
      </c>
      <c r="AN448" s="19">
        <v>63100</v>
      </c>
      <c r="AO448" s="19"/>
      <c r="AP448" s="19">
        <v>125000</v>
      </c>
      <c r="AQ448" s="19"/>
      <c r="AR448" s="19">
        <v>147000</v>
      </c>
      <c r="AS448" s="19">
        <v>87600</v>
      </c>
      <c r="AT448" s="19">
        <v>77500</v>
      </c>
      <c r="AU448" s="19">
        <v>69100</v>
      </c>
      <c r="AV448" s="19">
        <v>66700</v>
      </c>
      <c r="AW448" s="19">
        <v>78500</v>
      </c>
      <c r="AX448" s="19">
        <v>75400</v>
      </c>
      <c r="AY448" s="19">
        <v>111000</v>
      </c>
      <c r="AZ448" s="19">
        <v>146000</v>
      </c>
      <c r="BA448" s="19">
        <v>128000</v>
      </c>
      <c r="BB448" s="19">
        <v>143000</v>
      </c>
      <c r="BC448" s="19">
        <v>138000</v>
      </c>
      <c r="BD448" s="19">
        <v>101000</v>
      </c>
    </row>
    <row r="449" spans="1:56" x14ac:dyDescent="0.35">
      <c r="A449" s="20" t="s">
        <v>4645</v>
      </c>
      <c r="B449" s="20">
        <v>894.75505999999996</v>
      </c>
      <c r="C449" s="20">
        <v>627.53523496000003</v>
      </c>
      <c r="D449" s="20">
        <v>54</v>
      </c>
      <c r="E449" s="20">
        <v>1.8282462378001576</v>
      </c>
      <c r="F449">
        <v>5.59</v>
      </c>
      <c r="G449">
        <v>5.6</v>
      </c>
      <c r="H449">
        <v>5.59</v>
      </c>
      <c r="I449">
        <v>5.63</v>
      </c>
      <c r="J449">
        <v>5.6</v>
      </c>
      <c r="K449">
        <v>5.59</v>
      </c>
      <c r="L449">
        <v>5.61</v>
      </c>
      <c r="M449">
        <v>5.61</v>
      </c>
      <c r="N449">
        <v>5.6</v>
      </c>
      <c r="P449">
        <v>5.61</v>
      </c>
      <c r="R449">
        <v>5.62</v>
      </c>
      <c r="S449">
        <v>5.62</v>
      </c>
      <c r="T449">
        <v>5.61</v>
      </c>
      <c r="U449">
        <v>5.6</v>
      </c>
      <c r="V449">
        <v>5.61</v>
      </c>
      <c r="W449">
        <v>5.62</v>
      </c>
      <c r="X449">
        <v>5.62</v>
      </c>
      <c r="Y449">
        <v>5.61</v>
      </c>
      <c r="Z449">
        <v>5.62</v>
      </c>
      <c r="AA449">
        <v>5.62</v>
      </c>
      <c r="AB449">
        <v>5.63</v>
      </c>
      <c r="AC449">
        <v>5.6</v>
      </c>
      <c r="AD449">
        <v>5.61</v>
      </c>
      <c r="AE449" s="10"/>
      <c r="AF449" s="19">
        <v>21300</v>
      </c>
      <c r="AG449" s="19">
        <v>25300</v>
      </c>
      <c r="AH449" s="19">
        <v>18900</v>
      </c>
      <c r="AI449" s="19">
        <v>39600</v>
      </c>
      <c r="AJ449" s="19">
        <v>36100</v>
      </c>
      <c r="AK449" s="19">
        <v>24400</v>
      </c>
      <c r="AL449" s="19">
        <v>44200</v>
      </c>
      <c r="AM449" s="19">
        <v>24000</v>
      </c>
      <c r="AN449" s="19">
        <v>50700</v>
      </c>
      <c r="AO449" s="19"/>
      <c r="AP449" s="19">
        <v>91900</v>
      </c>
      <c r="AQ449" s="19"/>
      <c r="AR449" s="19">
        <v>81500</v>
      </c>
      <c r="AS449" s="19">
        <v>75500</v>
      </c>
      <c r="AT449" s="19">
        <v>83000</v>
      </c>
      <c r="AU449" s="19">
        <v>39800</v>
      </c>
      <c r="AV449" s="19">
        <v>46200</v>
      </c>
      <c r="AW449" s="19">
        <v>61600</v>
      </c>
      <c r="AX449" s="19">
        <v>61100</v>
      </c>
      <c r="AY449" s="19">
        <v>62600</v>
      </c>
      <c r="AZ449" s="19">
        <v>106000</v>
      </c>
      <c r="BA449" s="19">
        <v>99100</v>
      </c>
      <c r="BB449" s="19">
        <v>99300</v>
      </c>
      <c r="BC449" s="19">
        <v>105000</v>
      </c>
      <c r="BD449" s="19">
        <v>83200</v>
      </c>
    </row>
    <row r="450" spans="1:56" x14ac:dyDescent="0.35">
      <c r="A450" s="20" t="s">
        <v>4647</v>
      </c>
      <c r="B450" s="20">
        <v>896.77071000000001</v>
      </c>
      <c r="C450" s="20">
        <v>541.42568444800008</v>
      </c>
      <c r="D450" s="20">
        <v>54</v>
      </c>
      <c r="E450" s="20">
        <v>1.8282462378001576</v>
      </c>
      <c r="F450">
        <v>5.87</v>
      </c>
      <c r="G450">
        <v>5.87</v>
      </c>
      <c r="H450">
        <v>5.88</v>
      </c>
      <c r="I450">
        <v>5.87</v>
      </c>
      <c r="J450">
        <v>5.88</v>
      </c>
      <c r="K450">
        <v>5.89</v>
      </c>
      <c r="L450">
        <v>5.87</v>
      </c>
      <c r="M450">
        <v>5.87</v>
      </c>
      <c r="N450">
        <v>5.87</v>
      </c>
      <c r="P450">
        <v>5.88</v>
      </c>
      <c r="R450">
        <v>5.89</v>
      </c>
      <c r="S450">
        <v>5.88</v>
      </c>
      <c r="T450">
        <v>5.88</v>
      </c>
      <c r="U450">
        <v>5.87</v>
      </c>
      <c r="V450">
        <v>5.88</v>
      </c>
      <c r="W450">
        <v>5.87</v>
      </c>
      <c r="X450">
        <v>5.87</v>
      </c>
      <c r="Y450">
        <v>5.87</v>
      </c>
      <c r="Z450">
        <v>5.88</v>
      </c>
      <c r="AA450">
        <v>5.88</v>
      </c>
      <c r="AB450">
        <v>5.88</v>
      </c>
      <c r="AC450">
        <v>5.87</v>
      </c>
      <c r="AD450">
        <v>5.88</v>
      </c>
      <c r="AE450" s="10"/>
      <c r="AF450" s="19">
        <v>133000</v>
      </c>
      <c r="AG450" s="19">
        <v>88500</v>
      </c>
      <c r="AH450" s="19">
        <v>71500</v>
      </c>
      <c r="AI450" s="19">
        <v>148000</v>
      </c>
      <c r="AJ450" s="19">
        <v>137000</v>
      </c>
      <c r="AK450" s="19">
        <v>195000</v>
      </c>
      <c r="AL450" s="19">
        <v>186000</v>
      </c>
      <c r="AM450" s="19">
        <v>152000</v>
      </c>
      <c r="AN450" s="19">
        <v>242000</v>
      </c>
      <c r="AO450" s="19"/>
      <c r="AP450" s="19">
        <v>419000</v>
      </c>
      <c r="AQ450" s="19"/>
      <c r="AR450" s="19">
        <v>366000</v>
      </c>
      <c r="AS450" s="19">
        <v>283000</v>
      </c>
      <c r="AT450" s="19">
        <v>292000</v>
      </c>
      <c r="AU450" s="19">
        <v>250000</v>
      </c>
      <c r="AV450" s="19">
        <v>252000</v>
      </c>
      <c r="AW450" s="19">
        <v>237000</v>
      </c>
      <c r="AX450" s="19">
        <v>290000</v>
      </c>
      <c r="AY450" s="19">
        <v>294000</v>
      </c>
      <c r="AZ450" s="19">
        <v>455000</v>
      </c>
      <c r="BA450" s="19">
        <v>405000</v>
      </c>
      <c r="BB450" s="19">
        <v>468000</v>
      </c>
      <c r="BC450" s="19">
        <v>426000</v>
      </c>
      <c r="BD450" s="19">
        <v>330000</v>
      </c>
    </row>
    <row r="451" spans="1:56" x14ac:dyDescent="0.35">
      <c r="A451" s="20" t="s">
        <v>4648</v>
      </c>
      <c r="B451" s="20">
        <v>896.77071000000001</v>
      </c>
      <c r="C451" s="20">
        <v>567.44133451200014</v>
      </c>
      <c r="D451" s="20">
        <v>54</v>
      </c>
      <c r="E451" s="20">
        <v>1.8282462378001576</v>
      </c>
      <c r="F451">
        <v>5.88</v>
      </c>
      <c r="G451">
        <v>5.82</v>
      </c>
      <c r="H451">
        <v>5.67</v>
      </c>
      <c r="I451">
        <v>5.84</v>
      </c>
      <c r="J451">
        <v>5.94</v>
      </c>
      <c r="K451">
        <v>5.82</v>
      </c>
      <c r="L451">
        <v>5.89</v>
      </c>
      <c r="M451">
        <v>5.65</v>
      </c>
      <c r="N451">
        <v>5.88</v>
      </c>
      <c r="P451">
        <v>5.92</v>
      </c>
      <c r="R451">
        <v>5.88</v>
      </c>
      <c r="S451">
        <v>5.89</v>
      </c>
      <c r="T451">
        <v>5.88</v>
      </c>
      <c r="U451">
        <v>5.95</v>
      </c>
      <c r="V451">
        <v>5.9</v>
      </c>
      <c r="W451">
        <v>6.01</v>
      </c>
      <c r="X451">
        <v>5.85</v>
      </c>
      <c r="Y451">
        <v>5.87</v>
      </c>
      <c r="Z451">
        <v>5.86</v>
      </c>
      <c r="AA451">
        <v>5.9</v>
      </c>
      <c r="AB451">
        <v>5.85</v>
      </c>
      <c r="AC451">
        <v>5.88</v>
      </c>
      <c r="AD451">
        <v>5.91</v>
      </c>
      <c r="AE451" s="10"/>
      <c r="AF451" s="19">
        <v>5000</v>
      </c>
      <c r="AG451" s="19">
        <v>1980</v>
      </c>
      <c r="AH451" s="19">
        <v>1460</v>
      </c>
      <c r="AI451" s="19">
        <v>3410</v>
      </c>
      <c r="AJ451" s="19">
        <v>2950</v>
      </c>
      <c r="AK451" s="19">
        <v>4970</v>
      </c>
      <c r="AL451" s="19">
        <v>6470</v>
      </c>
      <c r="AM451" s="19">
        <v>2980</v>
      </c>
      <c r="AN451" s="19">
        <v>13900</v>
      </c>
      <c r="AO451" s="19"/>
      <c r="AP451" s="19">
        <v>6970</v>
      </c>
      <c r="AQ451" s="19"/>
      <c r="AR451" s="19">
        <v>8240</v>
      </c>
      <c r="AS451" s="19">
        <v>8150</v>
      </c>
      <c r="AT451" s="19">
        <v>8210</v>
      </c>
      <c r="AU451" s="19">
        <v>13800</v>
      </c>
      <c r="AV451" s="19">
        <v>3930</v>
      </c>
      <c r="AW451" s="19">
        <v>7470</v>
      </c>
      <c r="AX451" s="19">
        <v>13400</v>
      </c>
      <c r="AY451" s="19">
        <v>14400</v>
      </c>
      <c r="AZ451" s="19">
        <v>9600</v>
      </c>
      <c r="BA451" s="19">
        <v>14800</v>
      </c>
      <c r="BB451" s="19">
        <v>14100</v>
      </c>
      <c r="BC451" s="19">
        <v>11900</v>
      </c>
      <c r="BD451" s="19">
        <v>9050</v>
      </c>
    </row>
    <row r="452" spans="1:56" x14ac:dyDescent="0.35">
      <c r="A452" s="20" t="s">
        <v>4649</v>
      </c>
      <c r="B452" s="20">
        <v>896.77071000000001</v>
      </c>
      <c r="C452" s="20">
        <v>569.45698457600008</v>
      </c>
      <c r="D452" s="20">
        <v>54</v>
      </c>
      <c r="E452" s="20">
        <v>1.8282462378001576</v>
      </c>
      <c r="F452">
        <v>5.85</v>
      </c>
      <c r="G452">
        <v>5.92</v>
      </c>
      <c r="H452">
        <v>5.91</v>
      </c>
      <c r="I452">
        <v>5.89</v>
      </c>
      <c r="J452">
        <v>5.87</v>
      </c>
      <c r="K452">
        <v>5.91</v>
      </c>
      <c r="L452">
        <v>5.91</v>
      </c>
      <c r="M452">
        <v>5.88</v>
      </c>
      <c r="N452">
        <v>5.85</v>
      </c>
      <c r="P452">
        <v>5.89</v>
      </c>
      <c r="R452">
        <v>5.87</v>
      </c>
      <c r="S452">
        <v>5.87</v>
      </c>
      <c r="T452">
        <v>5.87</v>
      </c>
      <c r="U452">
        <v>5.86</v>
      </c>
      <c r="V452">
        <v>5.85</v>
      </c>
      <c r="W452">
        <v>5.87</v>
      </c>
      <c r="X452">
        <v>5.88</v>
      </c>
      <c r="Y452">
        <v>5.88</v>
      </c>
      <c r="Z452">
        <v>5.88</v>
      </c>
      <c r="AA452">
        <v>5.86</v>
      </c>
      <c r="AB452">
        <v>5.88</v>
      </c>
      <c r="AC452">
        <v>5.89</v>
      </c>
      <c r="AD452">
        <v>5.89</v>
      </c>
      <c r="AE452" s="10"/>
      <c r="AF452" s="19">
        <v>25800</v>
      </c>
      <c r="AG452" s="19">
        <v>9240</v>
      </c>
      <c r="AH452" s="19">
        <v>8460</v>
      </c>
      <c r="AI452" s="19">
        <v>17300</v>
      </c>
      <c r="AJ452" s="19">
        <v>22900</v>
      </c>
      <c r="AK452" s="19">
        <v>14900</v>
      </c>
      <c r="AL452" s="19">
        <v>27800</v>
      </c>
      <c r="AM452" s="19">
        <v>20800</v>
      </c>
      <c r="AN452" s="19">
        <v>32200</v>
      </c>
      <c r="AO452" s="19"/>
      <c r="AP452" s="19">
        <v>43400</v>
      </c>
      <c r="AQ452" s="19"/>
      <c r="AR452" s="19">
        <v>50500</v>
      </c>
      <c r="AS452" s="19">
        <v>31000</v>
      </c>
      <c r="AT452" s="19">
        <v>51600</v>
      </c>
      <c r="AU452" s="19">
        <v>35800</v>
      </c>
      <c r="AV452" s="19">
        <v>33800</v>
      </c>
      <c r="AW452" s="19">
        <v>26400</v>
      </c>
      <c r="AX452" s="19">
        <v>53300</v>
      </c>
      <c r="AY452" s="19">
        <v>41200</v>
      </c>
      <c r="AZ452" s="19">
        <v>58700</v>
      </c>
      <c r="BA452" s="19">
        <v>53500</v>
      </c>
      <c r="BB452" s="19">
        <v>54200</v>
      </c>
      <c r="BC452" s="19">
        <v>54800</v>
      </c>
      <c r="BD452" s="19">
        <v>30800</v>
      </c>
    </row>
    <row r="453" spans="1:56" x14ac:dyDescent="0.35">
      <c r="A453" s="20" t="s">
        <v>4650</v>
      </c>
      <c r="B453" s="20">
        <v>896.77071000000001</v>
      </c>
      <c r="C453" s="20">
        <v>571.47263464000002</v>
      </c>
      <c r="D453" s="20">
        <v>54</v>
      </c>
      <c r="E453" s="20">
        <v>1.8282462378001576</v>
      </c>
      <c r="F453">
        <v>5.88</v>
      </c>
      <c r="G453">
        <v>5.83</v>
      </c>
      <c r="H453">
        <v>5.86</v>
      </c>
      <c r="I453">
        <v>5.86</v>
      </c>
      <c r="J453">
        <v>5.89</v>
      </c>
      <c r="K453">
        <v>5.87</v>
      </c>
      <c r="L453">
        <v>5.88</v>
      </c>
      <c r="M453">
        <v>5.86</v>
      </c>
      <c r="N453">
        <v>5.86</v>
      </c>
      <c r="P453">
        <v>5.88</v>
      </c>
      <c r="R453">
        <v>5.87</v>
      </c>
      <c r="S453">
        <v>5.87</v>
      </c>
      <c r="T453">
        <v>5.87</v>
      </c>
      <c r="U453">
        <v>5.88</v>
      </c>
      <c r="V453">
        <v>5.87</v>
      </c>
      <c r="W453">
        <v>5.87</v>
      </c>
      <c r="X453">
        <v>5.88</v>
      </c>
      <c r="Y453">
        <v>5.85</v>
      </c>
      <c r="Z453">
        <v>5.88</v>
      </c>
      <c r="AA453">
        <v>5.86</v>
      </c>
      <c r="AB453">
        <v>5.87</v>
      </c>
      <c r="AC453">
        <v>5.87</v>
      </c>
      <c r="AD453">
        <v>5.87</v>
      </c>
      <c r="AE453" s="10"/>
      <c r="AF453" s="19">
        <v>81000</v>
      </c>
      <c r="AG453" s="19">
        <v>39700</v>
      </c>
      <c r="AH453" s="19">
        <v>48000</v>
      </c>
      <c r="AI453" s="19">
        <v>65300</v>
      </c>
      <c r="AJ453" s="19">
        <v>58200</v>
      </c>
      <c r="AK453" s="19">
        <v>77400</v>
      </c>
      <c r="AL453" s="19">
        <v>89600</v>
      </c>
      <c r="AM453" s="19">
        <v>62800</v>
      </c>
      <c r="AN453" s="19">
        <v>78700</v>
      </c>
      <c r="AO453" s="19"/>
      <c r="AP453" s="19">
        <v>166000</v>
      </c>
      <c r="AQ453" s="19"/>
      <c r="AR453" s="19">
        <v>132000</v>
      </c>
      <c r="AS453" s="19">
        <v>106000</v>
      </c>
      <c r="AT453" s="19">
        <v>137000</v>
      </c>
      <c r="AU453" s="19">
        <v>105000</v>
      </c>
      <c r="AV453" s="19">
        <v>106000</v>
      </c>
      <c r="AW453" s="19">
        <v>114000</v>
      </c>
      <c r="AX453" s="19">
        <v>114000</v>
      </c>
      <c r="AY453" s="19">
        <v>129000</v>
      </c>
      <c r="AZ453" s="19">
        <v>200000</v>
      </c>
      <c r="BA453" s="19">
        <v>159000</v>
      </c>
      <c r="BB453" s="19">
        <v>160000</v>
      </c>
      <c r="BC453" s="19">
        <v>176000</v>
      </c>
      <c r="BD453" s="19">
        <v>106000</v>
      </c>
    </row>
    <row r="454" spans="1:56" x14ac:dyDescent="0.35">
      <c r="A454" s="20" t="s">
        <v>4651</v>
      </c>
      <c r="B454" s="20">
        <v>896.77071000000001</v>
      </c>
      <c r="C454" s="20">
        <v>595.47263464000002</v>
      </c>
      <c r="D454" s="20">
        <v>54</v>
      </c>
      <c r="E454" s="20">
        <v>1.8282462378001576</v>
      </c>
      <c r="F454">
        <v>5.95</v>
      </c>
      <c r="G454">
        <v>5.96</v>
      </c>
      <c r="H454">
        <v>5.94</v>
      </c>
      <c r="I454">
        <v>5.95</v>
      </c>
      <c r="J454">
        <v>5.94</v>
      </c>
      <c r="K454">
        <v>5.95</v>
      </c>
      <c r="L454">
        <v>5.94</v>
      </c>
      <c r="M454">
        <v>5.95</v>
      </c>
      <c r="N454">
        <v>5.95</v>
      </c>
      <c r="P454">
        <v>5.95</v>
      </c>
      <c r="R454">
        <v>5.96</v>
      </c>
      <c r="S454">
        <v>5.96</v>
      </c>
      <c r="T454">
        <v>5.95</v>
      </c>
      <c r="U454">
        <v>5.95</v>
      </c>
      <c r="V454">
        <v>5.96</v>
      </c>
      <c r="W454">
        <v>5.95</v>
      </c>
      <c r="X454">
        <v>5.95</v>
      </c>
      <c r="Y454">
        <v>5.95</v>
      </c>
      <c r="Z454">
        <v>5.96</v>
      </c>
      <c r="AA454">
        <v>5.96</v>
      </c>
      <c r="AB454">
        <v>5.95</v>
      </c>
      <c r="AC454">
        <v>5.96</v>
      </c>
      <c r="AD454">
        <v>5.96</v>
      </c>
      <c r="AE454" s="10"/>
      <c r="AF454" s="19">
        <v>405000</v>
      </c>
      <c r="AG454" s="19">
        <v>301000</v>
      </c>
      <c r="AH454" s="19">
        <v>181000</v>
      </c>
      <c r="AI454" s="19">
        <v>387000</v>
      </c>
      <c r="AJ454" s="19">
        <v>325000</v>
      </c>
      <c r="AK454" s="19">
        <v>656000</v>
      </c>
      <c r="AL454" s="19">
        <v>616000</v>
      </c>
      <c r="AM454" s="19">
        <v>522000</v>
      </c>
      <c r="AN454" s="19">
        <v>582000</v>
      </c>
      <c r="AO454" s="19"/>
      <c r="AP454" s="19">
        <v>1060000</v>
      </c>
      <c r="AQ454" s="19"/>
      <c r="AR454" s="19">
        <v>1360000</v>
      </c>
      <c r="AS454" s="19">
        <v>780000</v>
      </c>
      <c r="AT454" s="19">
        <v>1340000</v>
      </c>
      <c r="AU454" s="19">
        <v>1330000</v>
      </c>
      <c r="AV454" s="19">
        <v>1290000</v>
      </c>
      <c r="AW454" s="19">
        <v>1110000</v>
      </c>
      <c r="AX454" s="19">
        <v>1380000</v>
      </c>
      <c r="AY454" s="19">
        <v>1810000</v>
      </c>
      <c r="AZ454" s="19">
        <v>2080000</v>
      </c>
      <c r="BA454" s="19">
        <v>1560000</v>
      </c>
      <c r="BB454" s="19">
        <v>1890000</v>
      </c>
      <c r="BC454" s="19">
        <v>2170000</v>
      </c>
      <c r="BD454" s="19">
        <v>1580000</v>
      </c>
    </row>
    <row r="455" spans="1:56" x14ac:dyDescent="0.35">
      <c r="A455" s="20" t="s">
        <v>4652</v>
      </c>
      <c r="B455" s="20">
        <v>896.77071000000001</v>
      </c>
      <c r="C455" s="20">
        <v>597.48828470400008</v>
      </c>
      <c r="D455" s="20">
        <v>54</v>
      </c>
      <c r="E455" s="20">
        <v>1.8282462378001576</v>
      </c>
      <c r="F455">
        <v>5.88</v>
      </c>
      <c r="G455">
        <v>5.88</v>
      </c>
      <c r="H455">
        <v>5.87</v>
      </c>
      <c r="I455">
        <v>5.88</v>
      </c>
      <c r="J455">
        <v>5.88</v>
      </c>
      <c r="K455">
        <v>5.88</v>
      </c>
      <c r="L455">
        <v>5.88</v>
      </c>
      <c r="M455">
        <v>5.88</v>
      </c>
      <c r="N455">
        <v>5.88</v>
      </c>
      <c r="P455">
        <v>5.88</v>
      </c>
      <c r="R455">
        <v>5.89</v>
      </c>
      <c r="S455">
        <v>5.89</v>
      </c>
      <c r="T455">
        <v>5.88</v>
      </c>
      <c r="U455">
        <v>5.88</v>
      </c>
      <c r="V455">
        <v>5.88</v>
      </c>
      <c r="W455">
        <v>5.88</v>
      </c>
      <c r="X455">
        <v>5.88</v>
      </c>
      <c r="Y455">
        <v>5.88</v>
      </c>
      <c r="Z455">
        <v>5.88</v>
      </c>
      <c r="AA455">
        <v>5.88</v>
      </c>
      <c r="AB455">
        <v>5.88</v>
      </c>
      <c r="AC455">
        <v>5.88</v>
      </c>
      <c r="AD455">
        <v>5.88</v>
      </c>
      <c r="AE455" s="10"/>
      <c r="AF455" s="19">
        <v>7390000</v>
      </c>
      <c r="AG455" s="19">
        <v>5190000</v>
      </c>
      <c r="AH455" s="19">
        <v>4090000</v>
      </c>
      <c r="AI455" s="19">
        <v>7560000</v>
      </c>
      <c r="AJ455" s="19">
        <v>7500000</v>
      </c>
      <c r="AK455" s="19">
        <v>11800000</v>
      </c>
      <c r="AL455" s="19">
        <v>12000000</v>
      </c>
      <c r="AM455" s="19">
        <v>11700000</v>
      </c>
      <c r="AN455" s="19">
        <v>14200000</v>
      </c>
      <c r="AO455" s="19"/>
      <c r="AP455" s="19">
        <v>24200000</v>
      </c>
      <c r="AQ455" s="19"/>
      <c r="AR455" s="19">
        <v>26100000</v>
      </c>
      <c r="AS455" s="19">
        <v>18200000</v>
      </c>
      <c r="AT455" s="19">
        <v>25100000</v>
      </c>
      <c r="AU455" s="19">
        <v>14900000</v>
      </c>
      <c r="AV455" s="19">
        <v>15300000</v>
      </c>
      <c r="AW455" s="19">
        <v>14400000</v>
      </c>
      <c r="AX455" s="19">
        <v>19600000</v>
      </c>
      <c r="AY455" s="19">
        <v>20800000</v>
      </c>
      <c r="AZ455" s="19">
        <v>28000000</v>
      </c>
      <c r="BA455" s="19">
        <v>22300000</v>
      </c>
      <c r="BB455" s="19">
        <v>29200000</v>
      </c>
      <c r="BC455" s="19">
        <v>28600000</v>
      </c>
      <c r="BD455" s="19">
        <v>20300000</v>
      </c>
    </row>
    <row r="456" spans="1:56" x14ac:dyDescent="0.35">
      <c r="A456" s="20" t="s">
        <v>4653</v>
      </c>
      <c r="B456" s="20">
        <v>896.77071000000001</v>
      </c>
      <c r="C456" s="20">
        <v>599.50393476800014</v>
      </c>
      <c r="D456" s="20">
        <v>54</v>
      </c>
      <c r="E456" s="20">
        <v>1.8282462378001576</v>
      </c>
      <c r="F456">
        <v>5.87</v>
      </c>
      <c r="G456">
        <v>5.86</v>
      </c>
      <c r="H456">
        <v>5.86</v>
      </c>
      <c r="I456">
        <v>5.87</v>
      </c>
      <c r="J456">
        <v>5.86</v>
      </c>
      <c r="K456">
        <v>5.86</v>
      </c>
      <c r="L456">
        <v>5.87</v>
      </c>
      <c r="M456">
        <v>5.87</v>
      </c>
      <c r="N456">
        <v>5.87</v>
      </c>
      <c r="P456">
        <v>5.87</v>
      </c>
      <c r="R456">
        <v>5.88</v>
      </c>
      <c r="S456">
        <v>5.88</v>
      </c>
      <c r="T456">
        <v>5.87</v>
      </c>
      <c r="U456">
        <v>5.87</v>
      </c>
      <c r="V456">
        <v>5.87</v>
      </c>
      <c r="W456">
        <v>5.87</v>
      </c>
      <c r="X456">
        <v>5.87</v>
      </c>
      <c r="Y456">
        <v>5.86</v>
      </c>
      <c r="Z456">
        <v>5.87</v>
      </c>
      <c r="AA456">
        <v>5.87</v>
      </c>
      <c r="AB456">
        <v>5.87</v>
      </c>
      <c r="AC456">
        <v>5.87</v>
      </c>
      <c r="AD456">
        <v>5.87</v>
      </c>
      <c r="AE456" s="10"/>
      <c r="AF456" s="19">
        <v>69600000</v>
      </c>
      <c r="AG456" s="19">
        <v>44800000</v>
      </c>
      <c r="AH456" s="19">
        <v>41000000</v>
      </c>
      <c r="AI456" s="19">
        <v>77300000</v>
      </c>
      <c r="AJ456" s="19">
        <v>72300000</v>
      </c>
      <c r="AK456" s="19">
        <v>88400000</v>
      </c>
      <c r="AL456" s="19">
        <v>84800000</v>
      </c>
      <c r="AM456" s="19">
        <v>75200000</v>
      </c>
      <c r="AN456" s="19">
        <v>104000000</v>
      </c>
      <c r="AO456" s="19"/>
      <c r="AP456" s="19">
        <v>148000000</v>
      </c>
      <c r="AQ456" s="19"/>
      <c r="AR456" s="19">
        <v>134000000</v>
      </c>
      <c r="AS456" s="19">
        <v>110000000</v>
      </c>
      <c r="AT456" s="19">
        <v>149000000</v>
      </c>
      <c r="AU456" s="19">
        <v>114000000</v>
      </c>
      <c r="AV456" s="19">
        <v>125000000</v>
      </c>
      <c r="AW456" s="19">
        <v>107000000</v>
      </c>
      <c r="AX456" s="19">
        <v>139000000</v>
      </c>
      <c r="AY456" s="19">
        <v>164000000</v>
      </c>
      <c r="AZ456" s="19">
        <v>194000000</v>
      </c>
      <c r="BA456" s="19">
        <v>174000000</v>
      </c>
      <c r="BB456" s="19">
        <v>189000000</v>
      </c>
      <c r="BC456" s="19">
        <v>185000000</v>
      </c>
      <c r="BD456" s="19">
        <v>160000000</v>
      </c>
    </row>
    <row r="457" spans="1:56" x14ac:dyDescent="0.35">
      <c r="A457" s="20" t="s">
        <v>4654</v>
      </c>
      <c r="B457" s="20">
        <v>896.77071000000001</v>
      </c>
      <c r="C457" s="20">
        <v>601.51958483200008</v>
      </c>
      <c r="D457" s="20">
        <v>54</v>
      </c>
      <c r="E457" s="20">
        <v>1.8282462378001576</v>
      </c>
      <c r="F457">
        <v>5.88</v>
      </c>
      <c r="G457">
        <v>5.88</v>
      </c>
      <c r="H457">
        <v>5.87</v>
      </c>
      <c r="I457">
        <v>5.88</v>
      </c>
      <c r="J457">
        <v>5.87</v>
      </c>
      <c r="K457">
        <v>5.88</v>
      </c>
      <c r="L457">
        <v>5.88</v>
      </c>
      <c r="M457">
        <v>5.88</v>
      </c>
      <c r="N457">
        <v>5.88</v>
      </c>
      <c r="P457">
        <v>5.89</v>
      </c>
      <c r="R457">
        <v>5.9</v>
      </c>
      <c r="S457">
        <v>5.89</v>
      </c>
      <c r="T457">
        <v>5.89</v>
      </c>
      <c r="U457">
        <v>5.88</v>
      </c>
      <c r="V457">
        <v>5.89</v>
      </c>
      <c r="W457">
        <v>5.88</v>
      </c>
      <c r="X457">
        <v>5.88</v>
      </c>
      <c r="Y457">
        <v>5.89</v>
      </c>
      <c r="Z457">
        <v>5.89</v>
      </c>
      <c r="AA457">
        <v>5.89</v>
      </c>
      <c r="AB457">
        <v>5.89</v>
      </c>
      <c r="AC457">
        <v>5.89</v>
      </c>
      <c r="AD457">
        <v>5.89</v>
      </c>
      <c r="AE457" s="10"/>
      <c r="AF457" s="19">
        <v>8180000</v>
      </c>
      <c r="AG457" s="19">
        <v>5720000</v>
      </c>
      <c r="AH457" s="19">
        <v>4910000</v>
      </c>
      <c r="AI457" s="19">
        <v>8230000</v>
      </c>
      <c r="AJ457" s="19">
        <v>8090000</v>
      </c>
      <c r="AK457" s="19">
        <v>15000000</v>
      </c>
      <c r="AL457" s="19">
        <v>13000000</v>
      </c>
      <c r="AM457" s="19">
        <v>12400000</v>
      </c>
      <c r="AN457" s="19">
        <v>14500000</v>
      </c>
      <c r="AO457" s="19"/>
      <c r="AP457" s="19">
        <v>29000000</v>
      </c>
      <c r="AQ457" s="19"/>
      <c r="AR457" s="19">
        <v>26300000</v>
      </c>
      <c r="AS457" s="19">
        <v>20100000</v>
      </c>
      <c r="AT457" s="19">
        <v>28100000</v>
      </c>
      <c r="AU457" s="19">
        <v>17700000</v>
      </c>
      <c r="AV457" s="19">
        <v>18800000</v>
      </c>
      <c r="AW457" s="19">
        <v>16600000</v>
      </c>
      <c r="AX457" s="19">
        <v>21600000</v>
      </c>
      <c r="AY457" s="19">
        <v>25500000</v>
      </c>
      <c r="AZ457" s="19">
        <v>28000000</v>
      </c>
      <c r="BA457" s="19">
        <v>25400000</v>
      </c>
      <c r="BB457" s="19">
        <v>28100000</v>
      </c>
      <c r="BC457" s="19">
        <v>30400000</v>
      </c>
      <c r="BD457" s="19">
        <v>23500000</v>
      </c>
    </row>
    <row r="458" spans="1:56" x14ac:dyDescent="0.35">
      <c r="A458" s="20" t="s">
        <v>4655</v>
      </c>
      <c r="B458" s="20">
        <v>896.77071000000001</v>
      </c>
      <c r="C458" s="20">
        <v>625.51958483200008</v>
      </c>
      <c r="D458" s="20">
        <v>54</v>
      </c>
      <c r="E458" s="20">
        <v>1.8282462378001576</v>
      </c>
      <c r="F458">
        <v>5.86</v>
      </c>
      <c r="G458">
        <v>5.87</v>
      </c>
      <c r="H458">
        <v>5.87</v>
      </c>
      <c r="I458">
        <v>5.88</v>
      </c>
      <c r="J458">
        <v>5.85</v>
      </c>
      <c r="K458">
        <v>5.86</v>
      </c>
      <c r="L458">
        <v>5.86</v>
      </c>
      <c r="M458">
        <v>5.87</v>
      </c>
      <c r="N458">
        <v>5.85</v>
      </c>
      <c r="P458">
        <v>5.87</v>
      </c>
      <c r="R458">
        <v>5.87</v>
      </c>
      <c r="S458">
        <v>5.88</v>
      </c>
      <c r="T458">
        <v>5.87</v>
      </c>
      <c r="U458">
        <v>5.86</v>
      </c>
      <c r="V458">
        <v>5.87</v>
      </c>
      <c r="W458">
        <v>5.86</v>
      </c>
      <c r="X458">
        <v>5.87</v>
      </c>
      <c r="Y458">
        <v>5.87</v>
      </c>
      <c r="Z458">
        <v>5.87</v>
      </c>
      <c r="AA458">
        <v>5.86</v>
      </c>
      <c r="AB458">
        <v>5.87</v>
      </c>
      <c r="AC458">
        <v>5.87</v>
      </c>
      <c r="AD458">
        <v>5.86</v>
      </c>
      <c r="AE458" s="10"/>
      <c r="AF458" s="19">
        <v>86000</v>
      </c>
      <c r="AG458" s="19">
        <v>48700</v>
      </c>
      <c r="AH458" s="19">
        <v>45200</v>
      </c>
      <c r="AI458" s="19">
        <v>71500</v>
      </c>
      <c r="AJ458" s="19">
        <v>99400</v>
      </c>
      <c r="AK458" s="19">
        <v>123000</v>
      </c>
      <c r="AL458" s="19">
        <v>91900</v>
      </c>
      <c r="AM458" s="19">
        <v>84800</v>
      </c>
      <c r="AN458" s="19">
        <v>109000</v>
      </c>
      <c r="AO458" s="19"/>
      <c r="AP458" s="19">
        <v>196000</v>
      </c>
      <c r="AQ458" s="19"/>
      <c r="AR458" s="19">
        <v>129000</v>
      </c>
      <c r="AS458" s="19">
        <v>87200</v>
      </c>
      <c r="AT458" s="19">
        <v>154000</v>
      </c>
      <c r="AU458" s="19">
        <v>132000</v>
      </c>
      <c r="AV458" s="19">
        <v>140000</v>
      </c>
      <c r="AW458" s="19">
        <v>154000</v>
      </c>
      <c r="AX458" s="19">
        <v>181000</v>
      </c>
      <c r="AY458" s="19">
        <v>171000</v>
      </c>
      <c r="AZ458" s="19">
        <v>173000</v>
      </c>
      <c r="BA458" s="19">
        <v>183000</v>
      </c>
      <c r="BB458" s="19">
        <v>170000</v>
      </c>
      <c r="BC458" s="19">
        <v>265000</v>
      </c>
      <c r="BD458" s="19">
        <v>152000</v>
      </c>
    </row>
    <row r="459" spans="1:56" x14ac:dyDescent="0.35">
      <c r="A459" s="20" t="s">
        <v>4656</v>
      </c>
      <c r="B459" s="20">
        <v>896.77071000000001</v>
      </c>
      <c r="C459" s="20">
        <v>627.53523489600002</v>
      </c>
      <c r="D459" s="20">
        <v>54</v>
      </c>
      <c r="E459" s="20">
        <v>1.8282462378001576</v>
      </c>
      <c r="F459">
        <v>5.87</v>
      </c>
      <c r="G459">
        <v>5.85</v>
      </c>
      <c r="H459">
        <v>5.88</v>
      </c>
      <c r="I459">
        <v>5.87</v>
      </c>
      <c r="J459">
        <v>5.86</v>
      </c>
      <c r="K459">
        <v>5.86</v>
      </c>
      <c r="L459">
        <v>5.87</v>
      </c>
      <c r="M459">
        <v>5.87</v>
      </c>
      <c r="N459">
        <v>5.87</v>
      </c>
      <c r="P459">
        <v>5.88</v>
      </c>
      <c r="R459">
        <v>5.87</v>
      </c>
      <c r="S459">
        <v>5.87</v>
      </c>
      <c r="T459">
        <v>5.89</v>
      </c>
      <c r="U459">
        <v>5.86</v>
      </c>
      <c r="V459">
        <v>5.88</v>
      </c>
      <c r="W459">
        <v>5.87</v>
      </c>
      <c r="X459">
        <v>5.85</v>
      </c>
      <c r="Y459">
        <v>5.87</v>
      </c>
      <c r="Z459">
        <v>5.87</v>
      </c>
      <c r="AA459">
        <v>5.87</v>
      </c>
      <c r="AB459">
        <v>5.86</v>
      </c>
      <c r="AC459">
        <v>5.88</v>
      </c>
      <c r="AD459">
        <v>5.87</v>
      </c>
      <c r="AE459" s="10"/>
      <c r="AF459" s="19">
        <v>72100</v>
      </c>
      <c r="AG459" s="19">
        <v>39300</v>
      </c>
      <c r="AH459" s="19">
        <v>35700</v>
      </c>
      <c r="AI459" s="19">
        <v>57400</v>
      </c>
      <c r="AJ459" s="19">
        <v>62500</v>
      </c>
      <c r="AK459" s="19">
        <v>81000</v>
      </c>
      <c r="AL459" s="19">
        <v>73500</v>
      </c>
      <c r="AM459" s="19">
        <v>51700</v>
      </c>
      <c r="AN459" s="19">
        <v>90000</v>
      </c>
      <c r="AO459" s="19"/>
      <c r="AP459" s="19">
        <v>122000</v>
      </c>
      <c r="AQ459" s="19"/>
      <c r="AR459" s="19">
        <v>102000</v>
      </c>
      <c r="AS459" s="19">
        <v>96500</v>
      </c>
      <c r="AT459" s="19">
        <v>90300</v>
      </c>
      <c r="AU459" s="19">
        <v>102000</v>
      </c>
      <c r="AV459" s="19">
        <v>109000</v>
      </c>
      <c r="AW459" s="19">
        <v>59000</v>
      </c>
      <c r="AX459" s="19">
        <v>86500</v>
      </c>
      <c r="AY459" s="19">
        <v>119000</v>
      </c>
      <c r="AZ459" s="19">
        <v>137000</v>
      </c>
      <c r="BA459" s="19">
        <v>145000</v>
      </c>
      <c r="BB459" s="19">
        <v>150000</v>
      </c>
      <c r="BC459" s="19">
        <v>122000</v>
      </c>
      <c r="BD459" s="19">
        <v>135000</v>
      </c>
    </row>
    <row r="460" spans="1:56" x14ac:dyDescent="0.35">
      <c r="A460" s="20" t="s">
        <v>4657</v>
      </c>
      <c r="B460" s="20">
        <v>896.77071000000001</v>
      </c>
      <c r="C460" s="20">
        <v>629.55088496000008</v>
      </c>
      <c r="D460" s="20">
        <v>54</v>
      </c>
      <c r="E460" s="20">
        <v>1.8282462378001576</v>
      </c>
      <c r="F460">
        <v>5.86</v>
      </c>
      <c r="G460">
        <v>5.87</v>
      </c>
      <c r="H460">
        <v>5.88</v>
      </c>
      <c r="I460">
        <v>5.88</v>
      </c>
      <c r="J460">
        <v>5.86</v>
      </c>
      <c r="K460">
        <v>5.87</v>
      </c>
      <c r="L460">
        <v>5.84</v>
      </c>
      <c r="M460">
        <v>5.9</v>
      </c>
      <c r="N460">
        <v>5.86</v>
      </c>
      <c r="P460">
        <v>5.88</v>
      </c>
      <c r="R460">
        <v>5.88</v>
      </c>
      <c r="S460">
        <v>5.87</v>
      </c>
      <c r="T460">
        <v>5.88</v>
      </c>
      <c r="U460">
        <v>5.85</v>
      </c>
      <c r="V460">
        <v>5.88</v>
      </c>
      <c r="W460">
        <v>5.86</v>
      </c>
      <c r="X460">
        <v>5.87</v>
      </c>
      <c r="Y460">
        <v>5.85</v>
      </c>
      <c r="Z460">
        <v>5.87</v>
      </c>
      <c r="AA460">
        <v>5.87</v>
      </c>
      <c r="AB460">
        <v>5.88</v>
      </c>
      <c r="AC460">
        <v>5.86</v>
      </c>
      <c r="AD460">
        <v>5.88</v>
      </c>
      <c r="AE460" s="10"/>
      <c r="AF460" s="19">
        <v>39300</v>
      </c>
      <c r="AG460" s="19">
        <v>31800</v>
      </c>
      <c r="AH460" s="19">
        <v>22700</v>
      </c>
      <c r="AI460" s="19">
        <v>30400</v>
      </c>
      <c r="AJ460" s="19">
        <v>46200</v>
      </c>
      <c r="AK460" s="19">
        <v>52700</v>
      </c>
      <c r="AL460" s="19">
        <v>45100</v>
      </c>
      <c r="AM460" s="19">
        <v>48900</v>
      </c>
      <c r="AN460" s="19">
        <v>45600</v>
      </c>
      <c r="AO460" s="19"/>
      <c r="AP460" s="19">
        <v>84100</v>
      </c>
      <c r="AQ460" s="19"/>
      <c r="AR460" s="19">
        <v>73800</v>
      </c>
      <c r="AS460" s="19">
        <v>46700</v>
      </c>
      <c r="AT460" s="19">
        <v>71400</v>
      </c>
      <c r="AU460" s="19">
        <v>61900</v>
      </c>
      <c r="AV460" s="19">
        <v>54600</v>
      </c>
      <c r="AW460" s="19">
        <v>76100</v>
      </c>
      <c r="AX460" s="19">
        <v>60900</v>
      </c>
      <c r="AY460" s="19">
        <v>66600</v>
      </c>
      <c r="AZ460" s="19">
        <v>98900</v>
      </c>
      <c r="BA460" s="19">
        <v>85700</v>
      </c>
      <c r="BB460" s="19">
        <v>88800</v>
      </c>
      <c r="BC460" s="19">
        <v>103000</v>
      </c>
      <c r="BD460" s="19">
        <v>87500</v>
      </c>
    </row>
    <row r="461" spans="1:56" x14ac:dyDescent="0.35">
      <c r="A461" s="20" t="s">
        <v>4658</v>
      </c>
      <c r="B461" s="20">
        <v>898.78637000000003</v>
      </c>
      <c r="C461" s="20">
        <v>541.42568438400008</v>
      </c>
      <c r="D461" s="20">
        <v>54</v>
      </c>
      <c r="E461" s="20">
        <v>1.8282462378001576</v>
      </c>
      <c r="F461">
        <v>6.19</v>
      </c>
      <c r="G461">
        <v>6.19</v>
      </c>
      <c r="H461">
        <v>6.21</v>
      </c>
      <c r="I461">
        <v>6.22</v>
      </c>
      <c r="J461">
        <v>6.23</v>
      </c>
      <c r="K461">
        <v>6.2</v>
      </c>
      <c r="L461">
        <v>6.21</v>
      </c>
      <c r="M461">
        <v>6.22</v>
      </c>
      <c r="N461">
        <v>6.2</v>
      </c>
      <c r="P461">
        <v>6.2</v>
      </c>
      <c r="R461">
        <v>6.22</v>
      </c>
      <c r="S461">
        <v>6.22</v>
      </c>
      <c r="T461">
        <v>6.21</v>
      </c>
      <c r="U461">
        <v>6.22</v>
      </c>
      <c r="V461">
        <v>6.22</v>
      </c>
      <c r="W461">
        <v>6.21</v>
      </c>
      <c r="X461">
        <v>6.22</v>
      </c>
      <c r="Y461">
        <v>6.21</v>
      </c>
      <c r="Z461">
        <v>6.21</v>
      </c>
      <c r="AA461">
        <v>6.21</v>
      </c>
      <c r="AB461">
        <v>6.22</v>
      </c>
      <c r="AC461">
        <v>6.22</v>
      </c>
      <c r="AD461">
        <v>6.21</v>
      </c>
      <c r="AE461" s="10"/>
      <c r="AF461" s="19">
        <v>20900</v>
      </c>
      <c r="AG461" s="19">
        <v>11400</v>
      </c>
      <c r="AH461" s="19">
        <v>8930</v>
      </c>
      <c r="AI461" s="19">
        <v>20900</v>
      </c>
      <c r="AJ461" s="19">
        <v>26500</v>
      </c>
      <c r="AK461" s="19">
        <v>36300</v>
      </c>
      <c r="AL461" s="19">
        <v>43600</v>
      </c>
      <c r="AM461" s="19">
        <v>61500</v>
      </c>
      <c r="AN461" s="19">
        <v>41800</v>
      </c>
      <c r="AO461" s="19"/>
      <c r="AP461" s="19">
        <v>73000</v>
      </c>
      <c r="AQ461" s="19"/>
      <c r="AR461" s="19">
        <v>95400</v>
      </c>
      <c r="AS461" s="19">
        <v>46500</v>
      </c>
      <c r="AT461" s="19">
        <v>87100</v>
      </c>
      <c r="AU461" s="19">
        <v>102000</v>
      </c>
      <c r="AV461" s="19">
        <v>71300</v>
      </c>
      <c r="AW461" s="19">
        <v>81000</v>
      </c>
      <c r="AX461" s="19">
        <v>83700</v>
      </c>
      <c r="AY461" s="19">
        <v>144000</v>
      </c>
      <c r="AZ461" s="19">
        <v>129000</v>
      </c>
      <c r="BA461" s="19">
        <v>114000</v>
      </c>
      <c r="BB461" s="19">
        <v>158000</v>
      </c>
      <c r="BC461" s="19">
        <v>111000</v>
      </c>
      <c r="BD461" s="19">
        <v>107000</v>
      </c>
    </row>
    <row r="462" spans="1:56" x14ac:dyDescent="0.35">
      <c r="A462" s="20" t="s">
        <v>4659</v>
      </c>
      <c r="B462" s="20">
        <v>898.78637000000003</v>
      </c>
      <c r="C462" s="20">
        <v>543.44133444800002</v>
      </c>
      <c r="D462" s="20">
        <v>54</v>
      </c>
      <c r="E462" s="20">
        <v>1.8282462378001576</v>
      </c>
      <c r="F462">
        <v>6.15</v>
      </c>
      <c r="G462">
        <v>6.14</v>
      </c>
      <c r="H462">
        <v>6.17</v>
      </c>
      <c r="I462">
        <v>6.15</v>
      </c>
      <c r="J462">
        <v>6.14</v>
      </c>
      <c r="K462">
        <v>6.15</v>
      </c>
      <c r="L462">
        <v>6.15</v>
      </c>
      <c r="M462">
        <v>6.15</v>
      </c>
      <c r="N462">
        <v>6.15</v>
      </c>
      <c r="P462">
        <v>6.15</v>
      </c>
      <c r="R462">
        <v>6.16</v>
      </c>
      <c r="S462">
        <v>6.17</v>
      </c>
      <c r="T462">
        <v>6.15</v>
      </c>
      <c r="U462">
        <v>6.15</v>
      </c>
      <c r="V462">
        <v>6.16</v>
      </c>
      <c r="W462">
        <v>6.14</v>
      </c>
      <c r="X462">
        <v>6.16</v>
      </c>
      <c r="Y462">
        <v>6.16</v>
      </c>
      <c r="Z462">
        <v>6.17</v>
      </c>
      <c r="AA462">
        <v>6.16</v>
      </c>
      <c r="AB462">
        <v>6.16</v>
      </c>
      <c r="AC462">
        <v>6.15</v>
      </c>
      <c r="AD462">
        <v>6.16</v>
      </c>
      <c r="AE462" s="10"/>
      <c r="AF462" s="19">
        <v>75600</v>
      </c>
      <c r="AG462" s="19">
        <v>61900</v>
      </c>
      <c r="AH462" s="19">
        <v>45900</v>
      </c>
      <c r="AI462" s="19">
        <v>85700</v>
      </c>
      <c r="AJ462" s="19">
        <v>89600</v>
      </c>
      <c r="AK462" s="19">
        <v>166000</v>
      </c>
      <c r="AL462" s="19">
        <v>161000</v>
      </c>
      <c r="AM462" s="19">
        <v>172000</v>
      </c>
      <c r="AN462" s="19">
        <v>205000</v>
      </c>
      <c r="AO462" s="19"/>
      <c r="AP462" s="19">
        <v>328000</v>
      </c>
      <c r="AQ462" s="19"/>
      <c r="AR462" s="19">
        <v>310000</v>
      </c>
      <c r="AS462" s="19">
        <v>205000</v>
      </c>
      <c r="AT462" s="19">
        <v>276000</v>
      </c>
      <c r="AU462" s="19">
        <v>209000</v>
      </c>
      <c r="AV462" s="19">
        <v>190000</v>
      </c>
      <c r="AW462" s="19">
        <v>214000</v>
      </c>
      <c r="AX462" s="19">
        <v>236000</v>
      </c>
      <c r="AY462" s="19">
        <v>267000</v>
      </c>
      <c r="AZ462" s="19">
        <v>271000</v>
      </c>
      <c r="BA462" s="19">
        <v>265000</v>
      </c>
      <c r="BB462" s="19">
        <v>309000</v>
      </c>
      <c r="BC462" s="19">
        <v>251000</v>
      </c>
      <c r="BD462" s="19">
        <v>191000</v>
      </c>
    </row>
    <row r="463" spans="1:56" x14ac:dyDescent="0.35">
      <c r="A463" s="20" t="s">
        <v>4660</v>
      </c>
      <c r="B463" s="20">
        <v>898.78637000000003</v>
      </c>
      <c r="C463" s="20">
        <v>569.45698451199996</v>
      </c>
      <c r="D463" s="20">
        <v>54</v>
      </c>
      <c r="E463" s="20">
        <v>1.8282462378001576</v>
      </c>
      <c r="F463">
        <v>6.16</v>
      </c>
      <c r="G463">
        <v>6.16</v>
      </c>
      <c r="H463">
        <v>6.16</v>
      </c>
      <c r="I463">
        <v>6.22</v>
      </c>
      <c r="J463">
        <v>5.83</v>
      </c>
      <c r="K463">
        <v>6.16</v>
      </c>
      <c r="L463">
        <v>6.19</v>
      </c>
      <c r="M463">
        <v>6.22</v>
      </c>
      <c r="N463">
        <v>6.16</v>
      </c>
      <c r="P463">
        <v>6.17</v>
      </c>
      <c r="R463">
        <v>6.17</v>
      </c>
      <c r="S463">
        <v>6.22</v>
      </c>
      <c r="T463">
        <v>6.17</v>
      </c>
      <c r="U463">
        <v>6.22</v>
      </c>
      <c r="V463">
        <v>6.17</v>
      </c>
      <c r="W463">
        <v>6.17</v>
      </c>
      <c r="X463">
        <v>6.22</v>
      </c>
      <c r="Y463">
        <v>6.21</v>
      </c>
      <c r="Z463">
        <v>6.24</v>
      </c>
      <c r="AA463">
        <v>6.22</v>
      </c>
      <c r="AB463">
        <v>6.22</v>
      </c>
      <c r="AC463">
        <v>6.21</v>
      </c>
      <c r="AD463">
        <v>6.2</v>
      </c>
      <c r="AE463" s="10"/>
      <c r="AF463" s="19">
        <v>5430</v>
      </c>
      <c r="AG463" s="19">
        <v>5920</v>
      </c>
      <c r="AH463" s="19">
        <v>2510</v>
      </c>
      <c r="AI463" s="19">
        <v>2480</v>
      </c>
      <c r="AJ463" s="19">
        <v>7330</v>
      </c>
      <c r="AK463" s="19">
        <v>6070</v>
      </c>
      <c r="AL463" s="19">
        <v>13200</v>
      </c>
      <c r="AM463" s="19">
        <v>5980</v>
      </c>
      <c r="AN463" s="19">
        <v>18000</v>
      </c>
      <c r="AO463" s="19"/>
      <c r="AP463" s="19">
        <v>12900</v>
      </c>
      <c r="AQ463" s="19"/>
      <c r="AR463" s="19">
        <v>19000</v>
      </c>
      <c r="AS463" s="19">
        <v>3480</v>
      </c>
      <c r="AT463" s="19">
        <v>14400</v>
      </c>
      <c r="AU463" s="19">
        <v>20500</v>
      </c>
      <c r="AV463" s="19">
        <v>16400</v>
      </c>
      <c r="AW463" s="19">
        <v>15800</v>
      </c>
      <c r="AX463" s="19">
        <v>30300</v>
      </c>
      <c r="AY463" s="19">
        <v>14600</v>
      </c>
      <c r="AZ463" s="19">
        <v>19900</v>
      </c>
      <c r="BA463" s="19">
        <v>22900</v>
      </c>
      <c r="BB463" s="19">
        <v>29900</v>
      </c>
      <c r="BC463" s="19">
        <v>17900</v>
      </c>
      <c r="BD463" s="19">
        <v>19400</v>
      </c>
    </row>
    <row r="464" spans="1:56" x14ac:dyDescent="0.35">
      <c r="A464" s="20" t="s">
        <v>4661</v>
      </c>
      <c r="B464" s="20">
        <v>898.78637000000003</v>
      </c>
      <c r="C464" s="20">
        <v>571.47263457600002</v>
      </c>
      <c r="D464" s="20">
        <v>54</v>
      </c>
      <c r="E464" s="20">
        <v>1.8282462378001576</v>
      </c>
      <c r="F464">
        <v>6.16</v>
      </c>
      <c r="G464">
        <v>6.19</v>
      </c>
      <c r="H464">
        <v>6.15</v>
      </c>
      <c r="I464">
        <v>6.17</v>
      </c>
      <c r="J464">
        <v>6.19</v>
      </c>
      <c r="K464">
        <v>6.16</v>
      </c>
      <c r="L464">
        <v>6.18</v>
      </c>
      <c r="M464">
        <v>6.15</v>
      </c>
      <c r="N464">
        <v>6.18</v>
      </c>
      <c r="P464">
        <v>6.16</v>
      </c>
      <c r="R464">
        <v>6.17</v>
      </c>
      <c r="S464">
        <v>6.18</v>
      </c>
      <c r="T464">
        <v>6.16</v>
      </c>
      <c r="U464">
        <v>6.17</v>
      </c>
      <c r="V464">
        <v>6.19</v>
      </c>
      <c r="W464">
        <v>6.17</v>
      </c>
      <c r="X464">
        <v>6.19</v>
      </c>
      <c r="Y464">
        <v>6.16</v>
      </c>
      <c r="Z464">
        <v>6.15</v>
      </c>
      <c r="AA464">
        <v>6.2</v>
      </c>
      <c r="AB464">
        <v>6.17</v>
      </c>
      <c r="AC464">
        <v>6.17</v>
      </c>
      <c r="AD464">
        <v>6.18</v>
      </c>
      <c r="AE464" s="10"/>
      <c r="AF464" s="19">
        <v>7980</v>
      </c>
      <c r="AG464" s="19">
        <v>14400</v>
      </c>
      <c r="AH464" s="19">
        <v>6740</v>
      </c>
      <c r="AI464" s="19">
        <v>21800</v>
      </c>
      <c r="AJ464" s="19">
        <v>11900</v>
      </c>
      <c r="AK464" s="19">
        <v>18300</v>
      </c>
      <c r="AL464" s="19">
        <v>27800</v>
      </c>
      <c r="AM464" s="19">
        <v>39300</v>
      </c>
      <c r="AN464" s="19">
        <v>24300</v>
      </c>
      <c r="AO464" s="19"/>
      <c r="AP464" s="19">
        <v>37000</v>
      </c>
      <c r="AQ464" s="19"/>
      <c r="AR464" s="19">
        <v>59100</v>
      </c>
      <c r="AS464" s="19">
        <v>28600</v>
      </c>
      <c r="AT464" s="19">
        <v>42800</v>
      </c>
      <c r="AU464" s="19">
        <v>43100</v>
      </c>
      <c r="AV464" s="19">
        <v>28800</v>
      </c>
      <c r="AW464" s="19">
        <v>42700</v>
      </c>
      <c r="AX464" s="19">
        <v>30000</v>
      </c>
      <c r="AY464" s="19">
        <v>42200</v>
      </c>
      <c r="AZ464" s="19">
        <v>41200</v>
      </c>
      <c r="BA464" s="19">
        <v>41200</v>
      </c>
      <c r="BB464" s="19">
        <v>44200</v>
      </c>
      <c r="BC464" s="19">
        <v>39600</v>
      </c>
      <c r="BD464" s="19">
        <v>23300</v>
      </c>
    </row>
    <row r="465" spans="1:56" x14ac:dyDescent="0.35">
      <c r="A465" s="20" t="s">
        <v>4662</v>
      </c>
      <c r="B465" s="20">
        <v>898.78637000000003</v>
      </c>
      <c r="C465" s="20">
        <v>573.48828464000007</v>
      </c>
      <c r="D465" s="20">
        <v>54</v>
      </c>
      <c r="E465" s="20">
        <v>1.8282462378001576</v>
      </c>
      <c r="F465">
        <v>6.17</v>
      </c>
      <c r="G465">
        <v>6.16</v>
      </c>
      <c r="H465">
        <v>6.18</v>
      </c>
      <c r="I465">
        <v>6.17</v>
      </c>
      <c r="J465">
        <v>6.17</v>
      </c>
      <c r="K465">
        <v>6.17</v>
      </c>
      <c r="L465">
        <v>6.18</v>
      </c>
      <c r="M465">
        <v>6.17</v>
      </c>
      <c r="N465">
        <v>6.17</v>
      </c>
      <c r="P465">
        <v>6.17</v>
      </c>
      <c r="R465">
        <v>6.18</v>
      </c>
      <c r="S465">
        <v>6.18</v>
      </c>
      <c r="T465">
        <v>6.17</v>
      </c>
      <c r="U465">
        <v>6.17</v>
      </c>
      <c r="V465">
        <v>6.17</v>
      </c>
      <c r="W465">
        <v>6.16</v>
      </c>
      <c r="X465">
        <v>6.19</v>
      </c>
      <c r="Y465">
        <v>6.17</v>
      </c>
      <c r="Z465">
        <v>6.17</v>
      </c>
      <c r="AA465">
        <v>6.19</v>
      </c>
      <c r="AB465">
        <v>6.18</v>
      </c>
      <c r="AC465">
        <v>6.19</v>
      </c>
      <c r="AD465">
        <v>6.18</v>
      </c>
      <c r="AE465" s="10"/>
      <c r="AF465" s="19">
        <v>103000</v>
      </c>
      <c r="AG465" s="19">
        <v>87000</v>
      </c>
      <c r="AH465" s="19">
        <v>52600</v>
      </c>
      <c r="AI465" s="19">
        <v>116000</v>
      </c>
      <c r="AJ465" s="19">
        <v>122000</v>
      </c>
      <c r="AK465" s="19">
        <v>154000</v>
      </c>
      <c r="AL465" s="19">
        <v>161000</v>
      </c>
      <c r="AM465" s="19">
        <v>150000</v>
      </c>
      <c r="AN465" s="19">
        <v>213000</v>
      </c>
      <c r="AO465" s="19"/>
      <c r="AP465" s="19">
        <v>245000</v>
      </c>
      <c r="AQ465" s="19"/>
      <c r="AR465" s="19">
        <v>269000</v>
      </c>
      <c r="AS465" s="19">
        <v>137000</v>
      </c>
      <c r="AT465" s="19">
        <v>244000</v>
      </c>
      <c r="AU465" s="19">
        <v>301000</v>
      </c>
      <c r="AV465" s="19">
        <v>255000</v>
      </c>
      <c r="AW465" s="19">
        <v>256000</v>
      </c>
      <c r="AX465" s="19">
        <v>305000</v>
      </c>
      <c r="AY465" s="19">
        <v>348000</v>
      </c>
      <c r="AZ465" s="19">
        <v>300000</v>
      </c>
      <c r="BA465" s="19">
        <v>260000</v>
      </c>
      <c r="BB465" s="19">
        <v>289000</v>
      </c>
      <c r="BC465" s="19">
        <v>225000</v>
      </c>
      <c r="BD465" s="19">
        <v>241000</v>
      </c>
    </row>
    <row r="466" spans="1:56" x14ac:dyDescent="0.35">
      <c r="A466" s="20" t="s">
        <v>4663</v>
      </c>
      <c r="B466" s="20">
        <v>898.78637000000003</v>
      </c>
      <c r="C466" s="20">
        <v>597.48828464000007</v>
      </c>
      <c r="D466" s="20">
        <v>54</v>
      </c>
      <c r="E466" s="20">
        <v>1.8282462378001576</v>
      </c>
      <c r="F466">
        <v>6.21</v>
      </c>
      <c r="G466">
        <v>6.22</v>
      </c>
      <c r="H466">
        <v>6.23</v>
      </c>
      <c r="I466">
        <v>6.21</v>
      </c>
      <c r="J466">
        <v>6.21</v>
      </c>
      <c r="K466">
        <v>6.22</v>
      </c>
      <c r="L466">
        <v>6.21</v>
      </c>
      <c r="M466">
        <v>6.21</v>
      </c>
      <c r="N466">
        <v>6.21</v>
      </c>
      <c r="P466">
        <v>6.22</v>
      </c>
      <c r="R466">
        <v>6.22</v>
      </c>
      <c r="S466">
        <v>6.22</v>
      </c>
      <c r="T466">
        <v>6.21</v>
      </c>
      <c r="U466">
        <v>6.22</v>
      </c>
      <c r="V466">
        <v>6.21</v>
      </c>
      <c r="W466">
        <v>6.21</v>
      </c>
      <c r="X466">
        <v>6.22</v>
      </c>
      <c r="Y466">
        <v>6.21</v>
      </c>
      <c r="Z466">
        <v>6.21</v>
      </c>
      <c r="AA466">
        <v>6.22</v>
      </c>
      <c r="AB466">
        <v>6.22</v>
      </c>
      <c r="AC466">
        <v>6.23</v>
      </c>
      <c r="AD466">
        <v>6.22</v>
      </c>
      <c r="AE466" s="10"/>
      <c r="AF466" s="19">
        <v>1880000</v>
      </c>
      <c r="AG466" s="19">
        <v>1340000</v>
      </c>
      <c r="AH466" s="19">
        <v>869000</v>
      </c>
      <c r="AI466" s="19">
        <v>1650000</v>
      </c>
      <c r="AJ466" s="19">
        <v>1470000</v>
      </c>
      <c r="AK466" s="19">
        <v>2930000</v>
      </c>
      <c r="AL466" s="19">
        <v>3570000</v>
      </c>
      <c r="AM466" s="19">
        <v>2610000</v>
      </c>
      <c r="AN466" s="19">
        <v>3650000</v>
      </c>
      <c r="AO466" s="19"/>
      <c r="AP466" s="19">
        <v>6530000</v>
      </c>
      <c r="AQ466" s="19"/>
      <c r="AR466" s="19">
        <v>6860000</v>
      </c>
      <c r="AS466" s="19">
        <v>3920000</v>
      </c>
      <c r="AT466" s="19">
        <v>5810000</v>
      </c>
      <c r="AU466" s="19">
        <v>8000000</v>
      </c>
      <c r="AV466" s="19">
        <v>8380000</v>
      </c>
      <c r="AW466" s="19">
        <v>7770000</v>
      </c>
      <c r="AX466" s="19">
        <v>8690000</v>
      </c>
      <c r="AY466" s="19">
        <v>10500000</v>
      </c>
      <c r="AZ466" s="19">
        <v>11900000</v>
      </c>
      <c r="BA466" s="19">
        <v>10200000</v>
      </c>
      <c r="BB466" s="19">
        <v>9770000</v>
      </c>
      <c r="BC466" s="19">
        <v>12400000</v>
      </c>
      <c r="BD466" s="19">
        <v>7700000</v>
      </c>
    </row>
    <row r="467" spans="1:56" x14ac:dyDescent="0.35">
      <c r="A467" s="20" t="s">
        <v>4664</v>
      </c>
      <c r="B467" s="20">
        <v>898.78637000000003</v>
      </c>
      <c r="C467" s="20">
        <v>599.50393470400002</v>
      </c>
      <c r="D467" s="20">
        <v>54</v>
      </c>
      <c r="E467" s="20">
        <v>1.8282462378001576</v>
      </c>
      <c r="F467">
        <v>6.15</v>
      </c>
      <c r="G467">
        <v>6.16</v>
      </c>
      <c r="H467">
        <v>6.16</v>
      </c>
      <c r="I467">
        <v>6.16</v>
      </c>
      <c r="J467">
        <v>6.15</v>
      </c>
      <c r="K467">
        <v>6.15</v>
      </c>
      <c r="L467">
        <v>6.15</v>
      </c>
      <c r="M467">
        <v>6.16</v>
      </c>
      <c r="N467">
        <v>6.15</v>
      </c>
      <c r="P467">
        <v>6.15</v>
      </c>
      <c r="R467">
        <v>6.17</v>
      </c>
      <c r="S467">
        <v>6.17</v>
      </c>
      <c r="T467">
        <v>6.16</v>
      </c>
      <c r="U467">
        <v>6.16</v>
      </c>
      <c r="V467">
        <v>6.17</v>
      </c>
      <c r="W467">
        <v>6.16</v>
      </c>
      <c r="X467">
        <v>6.16</v>
      </c>
      <c r="Y467">
        <v>6.16</v>
      </c>
      <c r="Z467">
        <v>6.17</v>
      </c>
      <c r="AA467">
        <v>6.15</v>
      </c>
      <c r="AB467">
        <v>6.16</v>
      </c>
      <c r="AC467">
        <v>6.17</v>
      </c>
      <c r="AD467">
        <v>6.16</v>
      </c>
      <c r="AE467" s="10"/>
      <c r="AF467" s="19">
        <v>9850000</v>
      </c>
      <c r="AG467" s="19">
        <v>7580000</v>
      </c>
      <c r="AH467" s="19">
        <v>5380000</v>
      </c>
      <c r="AI467" s="19">
        <v>9490000</v>
      </c>
      <c r="AJ467" s="19">
        <v>9910000</v>
      </c>
      <c r="AK467" s="19">
        <v>19700000</v>
      </c>
      <c r="AL467" s="19">
        <v>19100000</v>
      </c>
      <c r="AM467" s="19">
        <v>21100000</v>
      </c>
      <c r="AN467" s="19">
        <v>22900000</v>
      </c>
      <c r="AO467" s="19"/>
      <c r="AP467" s="19">
        <v>37400000</v>
      </c>
      <c r="AQ467" s="19"/>
      <c r="AR467" s="19">
        <v>38000000</v>
      </c>
      <c r="AS467" s="19">
        <v>23500000</v>
      </c>
      <c r="AT467" s="19">
        <v>31200000</v>
      </c>
      <c r="AU467" s="19">
        <v>24900000</v>
      </c>
      <c r="AV467" s="19">
        <v>22600000</v>
      </c>
      <c r="AW467" s="19">
        <v>25600000</v>
      </c>
      <c r="AX467" s="19">
        <v>26800000</v>
      </c>
      <c r="AY467" s="19">
        <v>30900000</v>
      </c>
      <c r="AZ467" s="19">
        <v>39300000</v>
      </c>
      <c r="BA467" s="19">
        <v>31600000</v>
      </c>
      <c r="BB467" s="19">
        <v>34700000</v>
      </c>
      <c r="BC467" s="19">
        <v>31500000</v>
      </c>
      <c r="BD467" s="19">
        <v>27100000</v>
      </c>
    </row>
    <row r="468" spans="1:56" x14ac:dyDescent="0.35">
      <c r="A468" s="20" t="s">
        <v>4665</v>
      </c>
      <c r="B468" s="20">
        <v>898.78637000000003</v>
      </c>
      <c r="C468" s="20">
        <v>601.51958476799996</v>
      </c>
      <c r="D468" s="20">
        <v>54</v>
      </c>
      <c r="E468" s="20">
        <v>1.8282462378001576</v>
      </c>
      <c r="F468">
        <v>6.15</v>
      </c>
      <c r="G468">
        <v>6.15</v>
      </c>
      <c r="H468">
        <v>6.16</v>
      </c>
      <c r="I468">
        <v>6.15</v>
      </c>
      <c r="J468">
        <v>6.15</v>
      </c>
      <c r="K468">
        <v>6.15</v>
      </c>
      <c r="L468">
        <v>6.16</v>
      </c>
      <c r="M468">
        <v>6.16</v>
      </c>
      <c r="N468">
        <v>6.15</v>
      </c>
      <c r="P468">
        <v>6.15</v>
      </c>
      <c r="R468">
        <v>6.17</v>
      </c>
      <c r="S468">
        <v>6.16</v>
      </c>
      <c r="T468">
        <v>6.16</v>
      </c>
      <c r="U468">
        <v>6.16</v>
      </c>
      <c r="V468">
        <v>6.17</v>
      </c>
      <c r="W468">
        <v>6.16</v>
      </c>
      <c r="X468">
        <v>6.16</v>
      </c>
      <c r="Y468">
        <v>6.16</v>
      </c>
      <c r="Z468">
        <v>6.17</v>
      </c>
      <c r="AA468">
        <v>6.16</v>
      </c>
      <c r="AB468">
        <v>6.17</v>
      </c>
      <c r="AC468">
        <v>6.17</v>
      </c>
      <c r="AD468">
        <v>6.16</v>
      </c>
      <c r="AE468" s="10"/>
      <c r="AF468" s="19">
        <v>14700000</v>
      </c>
      <c r="AG468" s="19">
        <v>10600000</v>
      </c>
      <c r="AH468" s="19">
        <v>7910000</v>
      </c>
      <c r="AI468" s="19">
        <v>13800000</v>
      </c>
      <c r="AJ468" s="19">
        <v>13400000</v>
      </c>
      <c r="AK468" s="19">
        <v>25700000</v>
      </c>
      <c r="AL468" s="19">
        <v>27200000</v>
      </c>
      <c r="AM468" s="19">
        <v>28900000</v>
      </c>
      <c r="AN468" s="19">
        <v>34700000</v>
      </c>
      <c r="AO468" s="19"/>
      <c r="AP468" s="19">
        <v>53600000</v>
      </c>
      <c r="AQ468" s="19"/>
      <c r="AR468" s="19">
        <v>58800000</v>
      </c>
      <c r="AS468" s="19">
        <v>36500000</v>
      </c>
      <c r="AT468" s="19">
        <v>48500000</v>
      </c>
      <c r="AU468" s="19">
        <v>42600000</v>
      </c>
      <c r="AV468" s="19">
        <v>42200000</v>
      </c>
      <c r="AW468" s="19">
        <v>40700000</v>
      </c>
      <c r="AX468" s="19">
        <v>42000000</v>
      </c>
      <c r="AY468" s="19">
        <v>52500000</v>
      </c>
      <c r="AZ468" s="19">
        <v>63700000</v>
      </c>
      <c r="BA468" s="19">
        <v>54600000</v>
      </c>
      <c r="BB468" s="19">
        <v>57100000</v>
      </c>
      <c r="BC468" s="19">
        <v>57600000</v>
      </c>
      <c r="BD468" s="19">
        <v>43900000</v>
      </c>
    </row>
    <row r="469" spans="1:56" x14ac:dyDescent="0.35">
      <c r="A469" s="20" t="s">
        <v>4666</v>
      </c>
      <c r="B469" s="20">
        <v>898.78637000000003</v>
      </c>
      <c r="C469" s="20">
        <v>603.53523483200001</v>
      </c>
      <c r="D469" s="20">
        <v>54</v>
      </c>
      <c r="E469" s="20">
        <v>1.8282462378001576</v>
      </c>
      <c r="F469">
        <v>6.19</v>
      </c>
      <c r="G469">
        <v>6.19</v>
      </c>
      <c r="H469">
        <v>6.19</v>
      </c>
      <c r="I469">
        <v>6.19</v>
      </c>
      <c r="J469">
        <v>6.19</v>
      </c>
      <c r="K469">
        <v>6.19</v>
      </c>
      <c r="L469">
        <v>6.18</v>
      </c>
      <c r="M469">
        <v>6.2</v>
      </c>
      <c r="N469">
        <v>6.18</v>
      </c>
      <c r="P469">
        <v>6.2</v>
      </c>
      <c r="R469">
        <v>6.2</v>
      </c>
      <c r="S469">
        <v>6.19</v>
      </c>
      <c r="T469">
        <v>6.2</v>
      </c>
      <c r="U469">
        <v>6.21</v>
      </c>
      <c r="V469">
        <v>6.2</v>
      </c>
      <c r="W469">
        <v>6.19</v>
      </c>
      <c r="X469">
        <v>6.21</v>
      </c>
      <c r="Y469">
        <v>6.19</v>
      </c>
      <c r="Z469">
        <v>6.2</v>
      </c>
      <c r="AA469">
        <v>6.21</v>
      </c>
      <c r="AB469">
        <v>6.21</v>
      </c>
      <c r="AC469">
        <v>6.21</v>
      </c>
      <c r="AD469">
        <v>6.21</v>
      </c>
      <c r="AE469" s="10"/>
      <c r="AF469" s="19">
        <v>3150000</v>
      </c>
      <c r="AG469" s="19">
        <v>2640000</v>
      </c>
      <c r="AH469" s="19">
        <v>1620000</v>
      </c>
      <c r="AI469" s="19">
        <v>3070000</v>
      </c>
      <c r="AJ469" s="19">
        <v>3180000</v>
      </c>
      <c r="AK469" s="19">
        <v>4740000</v>
      </c>
      <c r="AL469" s="19">
        <v>5750000</v>
      </c>
      <c r="AM469" s="19">
        <v>5830000</v>
      </c>
      <c r="AN469" s="19">
        <v>7790000</v>
      </c>
      <c r="AO469" s="19"/>
      <c r="AP469" s="19">
        <v>10000000</v>
      </c>
      <c r="AQ469" s="19"/>
      <c r="AR469" s="19">
        <v>11500000</v>
      </c>
      <c r="AS469" s="19">
        <v>6840000</v>
      </c>
      <c r="AT469" s="19">
        <v>10500000</v>
      </c>
      <c r="AU469" s="19">
        <v>11000000</v>
      </c>
      <c r="AV469" s="19">
        <v>10700000</v>
      </c>
      <c r="AW469" s="19">
        <v>10300000</v>
      </c>
      <c r="AX469" s="19">
        <v>10800000</v>
      </c>
      <c r="AY469" s="19">
        <v>13200000</v>
      </c>
      <c r="AZ469" s="19">
        <v>13900000</v>
      </c>
      <c r="BA469" s="19">
        <v>13300000</v>
      </c>
      <c r="BB469" s="19">
        <v>14500000</v>
      </c>
      <c r="BC469" s="19">
        <v>16500000</v>
      </c>
      <c r="BD469" s="19">
        <v>10800000</v>
      </c>
    </row>
    <row r="470" spans="1:56" x14ac:dyDescent="0.35">
      <c r="A470" s="20" t="s">
        <v>4676</v>
      </c>
      <c r="B470" s="20">
        <v>900.80201999999997</v>
      </c>
      <c r="C470" s="20">
        <v>599.50393464000013</v>
      </c>
      <c r="D470" s="20">
        <v>54</v>
      </c>
      <c r="E470" s="20">
        <v>1.8282462378001576</v>
      </c>
      <c r="F470">
        <v>6.51</v>
      </c>
      <c r="G470">
        <v>6.51</v>
      </c>
      <c r="H470">
        <v>6.5</v>
      </c>
      <c r="I470">
        <v>6.5</v>
      </c>
      <c r="J470">
        <v>6.5</v>
      </c>
      <c r="K470">
        <v>6.51</v>
      </c>
      <c r="L470">
        <v>6.5</v>
      </c>
      <c r="M470">
        <v>6.5</v>
      </c>
      <c r="N470">
        <v>6.5</v>
      </c>
      <c r="P470">
        <v>6.51</v>
      </c>
      <c r="R470">
        <v>6.51</v>
      </c>
      <c r="S470">
        <v>6.51</v>
      </c>
      <c r="T470">
        <v>6.51</v>
      </c>
      <c r="U470">
        <v>6.51</v>
      </c>
      <c r="V470">
        <v>6.51</v>
      </c>
      <c r="W470">
        <v>6.5</v>
      </c>
      <c r="X470">
        <v>6.5</v>
      </c>
      <c r="Y470">
        <v>6.5</v>
      </c>
      <c r="Z470">
        <v>6.51</v>
      </c>
      <c r="AA470">
        <v>6.5</v>
      </c>
      <c r="AB470">
        <v>6.51</v>
      </c>
      <c r="AC470">
        <v>6.5</v>
      </c>
      <c r="AD470">
        <v>6.51</v>
      </c>
      <c r="AE470" s="10"/>
      <c r="AF470" s="19">
        <v>2620000</v>
      </c>
      <c r="AG470" s="19">
        <v>1990000</v>
      </c>
      <c r="AH470" s="19">
        <v>1140000</v>
      </c>
      <c r="AI470" s="19">
        <v>2850000</v>
      </c>
      <c r="AJ470" s="19">
        <v>2980000</v>
      </c>
      <c r="AK470" s="19">
        <v>4740000</v>
      </c>
      <c r="AL470" s="19">
        <v>4970000</v>
      </c>
      <c r="AM470" s="19">
        <v>6540000</v>
      </c>
      <c r="AN470" s="19">
        <v>6590000</v>
      </c>
      <c r="AO470" s="19"/>
      <c r="AP470" s="19">
        <v>10000000</v>
      </c>
      <c r="AQ470" s="19"/>
      <c r="AR470" s="19">
        <v>11900000</v>
      </c>
      <c r="AS470" s="19">
        <v>6820000</v>
      </c>
      <c r="AT470" s="19">
        <v>12000000</v>
      </c>
      <c r="AU470" s="19">
        <v>15300000</v>
      </c>
      <c r="AV470" s="19">
        <v>13100000</v>
      </c>
      <c r="AW470" s="19">
        <v>14100000</v>
      </c>
      <c r="AX470" s="19">
        <v>15800000</v>
      </c>
      <c r="AY470" s="19">
        <v>17500000</v>
      </c>
      <c r="AZ470" s="19">
        <v>18600000</v>
      </c>
      <c r="BA470" s="19">
        <v>16600000</v>
      </c>
      <c r="BB470" s="19">
        <v>19000000</v>
      </c>
      <c r="BC470" s="19">
        <v>16900000</v>
      </c>
      <c r="BD470" s="19">
        <v>11900000</v>
      </c>
    </row>
    <row r="471" spans="1:56" x14ac:dyDescent="0.35">
      <c r="A471" s="20" t="s">
        <v>4677</v>
      </c>
      <c r="B471" s="20">
        <v>900.80201999999997</v>
      </c>
      <c r="C471" s="20">
        <v>601.51958470400007</v>
      </c>
      <c r="D471" s="20">
        <v>54</v>
      </c>
      <c r="E471" s="20">
        <v>1.8282462378001576</v>
      </c>
      <c r="F471">
        <v>6.45</v>
      </c>
      <c r="G471">
        <v>6.47</v>
      </c>
      <c r="H471">
        <v>6.46</v>
      </c>
      <c r="I471">
        <v>6.46</v>
      </c>
      <c r="J471">
        <v>6.46</v>
      </c>
      <c r="K471">
        <v>6.46</v>
      </c>
      <c r="L471">
        <v>6.46</v>
      </c>
      <c r="M471">
        <v>6.46</v>
      </c>
      <c r="N471">
        <v>6.45</v>
      </c>
      <c r="P471">
        <v>6.45</v>
      </c>
      <c r="R471">
        <v>6.46</v>
      </c>
      <c r="S471">
        <v>6.48</v>
      </c>
      <c r="T471">
        <v>6.46</v>
      </c>
      <c r="U471">
        <v>6.46</v>
      </c>
      <c r="V471">
        <v>6.46</v>
      </c>
      <c r="W471">
        <v>6.46</v>
      </c>
      <c r="X471">
        <v>6.47</v>
      </c>
      <c r="Y471">
        <v>6.46</v>
      </c>
      <c r="Z471">
        <v>6.47</v>
      </c>
      <c r="AA471">
        <v>6.46</v>
      </c>
      <c r="AB471">
        <v>6.47</v>
      </c>
      <c r="AC471">
        <v>6.46</v>
      </c>
      <c r="AD471">
        <v>6.47</v>
      </c>
      <c r="AE471" s="10"/>
      <c r="AF471" s="19">
        <v>6670000</v>
      </c>
      <c r="AG471" s="19">
        <v>5510000</v>
      </c>
      <c r="AH471" s="19">
        <v>3400000</v>
      </c>
      <c r="AI471" s="19">
        <v>7320000</v>
      </c>
      <c r="AJ471" s="19">
        <v>7220000</v>
      </c>
      <c r="AK471" s="19">
        <v>12700000</v>
      </c>
      <c r="AL471" s="19">
        <v>13500000</v>
      </c>
      <c r="AM471" s="19">
        <v>18300000</v>
      </c>
      <c r="AN471" s="19">
        <v>18700000</v>
      </c>
      <c r="AO471" s="19"/>
      <c r="AP471" s="19">
        <v>20600000</v>
      </c>
      <c r="AQ471" s="19"/>
      <c r="AR471" s="19">
        <v>23000000</v>
      </c>
      <c r="AS471" s="19">
        <v>12400000</v>
      </c>
      <c r="AT471" s="19">
        <v>21300000</v>
      </c>
      <c r="AU471" s="19">
        <v>17300000</v>
      </c>
      <c r="AV471" s="19">
        <v>16300000</v>
      </c>
      <c r="AW471" s="19">
        <v>18400000</v>
      </c>
      <c r="AX471" s="19">
        <v>20600000</v>
      </c>
      <c r="AY471" s="19">
        <v>20800000</v>
      </c>
      <c r="AZ471" s="19">
        <v>20300000</v>
      </c>
      <c r="BA471" s="19">
        <v>17800000</v>
      </c>
      <c r="BB471" s="19">
        <v>22300000</v>
      </c>
      <c r="BC471" s="19">
        <v>18900000</v>
      </c>
      <c r="BD471" s="19">
        <v>11600000</v>
      </c>
    </row>
    <row r="472" spans="1:56" x14ac:dyDescent="0.35">
      <c r="A472" s="20" t="s">
        <v>4678</v>
      </c>
      <c r="B472" s="20">
        <v>900.80201999999997</v>
      </c>
      <c r="C472" s="20">
        <v>603.53523476800001</v>
      </c>
      <c r="D472" s="20">
        <v>54</v>
      </c>
      <c r="E472" s="20">
        <v>1.8282462378001576</v>
      </c>
      <c r="F472">
        <v>6.48</v>
      </c>
      <c r="G472">
        <v>6.49</v>
      </c>
      <c r="H472">
        <v>6.48</v>
      </c>
      <c r="I472">
        <v>6.49</v>
      </c>
      <c r="J472">
        <v>6.49</v>
      </c>
      <c r="K472">
        <v>6.49</v>
      </c>
      <c r="L472">
        <v>6.48</v>
      </c>
      <c r="M472">
        <v>6.47</v>
      </c>
      <c r="N472">
        <v>6.48</v>
      </c>
      <c r="P472">
        <v>6.48</v>
      </c>
      <c r="R472">
        <v>6.48</v>
      </c>
      <c r="S472">
        <v>6.5</v>
      </c>
      <c r="T472">
        <v>6.49</v>
      </c>
      <c r="U472">
        <v>6.49</v>
      </c>
      <c r="V472">
        <v>6.49</v>
      </c>
      <c r="W472">
        <v>6.48</v>
      </c>
      <c r="X472">
        <v>6.49</v>
      </c>
      <c r="Y472">
        <v>6.49</v>
      </c>
      <c r="Z472">
        <v>6.5</v>
      </c>
      <c r="AA472">
        <v>6.49</v>
      </c>
      <c r="AB472">
        <v>6.5</v>
      </c>
      <c r="AC472">
        <v>6.49</v>
      </c>
      <c r="AD472">
        <v>6.5</v>
      </c>
      <c r="AE472" s="10"/>
      <c r="AF472" s="19">
        <v>6930000</v>
      </c>
      <c r="AG472" s="19">
        <v>5540000</v>
      </c>
      <c r="AH472" s="19">
        <v>3360000</v>
      </c>
      <c r="AI472" s="19">
        <v>7320000</v>
      </c>
      <c r="AJ472" s="19">
        <v>6980000</v>
      </c>
      <c r="AK472" s="19">
        <v>12800000</v>
      </c>
      <c r="AL472" s="19">
        <v>12400000</v>
      </c>
      <c r="AM472" s="19">
        <v>16400000</v>
      </c>
      <c r="AN472" s="19">
        <v>18000000</v>
      </c>
      <c r="AO472" s="19"/>
      <c r="AP472" s="19">
        <v>20200000</v>
      </c>
      <c r="AQ472" s="19"/>
      <c r="AR472" s="19">
        <v>27500000</v>
      </c>
      <c r="AS472" s="19">
        <v>14800000</v>
      </c>
      <c r="AT472" s="19">
        <v>23400000</v>
      </c>
      <c r="AU472" s="19">
        <v>27800000</v>
      </c>
      <c r="AV472" s="19">
        <v>24800000</v>
      </c>
      <c r="AW472" s="19">
        <v>27000000</v>
      </c>
      <c r="AX472" s="19">
        <v>33300000</v>
      </c>
      <c r="AY472" s="19">
        <v>33700000</v>
      </c>
      <c r="AZ472" s="19">
        <v>34300000</v>
      </c>
      <c r="BA472" s="19">
        <v>31100000</v>
      </c>
      <c r="BB472" s="19">
        <v>37700000</v>
      </c>
      <c r="BC472" s="19">
        <v>29800000</v>
      </c>
      <c r="BD472" s="19">
        <v>23200000</v>
      </c>
    </row>
    <row r="473" spans="1:56" x14ac:dyDescent="0.35">
      <c r="A473" s="20" t="s">
        <v>4679</v>
      </c>
      <c r="B473" s="20">
        <v>900.80201999999997</v>
      </c>
      <c r="C473" s="20">
        <v>605.55088483200007</v>
      </c>
      <c r="D473" s="20">
        <v>54</v>
      </c>
      <c r="E473" s="20">
        <v>1.8282462378001576</v>
      </c>
      <c r="F473">
        <v>6.52</v>
      </c>
      <c r="G473">
        <v>6.52</v>
      </c>
      <c r="H473">
        <v>6.52</v>
      </c>
      <c r="I473">
        <v>6.52</v>
      </c>
      <c r="J473">
        <v>6.51</v>
      </c>
      <c r="K473">
        <v>6.52</v>
      </c>
      <c r="L473">
        <v>6.51</v>
      </c>
      <c r="M473">
        <v>6.5</v>
      </c>
      <c r="N473">
        <v>6.5</v>
      </c>
      <c r="P473">
        <v>6.52</v>
      </c>
      <c r="R473">
        <v>6.53</v>
      </c>
      <c r="S473">
        <v>6.53</v>
      </c>
      <c r="T473">
        <v>6.52</v>
      </c>
      <c r="U473">
        <v>6.52</v>
      </c>
      <c r="V473">
        <v>6.52</v>
      </c>
      <c r="W473">
        <v>6.51</v>
      </c>
      <c r="X473">
        <v>6.51</v>
      </c>
      <c r="Y473">
        <v>6.51</v>
      </c>
      <c r="Z473">
        <v>6.52</v>
      </c>
      <c r="AA473">
        <v>6.52</v>
      </c>
      <c r="AB473">
        <v>6.51</v>
      </c>
      <c r="AC473">
        <v>6.52</v>
      </c>
      <c r="AD473">
        <v>6.52</v>
      </c>
      <c r="AE473" s="10"/>
      <c r="AF473" s="19">
        <v>470000</v>
      </c>
      <c r="AG473" s="19">
        <v>427000</v>
      </c>
      <c r="AH473" s="19">
        <v>209000</v>
      </c>
      <c r="AI473" s="19">
        <v>597000</v>
      </c>
      <c r="AJ473" s="19">
        <v>519000</v>
      </c>
      <c r="AK473" s="19">
        <v>960000</v>
      </c>
      <c r="AL473" s="19">
        <v>1020000</v>
      </c>
      <c r="AM473" s="19">
        <v>1110000</v>
      </c>
      <c r="AN473" s="19">
        <v>1370000</v>
      </c>
      <c r="AO473" s="19"/>
      <c r="AP473" s="19">
        <v>1640000</v>
      </c>
      <c r="AQ473" s="19"/>
      <c r="AR473" s="19">
        <v>2270000</v>
      </c>
      <c r="AS473" s="19">
        <v>1180000</v>
      </c>
      <c r="AT473" s="19">
        <v>2070000</v>
      </c>
      <c r="AU473" s="19">
        <v>2740000</v>
      </c>
      <c r="AV473" s="19">
        <v>2190000</v>
      </c>
      <c r="AW473" s="19">
        <v>2660000</v>
      </c>
      <c r="AX473" s="19">
        <v>3220000</v>
      </c>
      <c r="AY473" s="19">
        <v>3450000</v>
      </c>
      <c r="AZ473" s="19">
        <v>3210000</v>
      </c>
      <c r="BA473" s="19">
        <v>2860000</v>
      </c>
      <c r="BB473" s="19">
        <v>3240000</v>
      </c>
      <c r="BC473" s="19">
        <v>2760000</v>
      </c>
      <c r="BD473" s="19">
        <v>1900000</v>
      </c>
    </row>
    <row r="474" spans="1:56" x14ac:dyDescent="0.35">
      <c r="A474" s="20" t="s">
        <v>4686</v>
      </c>
      <c r="B474" s="20">
        <v>902.81767000000002</v>
      </c>
      <c r="C474" s="20">
        <v>573.48828451200006</v>
      </c>
      <c r="D474" s="20">
        <v>54</v>
      </c>
      <c r="E474" s="20">
        <v>1.8282462378001576</v>
      </c>
      <c r="F474">
        <v>6.91</v>
      </c>
      <c r="G474">
        <v>6.91</v>
      </c>
      <c r="H474">
        <v>6.9</v>
      </c>
      <c r="I474">
        <v>6.92</v>
      </c>
      <c r="J474">
        <v>6.9</v>
      </c>
      <c r="K474">
        <v>6.93</v>
      </c>
      <c r="L474">
        <v>6.91</v>
      </c>
      <c r="M474">
        <v>6.91</v>
      </c>
      <c r="N474">
        <v>6.91</v>
      </c>
      <c r="P474">
        <v>6.91</v>
      </c>
      <c r="R474">
        <v>6.93</v>
      </c>
      <c r="S474">
        <v>6.93</v>
      </c>
      <c r="T474">
        <v>6.92</v>
      </c>
      <c r="U474">
        <v>6.92</v>
      </c>
      <c r="V474">
        <v>6.92</v>
      </c>
      <c r="W474">
        <v>6.92</v>
      </c>
      <c r="X474">
        <v>6.91</v>
      </c>
      <c r="Y474">
        <v>6.91</v>
      </c>
      <c r="Z474">
        <v>6.93</v>
      </c>
      <c r="AA474">
        <v>6.92</v>
      </c>
      <c r="AB474">
        <v>6.92</v>
      </c>
      <c r="AC474">
        <v>6.92</v>
      </c>
      <c r="AD474">
        <v>6.92</v>
      </c>
      <c r="AE474" s="10"/>
      <c r="AF474" s="19">
        <v>275000</v>
      </c>
      <c r="AG474" s="19">
        <v>248000</v>
      </c>
      <c r="AH474" s="19">
        <v>106000</v>
      </c>
      <c r="AI474" s="19">
        <v>351000</v>
      </c>
      <c r="AJ474" s="19">
        <v>304000</v>
      </c>
      <c r="AK474" s="19">
        <v>393000</v>
      </c>
      <c r="AL474" s="19">
        <v>531000</v>
      </c>
      <c r="AM474" s="19">
        <v>520000</v>
      </c>
      <c r="AN474" s="19">
        <v>731000</v>
      </c>
      <c r="AO474" s="19"/>
      <c r="AP474" s="19">
        <v>1690000</v>
      </c>
      <c r="AQ474" s="19"/>
      <c r="AR474" s="19">
        <v>2060000</v>
      </c>
      <c r="AS474" s="19">
        <v>889000</v>
      </c>
      <c r="AT474" s="19">
        <v>1730000</v>
      </c>
      <c r="AU474" s="19">
        <v>2250000</v>
      </c>
      <c r="AV474" s="19">
        <v>2260000</v>
      </c>
      <c r="AW474" s="19">
        <v>2590000</v>
      </c>
      <c r="AX474" s="19">
        <v>2580000</v>
      </c>
      <c r="AY474" s="19">
        <v>3070000</v>
      </c>
      <c r="AZ474" s="19">
        <v>3380000</v>
      </c>
      <c r="BA474" s="19">
        <v>3390000</v>
      </c>
      <c r="BB474" s="19">
        <v>3330000</v>
      </c>
      <c r="BC474" s="19">
        <v>3580000</v>
      </c>
      <c r="BD474" s="19">
        <v>2040000</v>
      </c>
    </row>
    <row r="475" spans="1:56" x14ac:dyDescent="0.35">
      <c r="A475" s="20" t="s">
        <v>4689</v>
      </c>
      <c r="B475" s="20">
        <v>902.81767000000002</v>
      </c>
      <c r="C475" s="20">
        <v>601.51958463999995</v>
      </c>
      <c r="D475" s="20">
        <v>54</v>
      </c>
      <c r="E475" s="20">
        <v>1.8282462378001576</v>
      </c>
      <c r="F475">
        <v>6.83</v>
      </c>
      <c r="G475">
        <v>6.84</v>
      </c>
      <c r="H475">
        <v>6.83</v>
      </c>
      <c r="I475">
        <v>6.84</v>
      </c>
      <c r="J475">
        <v>6.83</v>
      </c>
      <c r="K475">
        <v>6.84</v>
      </c>
      <c r="L475">
        <v>6.83</v>
      </c>
      <c r="M475">
        <v>6.84</v>
      </c>
      <c r="N475">
        <v>6.83</v>
      </c>
      <c r="P475">
        <v>6.84</v>
      </c>
      <c r="R475">
        <v>6.84</v>
      </c>
      <c r="S475">
        <v>6.86</v>
      </c>
      <c r="T475">
        <v>6.85</v>
      </c>
      <c r="U475">
        <v>6.85</v>
      </c>
      <c r="V475">
        <v>6.85</v>
      </c>
      <c r="W475">
        <v>6.85</v>
      </c>
      <c r="X475">
        <v>6.85</v>
      </c>
      <c r="Y475">
        <v>6.84</v>
      </c>
      <c r="Z475">
        <v>6.83</v>
      </c>
      <c r="AA475">
        <v>6.86</v>
      </c>
      <c r="AB475">
        <v>6.84</v>
      </c>
      <c r="AC475">
        <v>6.85</v>
      </c>
      <c r="AD475">
        <v>6.85</v>
      </c>
      <c r="AE475" s="10"/>
      <c r="AF475" s="19">
        <v>1240000</v>
      </c>
      <c r="AG475" s="19">
        <v>1070000</v>
      </c>
      <c r="AH475" s="19">
        <v>513000</v>
      </c>
      <c r="AI475" s="19">
        <v>1480000</v>
      </c>
      <c r="AJ475" s="19">
        <v>1330000</v>
      </c>
      <c r="AK475" s="19">
        <v>2310000</v>
      </c>
      <c r="AL475" s="19">
        <v>2970000</v>
      </c>
      <c r="AM475" s="19">
        <v>3150000</v>
      </c>
      <c r="AN475" s="19">
        <v>3340000</v>
      </c>
      <c r="AO475" s="19"/>
      <c r="AP475" s="19">
        <v>5660000</v>
      </c>
      <c r="AQ475" s="19"/>
      <c r="AR475" s="19">
        <v>6890000</v>
      </c>
      <c r="AS475" s="19">
        <v>3160000</v>
      </c>
      <c r="AT475" s="19">
        <v>6180000</v>
      </c>
      <c r="AU475" s="19">
        <v>6930000</v>
      </c>
      <c r="AV475" s="19">
        <v>6810000</v>
      </c>
      <c r="AW475" s="19">
        <v>6080000</v>
      </c>
      <c r="AX475" s="19">
        <v>7650000</v>
      </c>
      <c r="AY475" s="19">
        <v>9630000</v>
      </c>
      <c r="AZ475" s="19">
        <v>9300000</v>
      </c>
      <c r="BA475" s="19">
        <v>7420000</v>
      </c>
      <c r="BB475" s="19">
        <v>8270000</v>
      </c>
      <c r="BC475" s="19">
        <v>8800000</v>
      </c>
      <c r="BD475" s="19">
        <v>4700000</v>
      </c>
    </row>
    <row r="476" spans="1:56" x14ac:dyDescent="0.35">
      <c r="A476" s="20" t="s">
        <v>4690</v>
      </c>
      <c r="B476" s="20">
        <v>902.81767000000002</v>
      </c>
      <c r="C476" s="20">
        <v>603.535234704</v>
      </c>
      <c r="D476" s="20">
        <v>54</v>
      </c>
      <c r="E476" s="20">
        <v>1.8282462378001576</v>
      </c>
      <c r="F476">
        <v>6.79</v>
      </c>
      <c r="G476">
        <v>6.79</v>
      </c>
      <c r="H476">
        <v>6.79</v>
      </c>
      <c r="I476">
        <v>6.8</v>
      </c>
      <c r="J476">
        <v>6.79</v>
      </c>
      <c r="K476">
        <v>6.79</v>
      </c>
      <c r="L476">
        <v>6.79</v>
      </c>
      <c r="M476">
        <v>6.79</v>
      </c>
      <c r="N476">
        <v>6.8</v>
      </c>
      <c r="P476">
        <v>6.81</v>
      </c>
      <c r="R476">
        <v>6.81</v>
      </c>
      <c r="S476">
        <v>6.81</v>
      </c>
      <c r="T476">
        <v>6.81</v>
      </c>
      <c r="U476">
        <v>6.81</v>
      </c>
      <c r="V476">
        <v>6.82</v>
      </c>
      <c r="W476">
        <v>6.81</v>
      </c>
      <c r="X476">
        <v>6.81</v>
      </c>
      <c r="Y476">
        <v>6.81</v>
      </c>
      <c r="Z476">
        <v>6.82</v>
      </c>
      <c r="AA476">
        <v>6.82</v>
      </c>
      <c r="AB476">
        <v>6.81</v>
      </c>
      <c r="AC476">
        <v>6.82</v>
      </c>
      <c r="AD476">
        <v>6.82</v>
      </c>
      <c r="AE476" s="10"/>
      <c r="AF476" s="19">
        <v>5560000</v>
      </c>
      <c r="AG476" s="19">
        <v>4830000</v>
      </c>
      <c r="AH476" s="19">
        <v>2580000</v>
      </c>
      <c r="AI476" s="19">
        <v>6080000</v>
      </c>
      <c r="AJ476" s="19">
        <v>5460000</v>
      </c>
      <c r="AK476" s="19">
        <v>7730000</v>
      </c>
      <c r="AL476" s="19">
        <v>9920000</v>
      </c>
      <c r="AM476" s="19">
        <v>10700000</v>
      </c>
      <c r="AN476" s="19">
        <v>10600000</v>
      </c>
      <c r="AO476" s="19"/>
      <c r="AP476" s="19">
        <v>11000000</v>
      </c>
      <c r="AQ476" s="19"/>
      <c r="AR476" s="19">
        <v>11600000</v>
      </c>
      <c r="AS476" s="19">
        <v>5850000</v>
      </c>
      <c r="AT476" s="19">
        <v>11500000</v>
      </c>
      <c r="AU476" s="19">
        <v>8710000</v>
      </c>
      <c r="AV476" s="19">
        <v>9710000</v>
      </c>
      <c r="AW476" s="19">
        <v>8610000</v>
      </c>
      <c r="AX476" s="19">
        <v>11200000</v>
      </c>
      <c r="AY476" s="19">
        <v>14900000</v>
      </c>
      <c r="AZ476" s="19">
        <v>12000000</v>
      </c>
      <c r="BA476" s="19">
        <v>9060000</v>
      </c>
      <c r="BB476" s="19">
        <v>13400000</v>
      </c>
      <c r="BC476" s="19">
        <v>11600000</v>
      </c>
      <c r="BD476" s="19">
        <v>5760000</v>
      </c>
    </row>
    <row r="477" spans="1:56" x14ac:dyDescent="0.35">
      <c r="A477" s="20" t="s">
        <v>4691</v>
      </c>
      <c r="B477" s="20">
        <v>902.81767000000002</v>
      </c>
      <c r="C477" s="20">
        <v>605.55088476800006</v>
      </c>
      <c r="D477" s="20">
        <v>54</v>
      </c>
      <c r="E477" s="20">
        <v>1.8282462378001576</v>
      </c>
      <c r="F477">
        <v>6.83</v>
      </c>
      <c r="G477">
        <v>6.83</v>
      </c>
      <c r="H477">
        <v>6.83</v>
      </c>
      <c r="I477">
        <v>6.83</v>
      </c>
      <c r="J477">
        <v>6.83</v>
      </c>
      <c r="K477">
        <v>6.83</v>
      </c>
      <c r="L477">
        <v>6.83</v>
      </c>
      <c r="M477">
        <v>6.84</v>
      </c>
      <c r="N477">
        <v>6.83</v>
      </c>
      <c r="P477">
        <v>6.83</v>
      </c>
      <c r="R477">
        <v>6.84</v>
      </c>
      <c r="S477">
        <v>6.85</v>
      </c>
      <c r="T477">
        <v>6.84</v>
      </c>
      <c r="U477">
        <v>6.83</v>
      </c>
      <c r="V477">
        <v>6.84</v>
      </c>
      <c r="W477">
        <v>6.84</v>
      </c>
      <c r="X477">
        <v>6.83</v>
      </c>
      <c r="Y477">
        <v>6.83</v>
      </c>
      <c r="Z477">
        <v>6.83</v>
      </c>
      <c r="AA477">
        <v>6.84</v>
      </c>
      <c r="AB477">
        <v>6.83</v>
      </c>
      <c r="AC477">
        <v>6.83</v>
      </c>
      <c r="AD477">
        <v>6.83</v>
      </c>
      <c r="AE477" s="10"/>
      <c r="AF477" s="19">
        <v>1360000</v>
      </c>
      <c r="AG477" s="19">
        <v>1030000</v>
      </c>
      <c r="AH477" s="19">
        <v>440000</v>
      </c>
      <c r="AI477" s="19">
        <v>1520000</v>
      </c>
      <c r="AJ477" s="19">
        <v>1240000</v>
      </c>
      <c r="AK477" s="19">
        <v>2370000</v>
      </c>
      <c r="AL477" s="19">
        <v>2930000</v>
      </c>
      <c r="AM477" s="19">
        <v>3000000</v>
      </c>
      <c r="AN477" s="19">
        <v>3210000</v>
      </c>
      <c r="AO477" s="19"/>
      <c r="AP477" s="19">
        <v>5080000</v>
      </c>
      <c r="AQ477" s="19"/>
      <c r="AR477" s="19">
        <v>6100000</v>
      </c>
      <c r="AS477" s="19">
        <v>2600000</v>
      </c>
      <c r="AT477" s="19">
        <v>4910000</v>
      </c>
      <c r="AU477" s="19">
        <v>5490000</v>
      </c>
      <c r="AV477" s="19">
        <v>6060000</v>
      </c>
      <c r="AW477" s="19">
        <v>5620000</v>
      </c>
      <c r="AX477" s="19">
        <v>7090000</v>
      </c>
      <c r="AY477" s="19">
        <v>8280000</v>
      </c>
      <c r="AZ477" s="19">
        <v>7590000</v>
      </c>
      <c r="BA477" s="19">
        <v>6010000</v>
      </c>
      <c r="BB477" s="19">
        <v>9260000</v>
      </c>
      <c r="BC477" s="19">
        <v>8350000</v>
      </c>
      <c r="BD477" s="19">
        <v>3930000</v>
      </c>
    </row>
    <row r="478" spans="1:56" x14ac:dyDescent="0.35">
      <c r="A478" s="20" t="s">
        <v>4692</v>
      </c>
      <c r="B478" s="20">
        <v>902.81767000000002</v>
      </c>
      <c r="C478" s="20">
        <v>607.566534832</v>
      </c>
      <c r="D478" s="20">
        <v>54</v>
      </c>
      <c r="E478" s="20">
        <v>1.8282462378001576</v>
      </c>
      <c r="F478">
        <v>6.92</v>
      </c>
      <c r="G478">
        <v>6.91</v>
      </c>
      <c r="H478">
        <v>6.93</v>
      </c>
      <c r="I478">
        <v>6.92</v>
      </c>
      <c r="J478">
        <v>6.91</v>
      </c>
      <c r="K478">
        <v>6.91</v>
      </c>
      <c r="L478">
        <v>6.91</v>
      </c>
      <c r="M478">
        <v>6.92</v>
      </c>
      <c r="N478">
        <v>6.91</v>
      </c>
      <c r="P478">
        <v>6.92</v>
      </c>
      <c r="R478">
        <v>6.93</v>
      </c>
      <c r="S478">
        <v>6.92</v>
      </c>
      <c r="T478">
        <v>6.94</v>
      </c>
      <c r="U478">
        <v>6.93</v>
      </c>
      <c r="V478">
        <v>6.93</v>
      </c>
      <c r="W478">
        <v>6.91</v>
      </c>
      <c r="X478">
        <v>6.92</v>
      </c>
      <c r="Y478">
        <v>6.91</v>
      </c>
      <c r="Z478">
        <v>6.92</v>
      </c>
      <c r="AA478">
        <v>6.92</v>
      </c>
      <c r="AB478">
        <v>6.92</v>
      </c>
      <c r="AC478">
        <v>6.91</v>
      </c>
      <c r="AD478">
        <v>6.92</v>
      </c>
      <c r="AE478" s="10"/>
      <c r="AF478" s="19">
        <v>236000</v>
      </c>
      <c r="AG478" s="19">
        <v>181000</v>
      </c>
      <c r="AH478" s="19">
        <v>88400</v>
      </c>
      <c r="AI478" s="19">
        <v>275000</v>
      </c>
      <c r="AJ478" s="19">
        <v>200000</v>
      </c>
      <c r="AK478" s="19">
        <v>405000</v>
      </c>
      <c r="AL478" s="19">
        <v>539000</v>
      </c>
      <c r="AM478" s="19">
        <v>488000</v>
      </c>
      <c r="AN478" s="19">
        <v>580000</v>
      </c>
      <c r="AO478" s="19"/>
      <c r="AP478" s="19">
        <v>1560000</v>
      </c>
      <c r="AQ478" s="19"/>
      <c r="AR478" s="19">
        <v>2030000</v>
      </c>
      <c r="AS478" s="19">
        <v>811000</v>
      </c>
      <c r="AT478" s="19">
        <v>1430000</v>
      </c>
      <c r="AU478" s="19">
        <v>1910000</v>
      </c>
      <c r="AV478" s="19">
        <v>1800000</v>
      </c>
      <c r="AW478" s="19">
        <v>1770000</v>
      </c>
      <c r="AX478" s="19">
        <v>2270000</v>
      </c>
      <c r="AY478" s="19">
        <v>2820000</v>
      </c>
      <c r="AZ478" s="19">
        <v>3400000</v>
      </c>
      <c r="BA478" s="19">
        <v>2570000</v>
      </c>
      <c r="BB478" s="19">
        <v>3460000</v>
      </c>
      <c r="BC478" s="19">
        <v>2750000</v>
      </c>
      <c r="BD478" s="19">
        <v>1540000</v>
      </c>
    </row>
    <row r="479" spans="1:56" x14ac:dyDescent="0.35">
      <c r="A479" s="20" t="s">
        <v>4693</v>
      </c>
      <c r="B479" s="20">
        <v>902.81767000000002</v>
      </c>
      <c r="C479" s="20">
        <v>629.55088476800006</v>
      </c>
      <c r="D479" s="20">
        <v>54</v>
      </c>
      <c r="E479" s="20">
        <v>1.8282462378001576</v>
      </c>
      <c r="F479">
        <v>6.85</v>
      </c>
      <c r="G479">
        <v>6.86</v>
      </c>
      <c r="H479">
        <v>6.83</v>
      </c>
      <c r="I479">
        <v>6.85</v>
      </c>
      <c r="J479">
        <v>6.84</v>
      </c>
      <c r="K479">
        <v>6.85</v>
      </c>
      <c r="L479">
        <v>6.85</v>
      </c>
      <c r="M479">
        <v>6.86</v>
      </c>
      <c r="N479">
        <v>6.85</v>
      </c>
      <c r="P479">
        <v>6.88</v>
      </c>
      <c r="R479">
        <v>6.9</v>
      </c>
      <c r="S479">
        <v>6.9</v>
      </c>
      <c r="T479">
        <v>6.9</v>
      </c>
      <c r="U479">
        <v>6.87</v>
      </c>
      <c r="V479">
        <v>6.88</v>
      </c>
      <c r="W479">
        <v>6.87</v>
      </c>
      <c r="X479">
        <v>6.87</v>
      </c>
      <c r="Y479">
        <v>6.87</v>
      </c>
      <c r="Z479">
        <v>6.9</v>
      </c>
      <c r="AA479">
        <v>6.91</v>
      </c>
      <c r="AB479">
        <v>6.88</v>
      </c>
      <c r="AC479">
        <v>6.88</v>
      </c>
      <c r="AD479">
        <v>6.89</v>
      </c>
      <c r="AE479" s="10"/>
      <c r="AF479" s="19">
        <v>500000</v>
      </c>
      <c r="AG479" s="19">
        <v>430000</v>
      </c>
      <c r="AH479" s="19">
        <v>224000</v>
      </c>
      <c r="AI479" s="19">
        <v>662000</v>
      </c>
      <c r="AJ479" s="19">
        <v>506000</v>
      </c>
      <c r="AK479" s="19">
        <v>846000</v>
      </c>
      <c r="AL479" s="19">
        <v>1060000</v>
      </c>
      <c r="AM479" s="19">
        <v>1070000</v>
      </c>
      <c r="AN479" s="19">
        <v>1250000</v>
      </c>
      <c r="AO479" s="19"/>
      <c r="AP479" s="19">
        <v>2440000</v>
      </c>
      <c r="AQ479" s="19"/>
      <c r="AR479" s="19">
        <v>2990000</v>
      </c>
      <c r="AS479" s="19">
        <v>1170000</v>
      </c>
      <c r="AT479" s="19">
        <v>2340000</v>
      </c>
      <c r="AU479" s="19">
        <v>3340000</v>
      </c>
      <c r="AV479" s="19">
        <v>3420000</v>
      </c>
      <c r="AW479" s="19">
        <v>2890000</v>
      </c>
      <c r="AX479" s="19">
        <v>3970000</v>
      </c>
      <c r="AY479" s="19">
        <v>4610000</v>
      </c>
      <c r="AZ479" s="19">
        <v>5030000</v>
      </c>
      <c r="BA479" s="19">
        <v>4100000</v>
      </c>
      <c r="BB479" s="19">
        <v>5220000</v>
      </c>
      <c r="BC479" s="19">
        <v>4670000</v>
      </c>
      <c r="BD479" s="19">
        <v>2460000</v>
      </c>
    </row>
    <row r="480" spans="1:56" x14ac:dyDescent="0.35">
      <c r="A480" s="20" t="s">
        <v>4694</v>
      </c>
      <c r="B480" s="20">
        <v>902.81767000000002</v>
      </c>
      <c r="C480" s="20">
        <v>631.566534832</v>
      </c>
      <c r="D480" s="20">
        <v>54</v>
      </c>
      <c r="E480" s="20">
        <v>1.8282462378001576</v>
      </c>
      <c r="F480">
        <v>6.87</v>
      </c>
      <c r="G480">
        <v>6.9</v>
      </c>
      <c r="H480">
        <v>6.88</v>
      </c>
      <c r="I480">
        <v>6.89</v>
      </c>
      <c r="J480">
        <v>6.83</v>
      </c>
      <c r="K480">
        <v>6.85</v>
      </c>
      <c r="L480">
        <v>6.85</v>
      </c>
      <c r="M480">
        <v>6.85</v>
      </c>
      <c r="N480">
        <v>6.86</v>
      </c>
      <c r="P480">
        <v>6.86</v>
      </c>
      <c r="R480">
        <v>6.88</v>
      </c>
      <c r="S480">
        <v>6.88</v>
      </c>
      <c r="T480">
        <v>6.87</v>
      </c>
      <c r="U480">
        <v>6.86</v>
      </c>
      <c r="V480">
        <v>6.87</v>
      </c>
      <c r="W480">
        <v>6.88</v>
      </c>
      <c r="X480">
        <v>6.86</v>
      </c>
      <c r="Y480">
        <v>6.87</v>
      </c>
      <c r="Z480">
        <v>6.88</v>
      </c>
      <c r="AA480">
        <v>6.89</v>
      </c>
      <c r="AB480">
        <v>6.86</v>
      </c>
      <c r="AC480">
        <v>6.87</v>
      </c>
      <c r="AD480">
        <v>6.86</v>
      </c>
      <c r="AE480" s="10"/>
      <c r="AF480" s="19">
        <v>57600</v>
      </c>
      <c r="AG480" s="19">
        <v>50600</v>
      </c>
      <c r="AH480" s="19">
        <v>24300</v>
      </c>
      <c r="AI480" s="19">
        <v>52100</v>
      </c>
      <c r="AJ480" s="19">
        <v>47800</v>
      </c>
      <c r="AK480" s="19">
        <v>74700</v>
      </c>
      <c r="AL480" s="19">
        <v>83600</v>
      </c>
      <c r="AM480" s="19">
        <v>91400</v>
      </c>
      <c r="AN480" s="19">
        <v>103000</v>
      </c>
      <c r="AO480" s="19"/>
      <c r="AP480" s="19">
        <v>113000</v>
      </c>
      <c r="AQ480" s="19"/>
      <c r="AR480" s="19">
        <v>221000</v>
      </c>
      <c r="AS480" s="19">
        <v>79000</v>
      </c>
      <c r="AT480" s="19">
        <v>113000</v>
      </c>
      <c r="AU480" s="19">
        <v>182000</v>
      </c>
      <c r="AV480" s="19">
        <v>179000</v>
      </c>
      <c r="AW480" s="19">
        <v>182000</v>
      </c>
      <c r="AX480" s="19">
        <v>246000</v>
      </c>
      <c r="AY480" s="19">
        <v>301000</v>
      </c>
      <c r="AZ480" s="19">
        <v>246000</v>
      </c>
      <c r="BA480" s="19">
        <v>195000</v>
      </c>
      <c r="BB480" s="19">
        <v>288000</v>
      </c>
      <c r="BC480" s="19">
        <v>278000</v>
      </c>
      <c r="BD480" s="19">
        <v>138000</v>
      </c>
    </row>
    <row r="481" spans="1:56" x14ac:dyDescent="0.35">
      <c r="A481" s="20" t="s">
        <v>4697</v>
      </c>
      <c r="B481" s="20">
        <v>904.83331999999996</v>
      </c>
      <c r="C481" s="20">
        <v>547.472634384</v>
      </c>
      <c r="D481" s="20">
        <v>54</v>
      </c>
      <c r="E481" s="20">
        <v>1.8282462378001576</v>
      </c>
      <c r="F481">
        <v>7.3</v>
      </c>
      <c r="G481">
        <v>7.28</v>
      </c>
      <c r="H481">
        <v>7.31</v>
      </c>
      <c r="I481">
        <v>7.27</v>
      </c>
      <c r="J481">
        <v>7.3</v>
      </c>
      <c r="K481">
        <v>7.3</v>
      </c>
      <c r="L481">
        <v>7.28</v>
      </c>
      <c r="M481">
        <v>7.29</v>
      </c>
      <c r="N481">
        <v>7.3</v>
      </c>
      <c r="P481">
        <v>7.29</v>
      </c>
      <c r="R481">
        <v>7.31</v>
      </c>
      <c r="S481">
        <v>7.29</v>
      </c>
      <c r="T481">
        <v>7.29</v>
      </c>
      <c r="U481">
        <v>7.31</v>
      </c>
      <c r="V481">
        <v>7.33</v>
      </c>
      <c r="W481">
        <v>7.31</v>
      </c>
      <c r="X481">
        <v>7.29</v>
      </c>
      <c r="Y481">
        <v>7.29</v>
      </c>
      <c r="Z481">
        <v>7.3</v>
      </c>
      <c r="AA481">
        <v>7.32</v>
      </c>
      <c r="AB481">
        <v>7.31</v>
      </c>
      <c r="AC481">
        <v>7.31</v>
      </c>
      <c r="AD481">
        <v>7.29</v>
      </c>
      <c r="AE481" s="10"/>
      <c r="AF481" s="19">
        <v>16800</v>
      </c>
      <c r="AG481" s="19">
        <v>16400</v>
      </c>
      <c r="AH481" s="19">
        <v>1490</v>
      </c>
      <c r="AI481" s="19">
        <v>17000</v>
      </c>
      <c r="AJ481" s="19">
        <v>11400</v>
      </c>
      <c r="AK481" s="19">
        <v>11900</v>
      </c>
      <c r="AL481" s="19">
        <v>32300</v>
      </c>
      <c r="AM481" s="19">
        <v>35300</v>
      </c>
      <c r="AN481" s="19">
        <v>34300</v>
      </c>
      <c r="AO481" s="19"/>
      <c r="AP481" s="19">
        <v>63100</v>
      </c>
      <c r="AQ481" s="19"/>
      <c r="AR481" s="19">
        <v>117000</v>
      </c>
      <c r="AS481" s="19">
        <v>24800</v>
      </c>
      <c r="AT481" s="19">
        <v>75000</v>
      </c>
      <c r="AU481" s="19">
        <v>141000</v>
      </c>
      <c r="AV481" s="19">
        <v>116000</v>
      </c>
      <c r="AW481" s="19">
        <v>108000</v>
      </c>
      <c r="AX481" s="19">
        <v>113000</v>
      </c>
      <c r="AY481" s="19">
        <v>135000</v>
      </c>
      <c r="AZ481" s="19">
        <v>204000</v>
      </c>
      <c r="BA481" s="19">
        <v>84400</v>
      </c>
      <c r="BB481" s="19">
        <v>127000</v>
      </c>
      <c r="BC481" s="19">
        <v>167000</v>
      </c>
      <c r="BD481" s="19">
        <v>81600</v>
      </c>
    </row>
    <row r="482" spans="1:56" x14ac:dyDescent="0.35">
      <c r="A482" s="20" t="s">
        <v>4699</v>
      </c>
      <c r="B482" s="20">
        <v>904.83331999999996</v>
      </c>
      <c r="C482" s="20">
        <v>575.50393451200011</v>
      </c>
      <c r="D482" s="20">
        <v>54</v>
      </c>
      <c r="E482" s="20">
        <v>1.8282462378001576</v>
      </c>
      <c r="F482">
        <v>7.27</v>
      </c>
      <c r="G482">
        <v>7.27</v>
      </c>
      <c r="H482">
        <v>7.28</v>
      </c>
      <c r="I482">
        <v>7.27</v>
      </c>
      <c r="J482">
        <v>7.27</v>
      </c>
      <c r="K482">
        <v>7.26</v>
      </c>
      <c r="L482">
        <v>7.27</v>
      </c>
      <c r="M482">
        <v>7.28</v>
      </c>
      <c r="N482">
        <v>7.27</v>
      </c>
      <c r="P482">
        <v>7.27</v>
      </c>
      <c r="R482">
        <v>7.29</v>
      </c>
      <c r="S482">
        <v>7.29</v>
      </c>
      <c r="T482">
        <v>7.28</v>
      </c>
      <c r="U482">
        <v>7.29</v>
      </c>
      <c r="V482">
        <v>7.29</v>
      </c>
      <c r="W482">
        <v>7.27</v>
      </c>
      <c r="X482">
        <v>7.27</v>
      </c>
      <c r="Y482">
        <v>7.27</v>
      </c>
      <c r="Z482">
        <v>7.28</v>
      </c>
      <c r="AA482">
        <v>7.28</v>
      </c>
      <c r="AB482">
        <v>7.28</v>
      </c>
      <c r="AC482">
        <v>7.28</v>
      </c>
      <c r="AD482">
        <v>7.28</v>
      </c>
      <c r="AE482" s="10"/>
      <c r="AF482" s="19">
        <v>842000</v>
      </c>
      <c r="AG482" s="19">
        <v>757000</v>
      </c>
      <c r="AH482" s="19">
        <v>282000</v>
      </c>
      <c r="AI482" s="19">
        <v>939000</v>
      </c>
      <c r="AJ482" s="19">
        <v>801000</v>
      </c>
      <c r="AK482" s="19">
        <v>1300000</v>
      </c>
      <c r="AL482" s="19">
        <v>2060000</v>
      </c>
      <c r="AM482" s="19">
        <v>2180000</v>
      </c>
      <c r="AN482" s="19">
        <v>2320000</v>
      </c>
      <c r="AO482" s="19"/>
      <c r="AP482" s="19">
        <v>6920000</v>
      </c>
      <c r="AQ482" s="19"/>
      <c r="AR482" s="19">
        <v>8130000</v>
      </c>
      <c r="AS482" s="19">
        <v>3350000</v>
      </c>
      <c r="AT482" s="19">
        <v>7420000</v>
      </c>
      <c r="AU482" s="19">
        <v>9340000</v>
      </c>
      <c r="AV482" s="19">
        <v>9090000</v>
      </c>
      <c r="AW482" s="19">
        <v>8140000</v>
      </c>
      <c r="AX482" s="19">
        <v>9350000</v>
      </c>
      <c r="AY482" s="19">
        <v>12500000</v>
      </c>
      <c r="AZ482" s="19">
        <v>15900000</v>
      </c>
      <c r="BA482" s="19">
        <v>11300000</v>
      </c>
      <c r="BB482" s="19">
        <v>13100000</v>
      </c>
      <c r="BC482" s="19">
        <v>16500000</v>
      </c>
      <c r="BD482" s="19">
        <v>8680000</v>
      </c>
    </row>
    <row r="483" spans="1:56" x14ac:dyDescent="0.35">
      <c r="A483" s="20" t="s">
        <v>4700</v>
      </c>
      <c r="B483" s="20">
        <v>904.83331999999996</v>
      </c>
      <c r="C483" s="20">
        <v>577.51958457600006</v>
      </c>
      <c r="D483" s="20">
        <v>54</v>
      </c>
      <c r="E483" s="20">
        <v>1.8282462378001576</v>
      </c>
      <c r="F483">
        <v>7.17</v>
      </c>
      <c r="G483">
        <v>7.16</v>
      </c>
      <c r="H483">
        <v>7.17</v>
      </c>
      <c r="I483">
        <v>7.16</v>
      </c>
      <c r="J483">
        <v>7.16</v>
      </c>
      <c r="K483">
        <v>7.2</v>
      </c>
      <c r="L483">
        <v>7.17</v>
      </c>
      <c r="M483">
        <v>7.18</v>
      </c>
      <c r="N483">
        <v>7.17</v>
      </c>
      <c r="P483">
        <v>7.17</v>
      </c>
      <c r="R483">
        <v>7.17</v>
      </c>
      <c r="S483">
        <v>7.2</v>
      </c>
      <c r="T483">
        <v>7.19</v>
      </c>
      <c r="U483">
        <v>7.18</v>
      </c>
      <c r="V483">
        <v>7.2</v>
      </c>
      <c r="W483">
        <v>7.18</v>
      </c>
      <c r="X483">
        <v>7.17</v>
      </c>
      <c r="Y483">
        <v>7.17</v>
      </c>
      <c r="Z483">
        <v>7.18</v>
      </c>
      <c r="AA483">
        <v>7.16</v>
      </c>
      <c r="AB483">
        <v>7.16</v>
      </c>
      <c r="AC483">
        <v>7.18</v>
      </c>
      <c r="AD483">
        <v>7.2</v>
      </c>
      <c r="AE483" s="10"/>
      <c r="AF483" s="19">
        <v>75000</v>
      </c>
      <c r="AG483" s="19">
        <v>95100</v>
      </c>
      <c r="AH483" s="19">
        <v>30800</v>
      </c>
      <c r="AI483" s="19">
        <v>108000</v>
      </c>
      <c r="AJ483" s="19">
        <v>81000</v>
      </c>
      <c r="AK483" s="19">
        <v>114000</v>
      </c>
      <c r="AL483" s="19">
        <v>157000</v>
      </c>
      <c r="AM483" s="19">
        <v>191000</v>
      </c>
      <c r="AN483" s="19">
        <v>159000</v>
      </c>
      <c r="AO483" s="19"/>
      <c r="AP483" s="19">
        <v>223000</v>
      </c>
      <c r="AQ483" s="19"/>
      <c r="AR483" s="19">
        <v>287000</v>
      </c>
      <c r="AS483" s="19">
        <v>120000</v>
      </c>
      <c r="AT483" s="19">
        <v>221000</v>
      </c>
      <c r="AU483" s="19">
        <v>279000</v>
      </c>
      <c r="AV483" s="19">
        <v>351000</v>
      </c>
      <c r="AW483" s="19">
        <v>273000</v>
      </c>
      <c r="AX483" s="19">
        <v>405000</v>
      </c>
      <c r="AY483" s="19">
        <v>435000</v>
      </c>
      <c r="AZ483" s="19">
        <v>291000</v>
      </c>
      <c r="BA483" s="19">
        <v>321000</v>
      </c>
      <c r="BB483" s="19">
        <v>375000</v>
      </c>
      <c r="BC483" s="19">
        <v>401000</v>
      </c>
      <c r="BD483" s="19">
        <v>199000</v>
      </c>
    </row>
    <row r="484" spans="1:56" x14ac:dyDescent="0.35">
      <c r="A484" s="20" t="s">
        <v>4702</v>
      </c>
      <c r="B484" s="20">
        <v>904.83331999999996</v>
      </c>
      <c r="C484" s="20">
        <v>603.53523464</v>
      </c>
      <c r="D484" s="20">
        <v>54</v>
      </c>
      <c r="E484" s="20">
        <v>1.8282462378001576</v>
      </c>
      <c r="F484">
        <v>7.22</v>
      </c>
      <c r="G484">
        <v>7.22</v>
      </c>
      <c r="H484">
        <v>7.23</v>
      </c>
      <c r="I484">
        <v>7.22</v>
      </c>
      <c r="J484">
        <v>7.23</v>
      </c>
      <c r="K484">
        <v>7.22</v>
      </c>
      <c r="L484">
        <v>7.23</v>
      </c>
      <c r="M484">
        <v>7.23</v>
      </c>
      <c r="N484">
        <v>7.23</v>
      </c>
      <c r="P484">
        <v>7.24</v>
      </c>
      <c r="R484">
        <v>7.26</v>
      </c>
      <c r="S484">
        <v>7.26</v>
      </c>
      <c r="T484">
        <v>7.26</v>
      </c>
      <c r="U484">
        <v>7.26</v>
      </c>
      <c r="V484">
        <v>7.27</v>
      </c>
      <c r="W484">
        <v>7.26</v>
      </c>
      <c r="X484">
        <v>7.26</v>
      </c>
      <c r="Y484">
        <v>7.26</v>
      </c>
      <c r="Z484">
        <v>7.26</v>
      </c>
      <c r="AA484">
        <v>7.26</v>
      </c>
      <c r="AB484">
        <v>7.26</v>
      </c>
      <c r="AC484">
        <v>7.26</v>
      </c>
      <c r="AD484">
        <v>7.26</v>
      </c>
      <c r="AE484" s="10"/>
      <c r="AF484" s="19">
        <v>596000</v>
      </c>
      <c r="AG484" s="19">
        <v>548000</v>
      </c>
      <c r="AH484" s="19">
        <v>204000</v>
      </c>
      <c r="AI484" s="19">
        <v>610000</v>
      </c>
      <c r="AJ484" s="19">
        <v>579000</v>
      </c>
      <c r="AK484" s="19">
        <v>1140000</v>
      </c>
      <c r="AL484" s="19">
        <v>1450000</v>
      </c>
      <c r="AM484" s="19">
        <v>1640000</v>
      </c>
      <c r="AN484" s="19">
        <v>1870000</v>
      </c>
      <c r="AO484" s="19"/>
      <c r="AP484" s="19">
        <v>3240000</v>
      </c>
      <c r="AQ484" s="19"/>
      <c r="AR484" s="19">
        <v>4230000</v>
      </c>
      <c r="AS484" s="19">
        <v>1810000</v>
      </c>
      <c r="AT484" s="19">
        <v>3880000</v>
      </c>
      <c r="AU484" s="19">
        <v>4220000</v>
      </c>
      <c r="AV484" s="19">
        <v>4340000</v>
      </c>
      <c r="AW484" s="19">
        <v>4460000</v>
      </c>
      <c r="AX484" s="19">
        <v>4520000</v>
      </c>
      <c r="AY484" s="19">
        <v>6160000</v>
      </c>
      <c r="AZ484" s="19">
        <v>5580000</v>
      </c>
      <c r="BA484" s="19">
        <v>4750000</v>
      </c>
      <c r="BB484" s="19">
        <v>5570000</v>
      </c>
      <c r="BC484" s="19">
        <v>6250000</v>
      </c>
      <c r="BD484" s="19">
        <v>3150000</v>
      </c>
    </row>
    <row r="485" spans="1:56" x14ac:dyDescent="0.35">
      <c r="A485" s="20" t="s">
        <v>4703</v>
      </c>
      <c r="B485" s="20">
        <v>904.83331999999996</v>
      </c>
      <c r="C485" s="20">
        <v>605.55088470400005</v>
      </c>
      <c r="D485" s="20">
        <v>54</v>
      </c>
      <c r="E485" s="20">
        <v>1.8282462378001576</v>
      </c>
      <c r="F485">
        <v>7.2</v>
      </c>
      <c r="G485">
        <v>7.21</v>
      </c>
      <c r="H485">
        <v>7.2</v>
      </c>
      <c r="I485">
        <v>7.2</v>
      </c>
      <c r="J485">
        <v>7.2</v>
      </c>
      <c r="K485">
        <v>7.2</v>
      </c>
      <c r="L485">
        <v>7.21</v>
      </c>
      <c r="M485">
        <v>7.21</v>
      </c>
      <c r="N485">
        <v>7.2</v>
      </c>
      <c r="P485">
        <v>7.21</v>
      </c>
      <c r="R485">
        <v>7.21</v>
      </c>
      <c r="S485">
        <v>7.21</v>
      </c>
      <c r="T485">
        <v>7.21</v>
      </c>
      <c r="U485">
        <v>7.22</v>
      </c>
      <c r="V485">
        <v>7.22</v>
      </c>
      <c r="W485">
        <v>7.22</v>
      </c>
      <c r="X485">
        <v>7.2</v>
      </c>
      <c r="Y485">
        <v>7.21</v>
      </c>
      <c r="Z485">
        <v>7.22</v>
      </c>
      <c r="AA485">
        <v>7.19</v>
      </c>
      <c r="AB485">
        <v>7.21</v>
      </c>
      <c r="AC485">
        <v>7.21</v>
      </c>
      <c r="AD485">
        <v>7.22</v>
      </c>
      <c r="AE485" s="10"/>
      <c r="AF485" s="19">
        <v>781000</v>
      </c>
      <c r="AG485" s="19">
        <v>749000</v>
      </c>
      <c r="AH485" s="19">
        <v>284000</v>
      </c>
      <c r="AI485" s="19">
        <v>766000</v>
      </c>
      <c r="AJ485" s="19">
        <v>829000</v>
      </c>
      <c r="AK485" s="19">
        <v>1160000</v>
      </c>
      <c r="AL485" s="19">
        <v>1370000</v>
      </c>
      <c r="AM485" s="19">
        <v>1880000</v>
      </c>
      <c r="AN485" s="19">
        <v>1880000</v>
      </c>
      <c r="AO485" s="19"/>
      <c r="AP485" s="19">
        <v>2140000</v>
      </c>
      <c r="AQ485" s="19"/>
      <c r="AR485" s="19">
        <v>2390000</v>
      </c>
      <c r="AS485" s="19">
        <v>1100000</v>
      </c>
      <c r="AT485" s="19">
        <v>2230000</v>
      </c>
      <c r="AU485" s="19">
        <v>2490000</v>
      </c>
      <c r="AV485" s="19">
        <v>2390000</v>
      </c>
      <c r="AW485" s="19">
        <v>2430000</v>
      </c>
      <c r="AX485" s="19">
        <v>3020000</v>
      </c>
      <c r="AY485" s="19">
        <v>3410000</v>
      </c>
      <c r="AZ485" s="19">
        <v>2660000</v>
      </c>
      <c r="BA485" s="19">
        <v>2040000</v>
      </c>
      <c r="BB485" s="19">
        <v>2740000</v>
      </c>
      <c r="BC485" s="19">
        <v>3080000</v>
      </c>
      <c r="BD485" s="19">
        <v>1570000</v>
      </c>
    </row>
    <row r="486" spans="1:56" x14ac:dyDescent="0.35">
      <c r="A486" s="20" t="s">
        <v>4704</v>
      </c>
      <c r="B486" s="20">
        <v>904.83331999999996</v>
      </c>
      <c r="C486" s="20">
        <v>607.56653476800011</v>
      </c>
      <c r="D486" s="20">
        <v>54</v>
      </c>
      <c r="E486" s="20">
        <v>1.8282462378001576</v>
      </c>
      <c r="F486">
        <v>7.27</v>
      </c>
      <c r="G486">
        <v>7.27</v>
      </c>
      <c r="H486">
        <v>7.27</v>
      </c>
      <c r="I486">
        <v>7.28</v>
      </c>
      <c r="J486">
        <v>7.27</v>
      </c>
      <c r="K486">
        <v>7.26</v>
      </c>
      <c r="L486">
        <v>7.27</v>
      </c>
      <c r="M486">
        <v>7.27</v>
      </c>
      <c r="N486">
        <v>7.27</v>
      </c>
      <c r="P486">
        <v>7.27</v>
      </c>
      <c r="R486">
        <v>7.27</v>
      </c>
      <c r="S486">
        <v>7.29</v>
      </c>
      <c r="T486">
        <v>7.29</v>
      </c>
      <c r="U486">
        <v>7.28</v>
      </c>
      <c r="V486">
        <v>7.29</v>
      </c>
      <c r="W486">
        <v>7.28</v>
      </c>
      <c r="X486">
        <v>7.27</v>
      </c>
      <c r="Y486">
        <v>7.28</v>
      </c>
      <c r="Z486">
        <v>7.29</v>
      </c>
      <c r="AA486">
        <v>7.27</v>
      </c>
      <c r="AB486">
        <v>7.28</v>
      </c>
      <c r="AC486">
        <v>7.28</v>
      </c>
      <c r="AD486">
        <v>7.27</v>
      </c>
      <c r="AE486" s="10"/>
      <c r="AF486" s="19">
        <v>833000</v>
      </c>
      <c r="AG486" s="19">
        <v>714000</v>
      </c>
      <c r="AH486" s="19">
        <v>223000</v>
      </c>
      <c r="AI486" s="19">
        <v>995000</v>
      </c>
      <c r="AJ486" s="19">
        <v>769000</v>
      </c>
      <c r="AK486" s="19">
        <v>1320000</v>
      </c>
      <c r="AL486" s="19">
        <v>1670000</v>
      </c>
      <c r="AM486" s="19">
        <v>1940000</v>
      </c>
      <c r="AN486" s="19">
        <v>2080000</v>
      </c>
      <c r="AO486" s="19"/>
      <c r="AP486" s="19">
        <v>5810000</v>
      </c>
      <c r="AQ486" s="19"/>
      <c r="AR486" s="19">
        <v>6570000</v>
      </c>
      <c r="AS486" s="19">
        <v>3010000</v>
      </c>
      <c r="AT486" s="19">
        <v>6490000</v>
      </c>
      <c r="AU486" s="19">
        <v>8510000</v>
      </c>
      <c r="AV486" s="19">
        <v>8120000</v>
      </c>
      <c r="AW486" s="19">
        <v>8840000</v>
      </c>
      <c r="AX486" s="19">
        <v>9120000</v>
      </c>
      <c r="AY486" s="19">
        <v>10400000</v>
      </c>
      <c r="AZ486" s="19">
        <v>13100000</v>
      </c>
      <c r="BA486" s="19">
        <v>9130000</v>
      </c>
      <c r="BB486" s="19">
        <v>11500000</v>
      </c>
      <c r="BC486" s="19">
        <v>13900000</v>
      </c>
      <c r="BD486" s="19">
        <v>7120000</v>
      </c>
    </row>
    <row r="487" spans="1:56" x14ac:dyDescent="0.35">
      <c r="A487" s="23" t="s">
        <v>4705</v>
      </c>
      <c r="B487" s="23">
        <v>904.83331999999996</v>
      </c>
      <c r="C487" s="23">
        <v>631.56653476800011</v>
      </c>
      <c r="D487" s="23">
        <v>54</v>
      </c>
      <c r="E487" s="23">
        <v>1.8282462378001576</v>
      </c>
      <c r="F487">
        <v>7.27</v>
      </c>
      <c r="G487">
        <v>7.26</v>
      </c>
      <c r="H487">
        <v>7.26</v>
      </c>
      <c r="I487">
        <v>7.28</v>
      </c>
      <c r="J487">
        <v>7.26</v>
      </c>
      <c r="K487">
        <v>7.26</v>
      </c>
      <c r="L487">
        <v>7.27</v>
      </c>
      <c r="M487">
        <v>7.26</v>
      </c>
      <c r="N487">
        <v>7.26</v>
      </c>
      <c r="P487">
        <v>7.27</v>
      </c>
      <c r="R487">
        <v>7.28</v>
      </c>
      <c r="S487">
        <v>7.29</v>
      </c>
      <c r="T487">
        <v>7.29</v>
      </c>
      <c r="U487">
        <v>7.28</v>
      </c>
      <c r="V487">
        <v>7.29</v>
      </c>
      <c r="W487">
        <v>7.28</v>
      </c>
      <c r="X487">
        <v>7.27</v>
      </c>
      <c r="Y487">
        <v>7.27</v>
      </c>
      <c r="Z487">
        <v>7.29</v>
      </c>
      <c r="AA487">
        <v>7.27</v>
      </c>
      <c r="AB487">
        <v>7.28</v>
      </c>
      <c r="AC487">
        <v>7.27</v>
      </c>
      <c r="AD487">
        <v>7.28</v>
      </c>
      <c r="AE487" s="10"/>
      <c r="AF487" s="19">
        <v>1070000</v>
      </c>
      <c r="AG487" s="19">
        <v>891000</v>
      </c>
      <c r="AH487" s="19">
        <v>309000</v>
      </c>
      <c r="AI487" s="19">
        <v>1150000</v>
      </c>
      <c r="AJ487" s="19">
        <v>929000</v>
      </c>
      <c r="AK487" s="19">
        <v>1580000</v>
      </c>
      <c r="AL487" s="19">
        <v>2300000</v>
      </c>
      <c r="AM487" s="19">
        <v>2380000</v>
      </c>
      <c r="AN487" s="19">
        <v>2550000</v>
      </c>
      <c r="AO487" s="19"/>
      <c r="AP487" s="19">
        <v>7180000</v>
      </c>
      <c r="AQ487" s="19"/>
      <c r="AR487" s="19">
        <v>8550000</v>
      </c>
      <c r="AS487" s="19">
        <v>3300000</v>
      </c>
      <c r="AT487" s="19">
        <v>7310000</v>
      </c>
      <c r="AU487" s="19">
        <v>10500000</v>
      </c>
      <c r="AV487" s="19">
        <v>8940000</v>
      </c>
      <c r="AW487" s="19">
        <v>9280000</v>
      </c>
      <c r="AX487" s="19">
        <v>11100000</v>
      </c>
      <c r="AY487" s="19">
        <v>13100000</v>
      </c>
      <c r="AZ487" s="19">
        <v>15000000</v>
      </c>
      <c r="BA487" s="19">
        <v>12400000</v>
      </c>
      <c r="BB487" s="19">
        <v>14600000</v>
      </c>
      <c r="BC487" s="19">
        <v>15900000</v>
      </c>
      <c r="BD487" s="19">
        <v>8570000</v>
      </c>
    </row>
    <row r="488" spans="1:56" x14ac:dyDescent="0.35">
      <c r="A488" s="20" t="s">
        <v>4710</v>
      </c>
      <c r="B488" s="20">
        <v>906.84897000000001</v>
      </c>
      <c r="C488" s="20">
        <v>577.51958451199994</v>
      </c>
      <c r="D488" s="20">
        <v>54</v>
      </c>
      <c r="E488" s="20">
        <v>1.8282462378001576</v>
      </c>
      <c r="F488">
        <v>7.68</v>
      </c>
      <c r="G488">
        <v>7.69</v>
      </c>
      <c r="H488">
        <v>7.69</v>
      </c>
      <c r="I488">
        <v>7.7</v>
      </c>
      <c r="J488">
        <v>7.69</v>
      </c>
      <c r="K488">
        <v>7.7</v>
      </c>
      <c r="L488">
        <v>7.69</v>
      </c>
      <c r="M488">
        <v>7.69</v>
      </c>
      <c r="N488">
        <v>7.67</v>
      </c>
      <c r="P488">
        <v>7.7</v>
      </c>
      <c r="R488">
        <v>7.7</v>
      </c>
      <c r="S488">
        <v>7.7</v>
      </c>
      <c r="T488">
        <v>7.7</v>
      </c>
      <c r="U488">
        <v>7.69</v>
      </c>
      <c r="V488">
        <v>7.71</v>
      </c>
      <c r="W488">
        <v>7.69</v>
      </c>
      <c r="X488">
        <v>7.7</v>
      </c>
      <c r="Y488">
        <v>7.7</v>
      </c>
      <c r="Z488">
        <v>7.7</v>
      </c>
      <c r="AA488">
        <v>7.7</v>
      </c>
      <c r="AB488">
        <v>7.69</v>
      </c>
      <c r="AC488">
        <v>7.7</v>
      </c>
      <c r="AD488">
        <v>7.7</v>
      </c>
      <c r="AE488" s="10"/>
      <c r="AF488" s="19">
        <v>245000</v>
      </c>
      <c r="AG488" s="19">
        <v>285000</v>
      </c>
      <c r="AH488" s="19">
        <v>56100</v>
      </c>
      <c r="AI488" s="19">
        <v>254000</v>
      </c>
      <c r="AJ488" s="19">
        <v>244000</v>
      </c>
      <c r="AK488" s="19">
        <v>334000</v>
      </c>
      <c r="AL488" s="19">
        <v>605000</v>
      </c>
      <c r="AM488" s="19">
        <v>631000</v>
      </c>
      <c r="AN488" s="19">
        <v>611000</v>
      </c>
      <c r="AO488" s="19"/>
      <c r="AP488" s="19">
        <v>1950000</v>
      </c>
      <c r="AQ488" s="19"/>
      <c r="AR488" s="19">
        <v>2540000</v>
      </c>
      <c r="AS488" s="19">
        <v>846000</v>
      </c>
      <c r="AT488" s="19">
        <v>2090000</v>
      </c>
      <c r="AU488" s="19">
        <v>3030000</v>
      </c>
      <c r="AV488" s="19">
        <v>2820000</v>
      </c>
      <c r="AW488" s="19">
        <v>2700000</v>
      </c>
      <c r="AX488" s="19">
        <v>3110000</v>
      </c>
      <c r="AY488" s="19">
        <v>3890000</v>
      </c>
      <c r="AZ488" s="19">
        <v>4230000</v>
      </c>
      <c r="BA488" s="19">
        <v>3480000</v>
      </c>
      <c r="BB488" s="19">
        <v>4180000</v>
      </c>
      <c r="BC488" s="19">
        <v>3760000</v>
      </c>
      <c r="BD488" s="19">
        <v>2020000</v>
      </c>
    </row>
    <row r="489" spans="1:56" x14ac:dyDescent="0.35">
      <c r="A489" s="20" t="s">
        <v>4712</v>
      </c>
      <c r="B489" s="20">
        <v>906.84897000000001</v>
      </c>
      <c r="C489" s="20">
        <v>605.55088464000005</v>
      </c>
      <c r="D489" s="20">
        <v>54</v>
      </c>
      <c r="E489" s="20">
        <v>1.8282462378001576</v>
      </c>
      <c r="F489">
        <v>7.68</v>
      </c>
      <c r="G489">
        <v>7.68</v>
      </c>
      <c r="H489">
        <v>7.67</v>
      </c>
      <c r="I489">
        <v>7.69</v>
      </c>
      <c r="J489">
        <v>7.69</v>
      </c>
      <c r="K489">
        <v>7.67</v>
      </c>
      <c r="L489">
        <v>7.68</v>
      </c>
      <c r="M489">
        <v>7.68</v>
      </c>
      <c r="N489">
        <v>7.68</v>
      </c>
      <c r="P489">
        <v>7.68</v>
      </c>
      <c r="R489">
        <v>7.68</v>
      </c>
      <c r="S489">
        <v>7.69</v>
      </c>
      <c r="T489">
        <v>7.68</v>
      </c>
      <c r="U489">
        <v>7.68</v>
      </c>
      <c r="V489">
        <v>7.69</v>
      </c>
      <c r="W489">
        <v>7.68</v>
      </c>
      <c r="X489">
        <v>7.69</v>
      </c>
      <c r="Y489">
        <v>7.69</v>
      </c>
      <c r="Z489">
        <v>7.68</v>
      </c>
      <c r="AA489">
        <v>7.68</v>
      </c>
      <c r="AB489">
        <v>7.68</v>
      </c>
      <c r="AC489">
        <v>7.69</v>
      </c>
      <c r="AD489">
        <v>7.68</v>
      </c>
      <c r="AE489" s="10"/>
      <c r="AF489" s="19">
        <v>62600</v>
      </c>
      <c r="AG489" s="19">
        <v>66000</v>
      </c>
      <c r="AH489" s="19">
        <v>25100</v>
      </c>
      <c r="AI489" s="19">
        <v>98600</v>
      </c>
      <c r="AJ489" s="19">
        <v>64200</v>
      </c>
      <c r="AK489" s="19">
        <v>133000</v>
      </c>
      <c r="AL489" s="19">
        <v>249000</v>
      </c>
      <c r="AM489" s="19">
        <v>221000</v>
      </c>
      <c r="AN489" s="19">
        <v>218000</v>
      </c>
      <c r="AO489" s="19"/>
      <c r="AP489" s="19">
        <v>490000</v>
      </c>
      <c r="AQ489" s="19"/>
      <c r="AR489" s="19">
        <v>578000</v>
      </c>
      <c r="AS489" s="19">
        <v>237000</v>
      </c>
      <c r="AT489" s="19">
        <v>565000</v>
      </c>
      <c r="AU489" s="19">
        <v>816000</v>
      </c>
      <c r="AV489" s="19">
        <v>772000</v>
      </c>
      <c r="AW489" s="19">
        <v>671000</v>
      </c>
      <c r="AX489" s="19">
        <v>872000</v>
      </c>
      <c r="AY489" s="19">
        <v>1010000</v>
      </c>
      <c r="AZ489" s="19">
        <v>1050000</v>
      </c>
      <c r="BA489" s="19">
        <v>873000</v>
      </c>
      <c r="BB489" s="19">
        <v>1070000</v>
      </c>
      <c r="BC489" s="19">
        <v>1050000</v>
      </c>
      <c r="BD489" s="19">
        <v>574000</v>
      </c>
    </row>
    <row r="490" spans="1:56" x14ac:dyDescent="0.35">
      <c r="A490" s="20" t="s">
        <v>4713</v>
      </c>
      <c r="B490" s="20">
        <v>906.84897000000001</v>
      </c>
      <c r="C490" s="20">
        <v>607.56653470399999</v>
      </c>
      <c r="D490" s="20">
        <v>54</v>
      </c>
      <c r="E490" s="20">
        <v>1.8282462378001576</v>
      </c>
      <c r="F490">
        <v>7.68</v>
      </c>
      <c r="G490">
        <v>7.69</v>
      </c>
      <c r="H490">
        <v>7.68</v>
      </c>
      <c r="I490">
        <v>7.69</v>
      </c>
      <c r="J490">
        <v>7.68</v>
      </c>
      <c r="K490">
        <v>7.68</v>
      </c>
      <c r="L490">
        <v>7.69</v>
      </c>
      <c r="M490">
        <v>7.69</v>
      </c>
      <c r="N490">
        <v>7.68</v>
      </c>
      <c r="P490">
        <v>7.69</v>
      </c>
      <c r="R490">
        <v>7.7</v>
      </c>
      <c r="S490">
        <v>7.71</v>
      </c>
      <c r="T490">
        <v>7.69</v>
      </c>
      <c r="U490">
        <v>7.69</v>
      </c>
      <c r="V490">
        <v>7.71</v>
      </c>
      <c r="W490">
        <v>7.69</v>
      </c>
      <c r="X490">
        <v>7.69</v>
      </c>
      <c r="Y490">
        <v>7.69</v>
      </c>
      <c r="Z490">
        <v>7.7</v>
      </c>
      <c r="AA490">
        <v>7.7</v>
      </c>
      <c r="AB490">
        <v>7.68</v>
      </c>
      <c r="AC490">
        <v>7.7</v>
      </c>
      <c r="AD490">
        <v>7.7</v>
      </c>
      <c r="AE490" s="10"/>
      <c r="AF490" s="19">
        <v>198000</v>
      </c>
      <c r="AG490" s="19">
        <v>195000</v>
      </c>
      <c r="AH490" s="19">
        <v>64300</v>
      </c>
      <c r="AI490" s="19">
        <v>182000</v>
      </c>
      <c r="AJ490" s="19">
        <v>203000</v>
      </c>
      <c r="AK490" s="19">
        <v>291000</v>
      </c>
      <c r="AL490" s="19">
        <v>490000</v>
      </c>
      <c r="AM490" s="19">
        <v>505000</v>
      </c>
      <c r="AN490" s="19">
        <v>529000</v>
      </c>
      <c r="AO490" s="19"/>
      <c r="AP490" s="19">
        <v>1440000</v>
      </c>
      <c r="AQ490" s="19"/>
      <c r="AR490" s="19">
        <v>1900000</v>
      </c>
      <c r="AS490" s="19">
        <v>732000</v>
      </c>
      <c r="AT490" s="19">
        <v>1740000</v>
      </c>
      <c r="AU490" s="19">
        <v>2460000</v>
      </c>
      <c r="AV490" s="19">
        <v>2210000</v>
      </c>
      <c r="AW490" s="19">
        <v>1860000</v>
      </c>
      <c r="AX490" s="19">
        <v>2720000</v>
      </c>
      <c r="AY490" s="19">
        <v>3110000</v>
      </c>
      <c r="AZ490" s="19">
        <v>3160000</v>
      </c>
      <c r="BA490" s="19">
        <v>2440000</v>
      </c>
      <c r="BB490" s="19">
        <v>2960000</v>
      </c>
      <c r="BC490" s="19">
        <v>2790000</v>
      </c>
      <c r="BD490" s="19">
        <v>1400000</v>
      </c>
    </row>
    <row r="491" spans="1:56" x14ac:dyDescent="0.35">
      <c r="A491" s="20" t="s">
        <v>4714</v>
      </c>
      <c r="B491" s="20">
        <v>906.84897000000001</v>
      </c>
      <c r="C491" s="20">
        <v>633.58218476799993</v>
      </c>
      <c r="D491" s="20">
        <v>54</v>
      </c>
      <c r="E491" s="20">
        <v>1.8282462378001576</v>
      </c>
      <c r="F491">
        <v>7.68</v>
      </c>
      <c r="G491">
        <v>7.69</v>
      </c>
      <c r="H491">
        <v>7.69</v>
      </c>
      <c r="I491">
        <v>7.69</v>
      </c>
      <c r="J491">
        <v>7.68</v>
      </c>
      <c r="K491">
        <v>7.69</v>
      </c>
      <c r="L491">
        <v>7.69</v>
      </c>
      <c r="M491">
        <v>7.69</v>
      </c>
      <c r="N491">
        <v>7.68</v>
      </c>
      <c r="P491">
        <v>7.69</v>
      </c>
      <c r="R491">
        <v>7.69</v>
      </c>
      <c r="S491">
        <v>7.71</v>
      </c>
      <c r="T491">
        <v>7.7</v>
      </c>
      <c r="U491">
        <v>7.7</v>
      </c>
      <c r="V491">
        <v>7.71</v>
      </c>
      <c r="W491">
        <v>7.69</v>
      </c>
      <c r="X491">
        <v>7.7</v>
      </c>
      <c r="Y491">
        <v>7.69</v>
      </c>
      <c r="Z491">
        <v>7.71</v>
      </c>
      <c r="AA491">
        <v>7.7</v>
      </c>
      <c r="AB491">
        <v>7.69</v>
      </c>
      <c r="AC491">
        <v>7.7</v>
      </c>
      <c r="AD491">
        <v>7.71</v>
      </c>
      <c r="AE491" s="10"/>
      <c r="AF491" s="19">
        <v>289000</v>
      </c>
      <c r="AG491" s="19">
        <v>229000</v>
      </c>
      <c r="AH491" s="19">
        <v>67300</v>
      </c>
      <c r="AI491" s="19">
        <v>240000</v>
      </c>
      <c r="AJ491" s="19">
        <v>257000</v>
      </c>
      <c r="AK491" s="19">
        <v>344000</v>
      </c>
      <c r="AL491" s="19">
        <v>607000</v>
      </c>
      <c r="AM491" s="19">
        <v>637000</v>
      </c>
      <c r="AN491" s="19">
        <v>605000</v>
      </c>
      <c r="AO491" s="19"/>
      <c r="AP491" s="19">
        <v>1840000</v>
      </c>
      <c r="AQ491" s="19"/>
      <c r="AR491" s="19">
        <v>2850000</v>
      </c>
      <c r="AS491" s="19">
        <v>853000</v>
      </c>
      <c r="AT491" s="19">
        <v>2040000</v>
      </c>
      <c r="AU491" s="19">
        <v>2950000</v>
      </c>
      <c r="AV491" s="19">
        <v>2560000</v>
      </c>
      <c r="AW491" s="19">
        <v>2520000</v>
      </c>
      <c r="AX491" s="19">
        <v>2900000</v>
      </c>
      <c r="AY491" s="19">
        <v>3920000</v>
      </c>
      <c r="AZ491" s="19">
        <v>3560000</v>
      </c>
      <c r="BA491" s="19">
        <v>2960000</v>
      </c>
      <c r="BB491" s="19">
        <v>4030000</v>
      </c>
      <c r="BC491" s="19">
        <v>3600000</v>
      </c>
      <c r="BD491" s="19">
        <v>1540000</v>
      </c>
    </row>
    <row r="492" spans="1:56" x14ac:dyDescent="0.35">
      <c r="A492" s="20" t="s">
        <v>4715</v>
      </c>
      <c r="B492" s="20">
        <v>906.84897000000001</v>
      </c>
      <c r="C492" s="20">
        <v>635.59783483199999</v>
      </c>
      <c r="D492" s="20">
        <v>54</v>
      </c>
      <c r="E492" s="20">
        <v>1.8282462378001576</v>
      </c>
      <c r="F492">
        <v>7.76</v>
      </c>
      <c r="G492">
        <v>7.77</v>
      </c>
      <c r="H492">
        <v>7.8</v>
      </c>
      <c r="I492">
        <v>7.75</v>
      </c>
      <c r="J492">
        <v>7.74</v>
      </c>
      <c r="K492">
        <v>7.68</v>
      </c>
      <c r="L492">
        <v>7.75</v>
      </c>
      <c r="M492">
        <v>7.86</v>
      </c>
      <c r="N492">
        <v>7.7</v>
      </c>
      <c r="P492">
        <v>7.74</v>
      </c>
      <c r="R492">
        <v>7.78</v>
      </c>
      <c r="S492">
        <v>7.76</v>
      </c>
      <c r="T492">
        <v>7.76</v>
      </c>
      <c r="U492">
        <v>7.78</v>
      </c>
      <c r="V492">
        <v>7.76</v>
      </c>
      <c r="W492">
        <v>7.71</v>
      </c>
      <c r="X492">
        <v>7.75</v>
      </c>
      <c r="Y492">
        <v>7.74</v>
      </c>
      <c r="Z492">
        <v>7.77</v>
      </c>
      <c r="AA492">
        <v>7.8</v>
      </c>
      <c r="AB492">
        <v>7.72</v>
      </c>
      <c r="AC492">
        <v>7.78</v>
      </c>
      <c r="AD492">
        <v>7.77</v>
      </c>
      <c r="AE492" s="10"/>
      <c r="AF492" s="19">
        <v>13900</v>
      </c>
      <c r="AG492" s="19">
        <v>12400</v>
      </c>
      <c r="AH492" s="19">
        <v>4440</v>
      </c>
      <c r="AI492" s="19">
        <v>7450</v>
      </c>
      <c r="AJ492" s="19">
        <v>993</v>
      </c>
      <c r="AK492" s="19">
        <v>8450</v>
      </c>
      <c r="AL492" s="19">
        <v>17400</v>
      </c>
      <c r="AM492" s="19">
        <v>3080</v>
      </c>
      <c r="AN492" s="19">
        <v>24800</v>
      </c>
      <c r="AO492" s="19"/>
      <c r="AP492" s="19">
        <v>52200</v>
      </c>
      <c r="AQ492" s="19"/>
      <c r="AR492" s="19">
        <v>59600</v>
      </c>
      <c r="AS492" s="19">
        <v>7950</v>
      </c>
      <c r="AT492" s="19">
        <v>54800</v>
      </c>
      <c r="AU492" s="19">
        <v>75000</v>
      </c>
      <c r="AV492" s="19">
        <v>65100</v>
      </c>
      <c r="AW492" s="19">
        <v>55700</v>
      </c>
      <c r="AX492" s="19">
        <v>74500</v>
      </c>
      <c r="AY492" s="19">
        <v>84500</v>
      </c>
      <c r="AZ492" s="19">
        <v>112000</v>
      </c>
      <c r="BA492" s="19">
        <v>105000</v>
      </c>
      <c r="BB492" s="19">
        <v>85200</v>
      </c>
      <c r="BC492" s="19">
        <v>105000</v>
      </c>
      <c r="BD492" s="19">
        <v>46700</v>
      </c>
    </row>
    <row r="493" spans="1:56" x14ac:dyDescent="0.35">
      <c r="A493" s="20" t="s">
        <v>4720</v>
      </c>
      <c r="B493" s="20">
        <v>920.77071000000001</v>
      </c>
      <c r="C493" s="20">
        <v>595.47263464000002</v>
      </c>
      <c r="D493" s="20">
        <v>56</v>
      </c>
      <c r="E493" s="20">
        <v>1.8659254826415148</v>
      </c>
      <c r="F493">
        <v>5.66</v>
      </c>
      <c r="G493">
        <v>5.66</v>
      </c>
      <c r="H493">
        <v>5.67</v>
      </c>
      <c r="I493">
        <v>5.65</v>
      </c>
      <c r="J493">
        <v>5.67</v>
      </c>
      <c r="K493">
        <v>5.65</v>
      </c>
      <c r="L493">
        <v>5.66</v>
      </c>
      <c r="M493">
        <v>5.65</v>
      </c>
      <c r="N493">
        <v>5.65</v>
      </c>
      <c r="P493">
        <v>5.65</v>
      </c>
      <c r="R493">
        <v>5.66</v>
      </c>
      <c r="S493">
        <v>5.67</v>
      </c>
      <c r="T493">
        <v>5.65</v>
      </c>
      <c r="U493">
        <v>5.65</v>
      </c>
      <c r="V493">
        <v>5.66</v>
      </c>
      <c r="W493">
        <v>5.64</v>
      </c>
      <c r="X493">
        <v>5.66</v>
      </c>
      <c r="Y493">
        <v>5.66</v>
      </c>
      <c r="Z493">
        <v>5.66</v>
      </c>
      <c r="AA493">
        <v>5.66</v>
      </c>
      <c r="AB493">
        <v>5.66</v>
      </c>
      <c r="AC493">
        <v>5.66</v>
      </c>
      <c r="AD493">
        <v>5.67</v>
      </c>
      <c r="AE493" s="10"/>
      <c r="AF493" s="19">
        <v>307000</v>
      </c>
      <c r="AG493" s="19">
        <v>253000</v>
      </c>
      <c r="AH493" s="19">
        <v>203000</v>
      </c>
      <c r="AI493" s="19">
        <v>324000</v>
      </c>
      <c r="AJ493" s="19">
        <v>324000</v>
      </c>
      <c r="AK493" s="19">
        <v>340000</v>
      </c>
      <c r="AL493" s="19">
        <v>270000</v>
      </c>
      <c r="AM493" s="19">
        <v>270000</v>
      </c>
      <c r="AN493" s="19">
        <v>329000</v>
      </c>
      <c r="AO493" s="19"/>
      <c r="AP493" s="19">
        <v>371000</v>
      </c>
      <c r="AQ493" s="19"/>
      <c r="AR493" s="19">
        <v>438000</v>
      </c>
      <c r="AS493" s="19">
        <v>276000</v>
      </c>
      <c r="AT493" s="19">
        <v>447000</v>
      </c>
      <c r="AU493" s="19">
        <v>284000</v>
      </c>
      <c r="AV493" s="19">
        <v>356000</v>
      </c>
      <c r="AW493" s="19">
        <v>267000</v>
      </c>
      <c r="AX493" s="19">
        <v>347000</v>
      </c>
      <c r="AY493" s="19">
        <v>495000</v>
      </c>
      <c r="AZ493" s="19">
        <v>528000</v>
      </c>
      <c r="BA493" s="19">
        <v>282000</v>
      </c>
      <c r="BB493" s="19">
        <v>421000</v>
      </c>
      <c r="BC493" s="19">
        <v>493000</v>
      </c>
      <c r="BD493" s="19">
        <v>350000</v>
      </c>
    </row>
    <row r="494" spans="1:56" x14ac:dyDescent="0.35">
      <c r="A494" s="20" t="s">
        <v>4721</v>
      </c>
      <c r="B494" s="20">
        <v>920.77071000000001</v>
      </c>
      <c r="C494" s="20">
        <v>625.51958483200008</v>
      </c>
      <c r="D494" s="20">
        <v>56</v>
      </c>
      <c r="E494" s="20">
        <v>1.8659254826415148</v>
      </c>
      <c r="F494">
        <v>5.65</v>
      </c>
      <c r="G494">
        <v>5.66</v>
      </c>
      <c r="H494">
        <v>5.66</v>
      </c>
      <c r="I494">
        <v>5.65</v>
      </c>
      <c r="J494">
        <v>5.65</v>
      </c>
      <c r="K494">
        <v>5.65</v>
      </c>
      <c r="L494">
        <v>5.65</v>
      </c>
      <c r="M494">
        <v>5.65</v>
      </c>
      <c r="N494">
        <v>5.65</v>
      </c>
      <c r="P494">
        <v>5.65</v>
      </c>
      <c r="R494">
        <v>5.66</v>
      </c>
      <c r="S494">
        <v>5.66</v>
      </c>
      <c r="T494">
        <v>5.64</v>
      </c>
      <c r="U494">
        <v>5.64</v>
      </c>
      <c r="V494">
        <v>5.66</v>
      </c>
      <c r="W494">
        <v>5.64</v>
      </c>
      <c r="X494">
        <v>5.66</v>
      </c>
      <c r="Y494">
        <v>5.65</v>
      </c>
      <c r="Z494">
        <v>5.65</v>
      </c>
      <c r="AA494">
        <v>5.65</v>
      </c>
      <c r="AB494">
        <v>5.66</v>
      </c>
      <c r="AC494">
        <v>5.65</v>
      </c>
      <c r="AD494">
        <v>5.66</v>
      </c>
      <c r="AE494" s="10"/>
      <c r="AF494" s="19">
        <v>780000</v>
      </c>
      <c r="AG494" s="19">
        <v>723000</v>
      </c>
      <c r="AH494" s="19">
        <v>612000</v>
      </c>
      <c r="AI494" s="19">
        <v>938000</v>
      </c>
      <c r="AJ494" s="19">
        <v>946000</v>
      </c>
      <c r="AK494" s="19">
        <v>914000</v>
      </c>
      <c r="AL494" s="19">
        <v>887000</v>
      </c>
      <c r="AM494" s="19">
        <v>799000</v>
      </c>
      <c r="AN494" s="19">
        <v>942000</v>
      </c>
      <c r="AO494" s="19"/>
      <c r="AP494" s="19">
        <v>1120000</v>
      </c>
      <c r="AQ494" s="19"/>
      <c r="AR494" s="19">
        <v>1010000</v>
      </c>
      <c r="AS494" s="19">
        <v>746000</v>
      </c>
      <c r="AT494" s="19">
        <v>1150000</v>
      </c>
      <c r="AU494" s="19">
        <v>842000</v>
      </c>
      <c r="AV494" s="19">
        <v>893000</v>
      </c>
      <c r="AW494" s="19">
        <v>873000</v>
      </c>
      <c r="AX494" s="19">
        <v>982000</v>
      </c>
      <c r="AY494" s="19">
        <v>1240000</v>
      </c>
      <c r="AZ494" s="19">
        <v>1220000</v>
      </c>
      <c r="BA494" s="19">
        <v>1100000</v>
      </c>
      <c r="BB494" s="19">
        <v>1240000</v>
      </c>
      <c r="BC494" s="19">
        <v>1320000</v>
      </c>
      <c r="BD494" s="19">
        <v>1030000</v>
      </c>
    </row>
    <row r="495" spans="1:56" x14ac:dyDescent="0.35">
      <c r="A495" s="20" t="s">
        <v>4724</v>
      </c>
      <c r="B495" s="20">
        <v>922.78637000000003</v>
      </c>
      <c r="C495" s="20">
        <v>595.47263457600002</v>
      </c>
      <c r="D495" s="20">
        <v>56</v>
      </c>
      <c r="E495" s="20">
        <v>1.8659254826415148</v>
      </c>
      <c r="F495">
        <v>5.93</v>
      </c>
      <c r="G495">
        <v>5.92</v>
      </c>
      <c r="H495">
        <v>5.93</v>
      </c>
      <c r="I495">
        <v>5.94</v>
      </c>
      <c r="J495">
        <v>5.94</v>
      </c>
      <c r="K495">
        <v>5.94</v>
      </c>
      <c r="L495">
        <v>5.94</v>
      </c>
      <c r="M495">
        <v>5.93</v>
      </c>
      <c r="N495">
        <v>5.95</v>
      </c>
      <c r="P495">
        <v>5.96</v>
      </c>
      <c r="R495">
        <v>5.95</v>
      </c>
      <c r="S495">
        <v>5.95</v>
      </c>
      <c r="T495">
        <v>5.94</v>
      </c>
      <c r="U495">
        <v>5.92</v>
      </c>
      <c r="V495">
        <v>5.94</v>
      </c>
      <c r="W495">
        <v>5.93</v>
      </c>
      <c r="X495">
        <v>5.95</v>
      </c>
      <c r="Y495">
        <v>5.94</v>
      </c>
      <c r="Z495">
        <v>5.96</v>
      </c>
      <c r="AA495">
        <v>5.94</v>
      </c>
      <c r="AB495">
        <v>5.94</v>
      </c>
      <c r="AC495">
        <v>5.94</v>
      </c>
      <c r="AD495">
        <v>5.95</v>
      </c>
      <c r="AE495" s="10"/>
      <c r="AF495" s="19">
        <v>77500</v>
      </c>
      <c r="AG495" s="19">
        <v>73400</v>
      </c>
      <c r="AH495" s="19">
        <v>65900</v>
      </c>
      <c r="AI495" s="19">
        <v>121000</v>
      </c>
      <c r="AJ495" s="19">
        <v>74900</v>
      </c>
      <c r="AK495" s="19">
        <v>150000</v>
      </c>
      <c r="AL495" s="19">
        <v>150000</v>
      </c>
      <c r="AM495" s="19">
        <v>150000</v>
      </c>
      <c r="AN495" s="19">
        <v>165000</v>
      </c>
      <c r="AO495" s="19"/>
      <c r="AP495" s="19">
        <v>197000</v>
      </c>
      <c r="AQ495" s="19"/>
      <c r="AR495" s="19">
        <v>214000</v>
      </c>
      <c r="AS495" s="19">
        <v>138000</v>
      </c>
      <c r="AT495" s="19">
        <v>233000</v>
      </c>
      <c r="AU495" s="19">
        <v>167000</v>
      </c>
      <c r="AV495" s="19">
        <v>178000</v>
      </c>
      <c r="AW495" s="19">
        <v>151000</v>
      </c>
      <c r="AX495" s="19">
        <v>231000</v>
      </c>
      <c r="AY495" s="19">
        <v>187000</v>
      </c>
      <c r="AZ495" s="19">
        <v>239000</v>
      </c>
      <c r="BA495" s="19">
        <v>252000</v>
      </c>
      <c r="BB495" s="19">
        <v>295000</v>
      </c>
      <c r="BC495" s="19">
        <v>215000</v>
      </c>
      <c r="BD495" s="19">
        <v>181000</v>
      </c>
    </row>
    <row r="496" spans="1:56" x14ac:dyDescent="0.35">
      <c r="A496" s="20" t="s">
        <v>4725</v>
      </c>
      <c r="B496" s="20">
        <v>922.78637000000003</v>
      </c>
      <c r="C496" s="20">
        <v>597.48828464000007</v>
      </c>
      <c r="D496" s="20">
        <v>56</v>
      </c>
      <c r="E496" s="20">
        <v>1.8659254826415148</v>
      </c>
      <c r="F496">
        <v>5.91</v>
      </c>
      <c r="G496">
        <v>5.91</v>
      </c>
      <c r="H496">
        <v>5.91</v>
      </c>
      <c r="I496">
        <v>5.91</v>
      </c>
      <c r="J496">
        <v>5.9</v>
      </c>
      <c r="K496">
        <v>5.9</v>
      </c>
      <c r="L496">
        <v>5.91</v>
      </c>
      <c r="M496">
        <v>5.91</v>
      </c>
      <c r="N496">
        <v>5.9</v>
      </c>
      <c r="P496">
        <v>5.92</v>
      </c>
      <c r="R496">
        <v>5.92</v>
      </c>
      <c r="S496">
        <v>5.92</v>
      </c>
      <c r="T496">
        <v>5.91</v>
      </c>
      <c r="U496">
        <v>5.9</v>
      </c>
      <c r="V496">
        <v>5.91</v>
      </c>
      <c r="W496">
        <v>5.9</v>
      </c>
      <c r="X496">
        <v>5.92</v>
      </c>
      <c r="Y496">
        <v>5.91</v>
      </c>
      <c r="Z496">
        <v>5.92</v>
      </c>
      <c r="AA496">
        <v>5.92</v>
      </c>
      <c r="AB496">
        <v>5.92</v>
      </c>
      <c r="AC496">
        <v>5.91</v>
      </c>
      <c r="AD496">
        <v>5.92</v>
      </c>
      <c r="AE496" s="10"/>
      <c r="AF496" s="19">
        <v>638000</v>
      </c>
      <c r="AG496" s="19">
        <v>431000</v>
      </c>
      <c r="AH496" s="19">
        <v>316000</v>
      </c>
      <c r="AI496" s="19">
        <v>683000</v>
      </c>
      <c r="AJ496" s="19">
        <v>572000</v>
      </c>
      <c r="AK496" s="19">
        <v>682000</v>
      </c>
      <c r="AL496" s="19">
        <v>671000</v>
      </c>
      <c r="AM496" s="19">
        <v>602000</v>
      </c>
      <c r="AN496" s="19">
        <v>751000</v>
      </c>
      <c r="AO496" s="19"/>
      <c r="AP496" s="19">
        <v>746000</v>
      </c>
      <c r="AQ496" s="19"/>
      <c r="AR496" s="19">
        <v>779000</v>
      </c>
      <c r="AS496" s="19">
        <v>584000</v>
      </c>
      <c r="AT496" s="19">
        <v>729000</v>
      </c>
      <c r="AU496" s="19">
        <v>659000</v>
      </c>
      <c r="AV496" s="19">
        <v>799000</v>
      </c>
      <c r="AW496" s="19">
        <v>750000</v>
      </c>
      <c r="AX496" s="19">
        <v>904000</v>
      </c>
      <c r="AY496" s="19">
        <v>771000</v>
      </c>
      <c r="AZ496" s="19">
        <v>960000</v>
      </c>
      <c r="BA496" s="19">
        <v>861000</v>
      </c>
      <c r="BB496" s="19">
        <v>949000</v>
      </c>
      <c r="BC496" s="19">
        <v>969000</v>
      </c>
      <c r="BD496" s="19">
        <v>643000</v>
      </c>
    </row>
    <row r="497" spans="1:56" x14ac:dyDescent="0.35">
      <c r="A497" s="20" t="s">
        <v>4726</v>
      </c>
      <c r="B497" s="20">
        <v>922.78637000000003</v>
      </c>
      <c r="C497" s="20">
        <v>625.51958476799996</v>
      </c>
      <c r="D497" s="20">
        <v>56</v>
      </c>
      <c r="E497" s="20">
        <v>1.8659254826415148</v>
      </c>
      <c r="F497">
        <v>5.9</v>
      </c>
      <c r="G497">
        <v>5.9</v>
      </c>
      <c r="H497">
        <v>5.91</v>
      </c>
      <c r="I497">
        <v>5.91</v>
      </c>
      <c r="J497">
        <v>5.89</v>
      </c>
      <c r="K497">
        <v>5.9</v>
      </c>
      <c r="L497">
        <v>5.9</v>
      </c>
      <c r="M497">
        <v>5.9</v>
      </c>
      <c r="N497">
        <v>5.9</v>
      </c>
      <c r="P497">
        <v>5.92</v>
      </c>
      <c r="R497">
        <v>5.92</v>
      </c>
      <c r="S497">
        <v>5.92</v>
      </c>
      <c r="T497">
        <v>5.9</v>
      </c>
      <c r="U497">
        <v>5.9</v>
      </c>
      <c r="V497">
        <v>5.91</v>
      </c>
      <c r="W497">
        <v>5.91</v>
      </c>
      <c r="X497">
        <v>5.91</v>
      </c>
      <c r="Y497">
        <v>5.89</v>
      </c>
      <c r="Z497">
        <v>5.91</v>
      </c>
      <c r="AA497">
        <v>5.91</v>
      </c>
      <c r="AB497">
        <v>5.92</v>
      </c>
      <c r="AC497">
        <v>5.91</v>
      </c>
      <c r="AD497">
        <v>5.91</v>
      </c>
      <c r="AE497" s="10"/>
      <c r="AF497" s="19">
        <v>837000</v>
      </c>
      <c r="AG497" s="19">
        <v>611000</v>
      </c>
      <c r="AH497" s="19">
        <v>441000</v>
      </c>
      <c r="AI497" s="19">
        <v>985000</v>
      </c>
      <c r="AJ497" s="19">
        <v>706000</v>
      </c>
      <c r="AK497" s="19">
        <v>974000</v>
      </c>
      <c r="AL497" s="19">
        <v>919000</v>
      </c>
      <c r="AM497" s="19">
        <v>861000</v>
      </c>
      <c r="AN497" s="19">
        <v>1070000</v>
      </c>
      <c r="AO497" s="19"/>
      <c r="AP497" s="19">
        <v>1110000</v>
      </c>
      <c r="AQ497" s="19"/>
      <c r="AR497" s="19">
        <v>1110000</v>
      </c>
      <c r="AS497" s="19">
        <v>852000</v>
      </c>
      <c r="AT497" s="19">
        <v>1130000</v>
      </c>
      <c r="AU497" s="19">
        <v>1040000</v>
      </c>
      <c r="AV497" s="19">
        <v>1190000</v>
      </c>
      <c r="AW497" s="19">
        <v>993000</v>
      </c>
      <c r="AX497" s="19">
        <v>1210000</v>
      </c>
      <c r="AY497" s="19">
        <v>1300000</v>
      </c>
      <c r="AZ497" s="19">
        <v>1240000</v>
      </c>
      <c r="BA497" s="19">
        <v>1280000</v>
      </c>
      <c r="BB497" s="19">
        <v>1230000</v>
      </c>
      <c r="BC497" s="19">
        <v>1260000</v>
      </c>
      <c r="BD497" s="19">
        <v>1100000</v>
      </c>
    </row>
    <row r="498" spans="1:56" x14ac:dyDescent="0.35">
      <c r="A498" s="20" t="s">
        <v>4727</v>
      </c>
      <c r="B498" s="20">
        <v>922.78637000000003</v>
      </c>
      <c r="C498" s="20">
        <v>627.53523483200001</v>
      </c>
      <c r="D498" s="20">
        <v>56</v>
      </c>
      <c r="E498" s="20">
        <v>1.8659254826415148</v>
      </c>
      <c r="F498">
        <v>5.91</v>
      </c>
      <c r="G498">
        <v>5.91</v>
      </c>
      <c r="H498">
        <v>5.92</v>
      </c>
      <c r="I498">
        <v>5.91</v>
      </c>
      <c r="J498">
        <v>5.91</v>
      </c>
      <c r="K498">
        <v>5.92</v>
      </c>
      <c r="L498">
        <v>5.91</v>
      </c>
      <c r="M498">
        <v>5.92</v>
      </c>
      <c r="N498">
        <v>5.91</v>
      </c>
      <c r="P498">
        <v>5.92</v>
      </c>
      <c r="R498">
        <v>5.92</v>
      </c>
      <c r="S498">
        <v>5.92</v>
      </c>
      <c r="T498">
        <v>5.92</v>
      </c>
      <c r="U498">
        <v>5.92</v>
      </c>
      <c r="V498">
        <v>5.92</v>
      </c>
      <c r="W498">
        <v>5.92</v>
      </c>
      <c r="X498">
        <v>5.92</v>
      </c>
      <c r="Y498">
        <v>5.92</v>
      </c>
      <c r="Z498">
        <v>5.93</v>
      </c>
      <c r="AA498">
        <v>5.92</v>
      </c>
      <c r="AB498">
        <v>5.93</v>
      </c>
      <c r="AC498">
        <v>5.92</v>
      </c>
      <c r="AD498">
        <v>5.92</v>
      </c>
      <c r="AE498" s="10"/>
      <c r="AF498" s="19">
        <v>781000</v>
      </c>
      <c r="AG498" s="19">
        <v>572000</v>
      </c>
      <c r="AH498" s="19">
        <v>420000</v>
      </c>
      <c r="AI498" s="19">
        <v>816000</v>
      </c>
      <c r="AJ498" s="19">
        <v>687000</v>
      </c>
      <c r="AK498" s="19">
        <v>960000</v>
      </c>
      <c r="AL498" s="19">
        <v>850000</v>
      </c>
      <c r="AM498" s="19">
        <v>816000</v>
      </c>
      <c r="AN498" s="19">
        <v>1070000</v>
      </c>
      <c r="AO498" s="19"/>
      <c r="AP498" s="19">
        <v>1230000</v>
      </c>
      <c r="AQ498" s="19"/>
      <c r="AR498" s="19">
        <v>1060000</v>
      </c>
      <c r="AS498" s="19">
        <v>775000</v>
      </c>
      <c r="AT498" s="19">
        <v>1100000</v>
      </c>
      <c r="AU498" s="19">
        <v>1000000</v>
      </c>
      <c r="AV498" s="19">
        <v>1100000</v>
      </c>
      <c r="AW498" s="19">
        <v>894000</v>
      </c>
      <c r="AX498" s="19">
        <v>1050000</v>
      </c>
      <c r="AY498" s="19">
        <v>1230000</v>
      </c>
      <c r="AZ498" s="19">
        <v>1340000</v>
      </c>
      <c r="BA498" s="19">
        <v>1190000</v>
      </c>
      <c r="BB498" s="19">
        <v>1310000</v>
      </c>
      <c r="BC498" s="19">
        <v>1240000</v>
      </c>
      <c r="BD498" s="19">
        <v>1020000</v>
      </c>
    </row>
    <row r="499" spans="1:56" x14ac:dyDescent="0.35">
      <c r="A499" s="20" t="s">
        <v>4733</v>
      </c>
      <c r="B499" s="20">
        <v>924.80201999999997</v>
      </c>
      <c r="C499" s="20">
        <v>595.47263451200001</v>
      </c>
      <c r="D499" s="20">
        <v>56</v>
      </c>
      <c r="E499" s="20">
        <v>1.8659254826415148</v>
      </c>
      <c r="F499">
        <v>6.31</v>
      </c>
      <c r="G499">
        <v>6.3</v>
      </c>
      <c r="H499">
        <v>6.29</v>
      </c>
      <c r="I499">
        <v>6.3</v>
      </c>
      <c r="J499">
        <v>6.3</v>
      </c>
      <c r="K499">
        <v>6.3</v>
      </c>
      <c r="L499">
        <v>6.29</v>
      </c>
      <c r="M499">
        <v>6.3</v>
      </c>
      <c r="N499">
        <v>6.31</v>
      </c>
      <c r="P499">
        <v>6.31</v>
      </c>
      <c r="R499">
        <v>6.31</v>
      </c>
      <c r="S499">
        <v>6.31</v>
      </c>
      <c r="T499">
        <v>6.32</v>
      </c>
      <c r="U499">
        <v>6.32</v>
      </c>
      <c r="V499">
        <v>6.31</v>
      </c>
      <c r="W499">
        <v>6.31</v>
      </c>
      <c r="X499">
        <v>6.31</v>
      </c>
      <c r="Y499">
        <v>6.3</v>
      </c>
      <c r="Z499">
        <v>6.31</v>
      </c>
      <c r="AA499">
        <v>6.31</v>
      </c>
      <c r="AB499">
        <v>6.31</v>
      </c>
      <c r="AC499">
        <v>6.3</v>
      </c>
      <c r="AD499">
        <v>6.3</v>
      </c>
      <c r="AE499" s="10"/>
      <c r="AF499" s="19">
        <v>153000</v>
      </c>
      <c r="AG499" s="19">
        <v>96400</v>
      </c>
      <c r="AH499" s="19">
        <v>77000</v>
      </c>
      <c r="AI499" s="19">
        <v>185000</v>
      </c>
      <c r="AJ499" s="19">
        <v>156000</v>
      </c>
      <c r="AK499" s="19">
        <v>292000</v>
      </c>
      <c r="AL499" s="19">
        <v>244000</v>
      </c>
      <c r="AM499" s="19">
        <v>272000</v>
      </c>
      <c r="AN499" s="19">
        <v>402000</v>
      </c>
      <c r="AO499" s="19"/>
      <c r="AP499" s="19">
        <v>508000</v>
      </c>
      <c r="AQ499" s="19"/>
      <c r="AR499" s="19">
        <v>647000</v>
      </c>
      <c r="AS499" s="19">
        <v>394000</v>
      </c>
      <c r="AT499" s="19">
        <v>569000</v>
      </c>
      <c r="AU499" s="19">
        <v>724000</v>
      </c>
      <c r="AV499" s="19">
        <v>857000</v>
      </c>
      <c r="AW499" s="19">
        <v>683000</v>
      </c>
      <c r="AX499" s="19">
        <v>790000</v>
      </c>
      <c r="AY499" s="19">
        <v>998000</v>
      </c>
      <c r="AZ499" s="19">
        <v>872000</v>
      </c>
      <c r="BA499" s="19">
        <v>839000</v>
      </c>
      <c r="BB499" s="19">
        <v>1080000</v>
      </c>
      <c r="BC499" s="19">
        <v>1030000</v>
      </c>
      <c r="BD499" s="19">
        <v>690000</v>
      </c>
    </row>
    <row r="500" spans="1:56" x14ac:dyDescent="0.35">
      <c r="A500" s="20" t="s">
        <v>4734</v>
      </c>
      <c r="B500" s="20">
        <v>924.80201999999997</v>
      </c>
      <c r="C500" s="20">
        <v>597.48828457600007</v>
      </c>
      <c r="D500" s="20">
        <v>56</v>
      </c>
      <c r="E500" s="20">
        <v>1.8659254826415148</v>
      </c>
      <c r="F500">
        <v>6.21</v>
      </c>
      <c r="G500">
        <v>6.21</v>
      </c>
      <c r="H500">
        <v>6.21</v>
      </c>
      <c r="I500">
        <v>6.21</v>
      </c>
      <c r="J500">
        <v>6.21</v>
      </c>
      <c r="K500">
        <v>6.21</v>
      </c>
      <c r="L500">
        <v>6.2</v>
      </c>
      <c r="M500">
        <v>6.21</v>
      </c>
      <c r="N500">
        <v>6.2</v>
      </c>
      <c r="P500">
        <v>6.21</v>
      </c>
      <c r="R500">
        <v>6.22</v>
      </c>
      <c r="S500">
        <v>6.21</v>
      </c>
      <c r="T500">
        <v>6.21</v>
      </c>
      <c r="U500">
        <v>6.21</v>
      </c>
      <c r="V500">
        <v>6.21</v>
      </c>
      <c r="W500">
        <v>6.21</v>
      </c>
      <c r="X500">
        <v>6.21</v>
      </c>
      <c r="Y500">
        <v>6.21</v>
      </c>
      <c r="Z500">
        <v>6.21</v>
      </c>
      <c r="AA500">
        <v>6.21</v>
      </c>
      <c r="AB500">
        <v>6.21</v>
      </c>
      <c r="AC500">
        <v>6.21</v>
      </c>
      <c r="AD500">
        <v>6.21</v>
      </c>
      <c r="AE500" s="10"/>
      <c r="AF500" s="19">
        <v>364000</v>
      </c>
      <c r="AG500" s="19">
        <v>264000</v>
      </c>
      <c r="AH500" s="19">
        <v>218000</v>
      </c>
      <c r="AI500" s="19">
        <v>355000</v>
      </c>
      <c r="AJ500" s="19">
        <v>429000</v>
      </c>
      <c r="AK500" s="19">
        <v>568000</v>
      </c>
      <c r="AL500" s="19">
        <v>740000</v>
      </c>
      <c r="AM500" s="19">
        <v>591000</v>
      </c>
      <c r="AN500" s="19">
        <v>743000</v>
      </c>
      <c r="AO500" s="19"/>
      <c r="AP500" s="19">
        <v>768000</v>
      </c>
      <c r="AQ500" s="19"/>
      <c r="AR500" s="19">
        <v>845000</v>
      </c>
      <c r="AS500" s="19">
        <v>615000</v>
      </c>
      <c r="AT500" s="19">
        <v>842000</v>
      </c>
      <c r="AU500" s="19">
        <v>818000</v>
      </c>
      <c r="AV500" s="19">
        <v>908000</v>
      </c>
      <c r="AW500" s="19">
        <v>787000</v>
      </c>
      <c r="AX500" s="19">
        <v>1110000</v>
      </c>
      <c r="AY500" s="19">
        <v>1080000</v>
      </c>
      <c r="AZ500" s="19">
        <v>962000</v>
      </c>
      <c r="BA500" s="19">
        <v>896000</v>
      </c>
      <c r="BB500" s="19">
        <v>1010000</v>
      </c>
      <c r="BC500" s="19">
        <v>1030000</v>
      </c>
      <c r="BD500" s="19">
        <v>642000</v>
      </c>
    </row>
    <row r="501" spans="1:56" x14ac:dyDescent="0.35">
      <c r="A501" s="20" t="s">
        <v>4735</v>
      </c>
      <c r="B501" s="20">
        <v>924.80201999999997</v>
      </c>
      <c r="C501" s="20">
        <v>599.50393464000013</v>
      </c>
      <c r="D501" s="20">
        <v>56</v>
      </c>
      <c r="E501" s="20">
        <v>1.8659254826415148</v>
      </c>
      <c r="F501">
        <v>6.17</v>
      </c>
      <c r="G501">
        <v>6.18</v>
      </c>
      <c r="H501">
        <v>6.18</v>
      </c>
      <c r="I501">
        <v>6.17</v>
      </c>
      <c r="J501">
        <v>6.17</v>
      </c>
      <c r="K501">
        <v>6.16</v>
      </c>
      <c r="L501">
        <v>6.17</v>
      </c>
      <c r="M501">
        <v>6.18</v>
      </c>
      <c r="N501">
        <v>6.17</v>
      </c>
      <c r="P501">
        <v>6.17</v>
      </c>
      <c r="R501">
        <v>6.18</v>
      </c>
      <c r="S501">
        <v>6.18</v>
      </c>
      <c r="T501">
        <v>6.18</v>
      </c>
      <c r="U501">
        <v>6.18</v>
      </c>
      <c r="V501">
        <v>6.18</v>
      </c>
      <c r="W501">
        <v>6.19</v>
      </c>
      <c r="X501">
        <v>6.19</v>
      </c>
      <c r="Y501">
        <v>6.18</v>
      </c>
      <c r="Z501">
        <v>6.18</v>
      </c>
      <c r="AA501">
        <v>6.18</v>
      </c>
      <c r="AB501">
        <v>6.19</v>
      </c>
      <c r="AC501">
        <v>6.19</v>
      </c>
      <c r="AD501">
        <v>6.18</v>
      </c>
      <c r="AE501" s="10"/>
      <c r="AF501" s="19">
        <v>572000</v>
      </c>
      <c r="AG501" s="19">
        <v>449000</v>
      </c>
      <c r="AH501" s="19">
        <v>268000</v>
      </c>
      <c r="AI501" s="19">
        <v>517000</v>
      </c>
      <c r="AJ501" s="19">
        <v>618000</v>
      </c>
      <c r="AK501" s="19">
        <v>590000</v>
      </c>
      <c r="AL501" s="19">
        <v>832000</v>
      </c>
      <c r="AM501" s="19">
        <v>595000</v>
      </c>
      <c r="AN501" s="19">
        <v>765000</v>
      </c>
      <c r="AO501" s="19"/>
      <c r="AP501" s="19">
        <v>810000</v>
      </c>
      <c r="AQ501" s="19"/>
      <c r="AR501" s="19">
        <v>858000</v>
      </c>
      <c r="AS501" s="19">
        <v>580000</v>
      </c>
      <c r="AT501" s="19">
        <v>876000</v>
      </c>
      <c r="AU501" s="19">
        <v>742000</v>
      </c>
      <c r="AV501" s="19">
        <v>972000</v>
      </c>
      <c r="AW501" s="19">
        <v>728000</v>
      </c>
      <c r="AX501" s="19">
        <v>939000</v>
      </c>
      <c r="AY501" s="19">
        <v>1060000</v>
      </c>
      <c r="AZ501" s="19">
        <v>983000</v>
      </c>
      <c r="BA501" s="19">
        <v>754000</v>
      </c>
      <c r="BB501" s="19">
        <v>924000</v>
      </c>
      <c r="BC501" s="19">
        <v>956000</v>
      </c>
      <c r="BD501" s="19">
        <v>716000</v>
      </c>
    </row>
    <row r="502" spans="1:56" x14ac:dyDescent="0.35">
      <c r="A502" s="20" t="s">
        <v>4736</v>
      </c>
      <c r="B502" s="20">
        <v>924.80201999999997</v>
      </c>
      <c r="C502" s="20">
        <v>625.51958470400007</v>
      </c>
      <c r="D502" s="20">
        <v>56</v>
      </c>
      <c r="E502" s="20">
        <v>1.8659254826415148</v>
      </c>
      <c r="F502">
        <v>6.18</v>
      </c>
      <c r="G502">
        <v>6.19</v>
      </c>
      <c r="H502">
        <v>6.17</v>
      </c>
      <c r="I502">
        <v>6.19</v>
      </c>
      <c r="J502">
        <v>6.18</v>
      </c>
      <c r="K502">
        <v>6.19</v>
      </c>
      <c r="L502">
        <v>6.18</v>
      </c>
      <c r="M502">
        <v>6.18</v>
      </c>
      <c r="N502">
        <v>6.17</v>
      </c>
      <c r="P502">
        <v>6.18</v>
      </c>
      <c r="R502">
        <v>6.19</v>
      </c>
      <c r="S502">
        <v>6.2</v>
      </c>
      <c r="T502">
        <v>6.19</v>
      </c>
      <c r="U502">
        <v>6.19</v>
      </c>
      <c r="V502">
        <v>6.19</v>
      </c>
      <c r="W502">
        <v>6.19</v>
      </c>
      <c r="X502">
        <v>6.19</v>
      </c>
      <c r="Y502">
        <v>6.18</v>
      </c>
      <c r="Z502">
        <v>6.19</v>
      </c>
      <c r="AA502">
        <v>6.2</v>
      </c>
      <c r="AB502">
        <v>6.2</v>
      </c>
      <c r="AC502">
        <v>6.19</v>
      </c>
      <c r="AD502">
        <v>6.18</v>
      </c>
      <c r="AE502" s="10"/>
      <c r="AF502" s="19">
        <v>172000</v>
      </c>
      <c r="AG502" s="19">
        <v>111000</v>
      </c>
      <c r="AH502" s="19">
        <v>80300</v>
      </c>
      <c r="AI502" s="19">
        <v>167000</v>
      </c>
      <c r="AJ502" s="19">
        <v>167000</v>
      </c>
      <c r="AK502" s="19">
        <v>211000</v>
      </c>
      <c r="AL502" s="19">
        <v>277000</v>
      </c>
      <c r="AM502" s="19">
        <v>256000</v>
      </c>
      <c r="AN502" s="19">
        <v>234000</v>
      </c>
      <c r="AO502" s="19"/>
      <c r="AP502" s="19">
        <v>217000</v>
      </c>
      <c r="AQ502" s="19"/>
      <c r="AR502" s="19">
        <v>259000</v>
      </c>
      <c r="AS502" s="19">
        <v>192000</v>
      </c>
      <c r="AT502" s="19">
        <v>264000</v>
      </c>
      <c r="AU502" s="19">
        <v>261000</v>
      </c>
      <c r="AV502" s="19">
        <v>231000</v>
      </c>
      <c r="AW502" s="19">
        <v>214000</v>
      </c>
      <c r="AX502" s="19">
        <v>282000</v>
      </c>
      <c r="AY502" s="19">
        <v>274000</v>
      </c>
      <c r="AZ502" s="19">
        <v>278000</v>
      </c>
      <c r="BA502" s="19">
        <v>201000</v>
      </c>
      <c r="BB502" s="19">
        <v>283000</v>
      </c>
      <c r="BC502" s="19">
        <v>284000</v>
      </c>
      <c r="BD502" s="19">
        <v>189000</v>
      </c>
    </row>
    <row r="503" spans="1:56" x14ac:dyDescent="0.35">
      <c r="A503" s="20" t="s">
        <v>4737</v>
      </c>
      <c r="B503" s="20">
        <v>924.80201999999997</v>
      </c>
      <c r="C503" s="20">
        <v>627.53523476800001</v>
      </c>
      <c r="D503" s="20">
        <v>56</v>
      </c>
      <c r="E503" s="20">
        <v>1.8659254826415148</v>
      </c>
      <c r="F503">
        <v>6.18</v>
      </c>
      <c r="G503">
        <v>6.18</v>
      </c>
      <c r="H503">
        <v>6.18</v>
      </c>
      <c r="I503">
        <v>6.19</v>
      </c>
      <c r="J503">
        <v>6.18</v>
      </c>
      <c r="K503">
        <v>6.17</v>
      </c>
      <c r="L503">
        <v>6.17</v>
      </c>
      <c r="M503">
        <v>6.18</v>
      </c>
      <c r="N503">
        <v>6.17</v>
      </c>
      <c r="P503">
        <v>6.19</v>
      </c>
      <c r="R503">
        <v>6.18</v>
      </c>
      <c r="S503">
        <v>6.19</v>
      </c>
      <c r="T503">
        <v>6.19</v>
      </c>
      <c r="U503">
        <v>6.19</v>
      </c>
      <c r="V503">
        <v>6.19</v>
      </c>
      <c r="W503">
        <v>6.19</v>
      </c>
      <c r="X503">
        <v>6.19</v>
      </c>
      <c r="Y503">
        <v>6.18</v>
      </c>
      <c r="Z503">
        <v>6.19</v>
      </c>
      <c r="AA503">
        <v>6.19</v>
      </c>
      <c r="AB503">
        <v>6.19</v>
      </c>
      <c r="AC503">
        <v>6.2</v>
      </c>
      <c r="AD503">
        <v>6.2</v>
      </c>
      <c r="AE503" s="10"/>
      <c r="AF503" s="19">
        <v>1200000</v>
      </c>
      <c r="AG503" s="19">
        <v>858000</v>
      </c>
      <c r="AH503" s="19">
        <v>574000</v>
      </c>
      <c r="AI503" s="19">
        <v>1150000</v>
      </c>
      <c r="AJ503" s="19">
        <v>1330000</v>
      </c>
      <c r="AK503" s="19">
        <v>1350000</v>
      </c>
      <c r="AL503" s="19">
        <v>1700000</v>
      </c>
      <c r="AM503" s="19">
        <v>1520000</v>
      </c>
      <c r="AN503" s="19">
        <v>1810000</v>
      </c>
      <c r="AO503" s="19"/>
      <c r="AP503" s="19">
        <v>1670000</v>
      </c>
      <c r="AQ503" s="19"/>
      <c r="AR503" s="19">
        <v>2060000</v>
      </c>
      <c r="AS503" s="19">
        <v>1250000</v>
      </c>
      <c r="AT503" s="19">
        <v>2040000</v>
      </c>
      <c r="AU503" s="19">
        <v>1750000</v>
      </c>
      <c r="AV503" s="19">
        <v>2030000</v>
      </c>
      <c r="AW503" s="19">
        <v>1710000</v>
      </c>
      <c r="AX503" s="19">
        <v>2040000</v>
      </c>
      <c r="AY503" s="19">
        <v>2500000</v>
      </c>
      <c r="AZ503" s="19">
        <v>2140000</v>
      </c>
      <c r="BA503" s="19">
        <v>1850000</v>
      </c>
      <c r="BB503" s="19">
        <v>2160000</v>
      </c>
      <c r="BC503" s="19">
        <v>2090000</v>
      </c>
      <c r="BD503" s="19">
        <v>1600000</v>
      </c>
    </row>
    <row r="504" spans="1:56" x14ac:dyDescent="0.35">
      <c r="A504" s="20" t="s">
        <v>4738</v>
      </c>
      <c r="B504" s="20">
        <v>924.80201999999997</v>
      </c>
      <c r="C504" s="20">
        <v>629.55088483200007</v>
      </c>
      <c r="D504" s="20">
        <v>56</v>
      </c>
      <c r="E504" s="20">
        <v>1.8659254826415148</v>
      </c>
      <c r="F504">
        <v>6.24</v>
      </c>
      <c r="G504">
        <v>6.25</v>
      </c>
      <c r="H504">
        <v>6.22</v>
      </c>
      <c r="I504">
        <v>6.24</v>
      </c>
      <c r="J504">
        <v>6.23</v>
      </c>
      <c r="K504">
        <v>6.25</v>
      </c>
      <c r="L504">
        <v>6.24</v>
      </c>
      <c r="M504">
        <v>6.24</v>
      </c>
      <c r="N504">
        <v>6.25</v>
      </c>
      <c r="P504">
        <v>6.26</v>
      </c>
      <c r="R504">
        <v>6.28</v>
      </c>
      <c r="S504">
        <v>6.26</v>
      </c>
      <c r="T504">
        <v>6.25</v>
      </c>
      <c r="U504">
        <v>6.28</v>
      </c>
      <c r="V504">
        <v>6.29</v>
      </c>
      <c r="W504">
        <v>6.26</v>
      </c>
      <c r="X504">
        <v>6.27</v>
      </c>
      <c r="Y504">
        <v>6.28</v>
      </c>
      <c r="Z504">
        <v>6.28</v>
      </c>
      <c r="AA504">
        <v>6.27</v>
      </c>
      <c r="AB504">
        <v>6.28</v>
      </c>
      <c r="AC504">
        <v>6.27</v>
      </c>
      <c r="AD504">
        <v>6.28</v>
      </c>
      <c r="AE504" s="10"/>
      <c r="AF504" s="19">
        <v>672000</v>
      </c>
      <c r="AG504" s="19">
        <v>508000</v>
      </c>
      <c r="AH504" s="19">
        <v>345000</v>
      </c>
      <c r="AI504" s="19">
        <v>882000</v>
      </c>
      <c r="AJ504" s="19">
        <v>660000</v>
      </c>
      <c r="AK504" s="19">
        <v>1060000</v>
      </c>
      <c r="AL504" s="19">
        <v>1270000</v>
      </c>
      <c r="AM504" s="19">
        <v>1170000</v>
      </c>
      <c r="AN504" s="19">
        <v>1470000</v>
      </c>
      <c r="AO504" s="19"/>
      <c r="AP504" s="19">
        <v>1750000</v>
      </c>
      <c r="AQ504" s="19"/>
      <c r="AR504" s="19">
        <v>2070000</v>
      </c>
      <c r="AS504" s="19">
        <v>1240000</v>
      </c>
      <c r="AT504" s="19">
        <v>1540000</v>
      </c>
      <c r="AU504" s="19">
        <v>2120000</v>
      </c>
      <c r="AV504" s="19">
        <v>2210000</v>
      </c>
      <c r="AW504" s="19">
        <v>2130000</v>
      </c>
      <c r="AX504" s="19">
        <v>2400000</v>
      </c>
      <c r="AY504" s="19">
        <v>3010000</v>
      </c>
      <c r="AZ504" s="19">
        <v>2580000</v>
      </c>
      <c r="BA504" s="19">
        <v>2170000</v>
      </c>
      <c r="BB504" s="19">
        <v>2590000</v>
      </c>
      <c r="BC504" s="19">
        <v>2530000</v>
      </c>
      <c r="BD504" s="19">
        <v>1720000</v>
      </c>
    </row>
    <row r="505" spans="1:56" x14ac:dyDescent="0.35">
      <c r="A505" s="20" t="s">
        <v>4740</v>
      </c>
      <c r="B505" s="20">
        <v>924.80201999999997</v>
      </c>
      <c r="C505" s="20">
        <v>657.58218496000006</v>
      </c>
      <c r="D505" s="20">
        <v>56</v>
      </c>
      <c r="E505" s="20">
        <v>1.8659254826415148</v>
      </c>
      <c r="F505">
        <v>6.21</v>
      </c>
      <c r="G505">
        <v>6.13</v>
      </c>
      <c r="H505">
        <v>6.19</v>
      </c>
      <c r="I505">
        <v>6.19</v>
      </c>
      <c r="J505">
        <v>6.09</v>
      </c>
      <c r="K505">
        <v>6.15</v>
      </c>
      <c r="L505">
        <v>6.19</v>
      </c>
      <c r="M505">
        <v>6.27</v>
      </c>
      <c r="N505">
        <v>6.22</v>
      </c>
      <c r="P505">
        <v>6.17</v>
      </c>
      <c r="R505">
        <v>6.4</v>
      </c>
      <c r="S505">
        <v>6.51</v>
      </c>
      <c r="T505">
        <v>6.15</v>
      </c>
      <c r="U505">
        <v>6.42</v>
      </c>
      <c r="V505">
        <v>5.9</v>
      </c>
      <c r="W505">
        <v>6.39</v>
      </c>
      <c r="X505">
        <v>5.92</v>
      </c>
      <c r="Y505">
        <v>6.55</v>
      </c>
      <c r="Z505">
        <v>6.2</v>
      </c>
      <c r="AA505">
        <v>6.31</v>
      </c>
      <c r="AB505">
        <v>6.21</v>
      </c>
      <c r="AC505">
        <v>6.33</v>
      </c>
      <c r="AD505">
        <v>6.28</v>
      </c>
      <c r="AE505" s="10"/>
      <c r="AF505" s="19">
        <v>4470</v>
      </c>
      <c r="AG505" s="19">
        <v>3930</v>
      </c>
      <c r="AH505" s="19">
        <v>1990</v>
      </c>
      <c r="AI505" s="19">
        <v>3980</v>
      </c>
      <c r="AJ505" s="19">
        <v>1970</v>
      </c>
      <c r="AK505" s="19">
        <v>3960</v>
      </c>
      <c r="AL505" s="19">
        <v>4460</v>
      </c>
      <c r="AM505" s="19">
        <v>4470</v>
      </c>
      <c r="AN505" s="19">
        <v>11900</v>
      </c>
      <c r="AO505" s="19"/>
      <c r="AP505" s="19">
        <v>3460</v>
      </c>
      <c r="AQ505" s="19"/>
      <c r="AR505" s="19">
        <v>3920</v>
      </c>
      <c r="AS505" s="19">
        <v>8920</v>
      </c>
      <c r="AT505" s="19">
        <v>3980</v>
      </c>
      <c r="AU505" s="19">
        <v>2010</v>
      </c>
      <c r="AV505" s="19">
        <v>4500</v>
      </c>
      <c r="AW505" s="19">
        <v>7010</v>
      </c>
      <c r="AX505" s="19">
        <v>4950</v>
      </c>
      <c r="AY505" s="19">
        <v>5460</v>
      </c>
      <c r="AZ505" s="19">
        <v>3980</v>
      </c>
      <c r="BA505" s="19">
        <v>3370</v>
      </c>
      <c r="BB505" s="19">
        <v>2360</v>
      </c>
      <c r="BC505" s="19">
        <v>497</v>
      </c>
      <c r="BD505" s="19">
        <v>6450</v>
      </c>
    </row>
    <row r="506" spans="1:56" x14ac:dyDescent="0.35">
      <c r="A506" s="20" t="s">
        <v>4745</v>
      </c>
      <c r="B506" s="20">
        <v>926.81767000000002</v>
      </c>
      <c r="C506" s="20">
        <v>597.48828451200006</v>
      </c>
      <c r="D506" s="20">
        <v>56</v>
      </c>
      <c r="E506" s="20">
        <v>1.8659254826415148</v>
      </c>
      <c r="F506">
        <v>6.59</v>
      </c>
      <c r="G506">
        <v>6.6</v>
      </c>
      <c r="H506">
        <v>6.59</v>
      </c>
      <c r="I506">
        <v>6.6</v>
      </c>
      <c r="J506">
        <v>6.59</v>
      </c>
      <c r="K506">
        <v>6.6</v>
      </c>
      <c r="L506">
        <v>6.6</v>
      </c>
      <c r="M506">
        <v>6.59</v>
      </c>
      <c r="N506">
        <v>6.59</v>
      </c>
      <c r="P506">
        <v>6.59</v>
      </c>
      <c r="R506">
        <v>6.6</v>
      </c>
      <c r="S506">
        <v>6.6</v>
      </c>
      <c r="T506">
        <v>6.6</v>
      </c>
      <c r="U506">
        <v>6.6</v>
      </c>
      <c r="V506">
        <v>6.59</v>
      </c>
      <c r="W506">
        <v>6.59</v>
      </c>
      <c r="X506">
        <v>6.6</v>
      </c>
      <c r="Y506">
        <v>6.6</v>
      </c>
      <c r="Z506">
        <v>6.59</v>
      </c>
      <c r="AA506">
        <v>6.6</v>
      </c>
      <c r="AB506">
        <v>6.6</v>
      </c>
      <c r="AC506">
        <v>6.6</v>
      </c>
      <c r="AD506">
        <v>6.6</v>
      </c>
      <c r="AE506" s="10"/>
      <c r="AF506" s="19">
        <v>1340000</v>
      </c>
      <c r="AG506" s="19">
        <v>865000</v>
      </c>
      <c r="AH506" s="19">
        <v>498000</v>
      </c>
      <c r="AI506" s="19">
        <v>1250000</v>
      </c>
      <c r="AJ506" s="19">
        <v>1010000</v>
      </c>
      <c r="AK506" s="19">
        <v>1650000</v>
      </c>
      <c r="AL506" s="19">
        <v>2020000</v>
      </c>
      <c r="AM506" s="19">
        <v>2250000</v>
      </c>
      <c r="AN506" s="19">
        <v>2440000</v>
      </c>
      <c r="AO506" s="19"/>
      <c r="AP506" s="19">
        <v>2740000</v>
      </c>
      <c r="AQ506" s="19"/>
      <c r="AR506" s="19">
        <v>3540000</v>
      </c>
      <c r="AS506" s="19">
        <v>1690000</v>
      </c>
      <c r="AT506" s="19">
        <v>3270000</v>
      </c>
      <c r="AU506" s="19">
        <v>4240000</v>
      </c>
      <c r="AV506" s="19">
        <v>3880000</v>
      </c>
      <c r="AW506" s="19">
        <v>4350000</v>
      </c>
      <c r="AX506" s="19">
        <v>4480000</v>
      </c>
      <c r="AY506" s="19">
        <v>6190000</v>
      </c>
      <c r="AZ506" s="19">
        <v>5820000</v>
      </c>
      <c r="BA506" s="19">
        <v>4210000</v>
      </c>
      <c r="BB506" s="19">
        <v>4560000</v>
      </c>
      <c r="BC506" s="19">
        <v>5140000</v>
      </c>
      <c r="BD506" s="19">
        <v>3150000</v>
      </c>
    </row>
    <row r="507" spans="1:56" x14ac:dyDescent="0.35">
      <c r="A507" s="20" t="s">
        <v>4746</v>
      </c>
      <c r="B507" s="20">
        <v>926.81767000000002</v>
      </c>
      <c r="C507" s="20">
        <v>599.50393457600001</v>
      </c>
      <c r="D507" s="20">
        <v>56</v>
      </c>
      <c r="E507" s="20">
        <v>1.8659254826415148</v>
      </c>
      <c r="F507">
        <v>6.5</v>
      </c>
      <c r="G507">
        <v>6.49</v>
      </c>
      <c r="H507">
        <v>6.5</v>
      </c>
      <c r="I507">
        <v>6.5</v>
      </c>
      <c r="J507">
        <v>6.49</v>
      </c>
      <c r="K507">
        <v>6.49</v>
      </c>
      <c r="L507">
        <v>6.49</v>
      </c>
      <c r="M507">
        <v>6.5</v>
      </c>
      <c r="N507">
        <v>6.49</v>
      </c>
      <c r="P507">
        <v>6.49</v>
      </c>
      <c r="R507">
        <v>6.5</v>
      </c>
      <c r="S507">
        <v>6.5</v>
      </c>
      <c r="T507">
        <v>6.5</v>
      </c>
      <c r="U507">
        <v>6.49</v>
      </c>
      <c r="V507">
        <v>6.5</v>
      </c>
      <c r="W507">
        <v>6.49</v>
      </c>
      <c r="X507">
        <v>6.5</v>
      </c>
      <c r="Y507">
        <v>6.49</v>
      </c>
      <c r="Z507">
        <v>6.5</v>
      </c>
      <c r="AA507">
        <v>6.5</v>
      </c>
      <c r="AB507">
        <v>6.5</v>
      </c>
      <c r="AC507">
        <v>6.5</v>
      </c>
      <c r="AD507">
        <v>6.5</v>
      </c>
      <c r="AE507" s="10"/>
      <c r="AF507" s="19">
        <v>495000</v>
      </c>
      <c r="AG507" s="19">
        <v>376000</v>
      </c>
      <c r="AH507" s="19">
        <v>232000</v>
      </c>
      <c r="AI507" s="19">
        <v>524000</v>
      </c>
      <c r="AJ507" s="19">
        <v>531000</v>
      </c>
      <c r="AK507" s="19">
        <v>873000</v>
      </c>
      <c r="AL507" s="19">
        <v>950000</v>
      </c>
      <c r="AM507" s="19">
        <v>1010000</v>
      </c>
      <c r="AN507" s="19">
        <v>1260000</v>
      </c>
      <c r="AO507" s="19"/>
      <c r="AP507" s="19">
        <v>921000</v>
      </c>
      <c r="AQ507" s="19"/>
      <c r="AR507" s="19">
        <v>1100000</v>
      </c>
      <c r="AS507" s="19">
        <v>571000</v>
      </c>
      <c r="AT507" s="19">
        <v>1170000</v>
      </c>
      <c r="AU507" s="19">
        <v>1150000</v>
      </c>
      <c r="AV507" s="19">
        <v>1240000</v>
      </c>
      <c r="AW507" s="19">
        <v>1180000</v>
      </c>
      <c r="AX507" s="19">
        <v>1340000</v>
      </c>
      <c r="AY507" s="19">
        <v>1580000</v>
      </c>
      <c r="AZ507" s="19">
        <v>1360000</v>
      </c>
      <c r="BA507" s="19">
        <v>1170000</v>
      </c>
      <c r="BB507" s="19">
        <v>1350000</v>
      </c>
      <c r="BC507" s="19">
        <v>1270000</v>
      </c>
      <c r="BD507" s="19">
        <v>895000</v>
      </c>
    </row>
    <row r="508" spans="1:56" x14ac:dyDescent="0.35">
      <c r="A508" s="20" t="s">
        <v>4747</v>
      </c>
      <c r="B508" s="20">
        <v>926.81767000000002</v>
      </c>
      <c r="C508" s="20">
        <v>601.51958463999995</v>
      </c>
      <c r="D508" s="20">
        <v>56</v>
      </c>
      <c r="E508" s="20">
        <v>1.8659254826415148</v>
      </c>
      <c r="F508">
        <v>6.48</v>
      </c>
      <c r="G508">
        <v>6.48</v>
      </c>
      <c r="H508">
        <v>6.48</v>
      </c>
      <c r="I508">
        <v>6.47</v>
      </c>
      <c r="J508">
        <v>6.48</v>
      </c>
      <c r="K508">
        <v>6.47</v>
      </c>
      <c r="L508">
        <v>6.47</v>
      </c>
      <c r="M508">
        <v>6.46</v>
      </c>
      <c r="N508">
        <v>6.48</v>
      </c>
      <c r="P508">
        <v>6.47</v>
      </c>
      <c r="R508">
        <v>6.48</v>
      </c>
      <c r="S508">
        <v>6.49</v>
      </c>
      <c r="T508">
        <v>6.48</v>
      </c>
      <c r="U508">
        <v>6.48</v>
      </c>
      <c r="V508">
        <v>6.48</v>
      </c>
      <c r="W508">
        <v>6.48</v>
      </c>
      <c r="X508">
        <v>6.48</v>
      </c>
      <c r="Y508">
        <v>6.47</v>
      </c>
      <c r="Z508">
        <v>6.49</v>
      </c>
      <c r="AA508">
        <v>6.49</v>
      </c>
      <c r="AB508">
        <v>6.48</v>
      </c>
      <c r="AC508">
        <v>6.49</v>
      </c>
      <c r="AD508">
        <v>6.49</v>
      </c>
      <c r="AE508" s="10"/>
      <c r="AF508" s="19">
        <v>160000</v>
      </c>
      <c r="AG508" s="19">
        <v>135000</v>
      </c>
      <c r="AH508" s="19">
        <v>78000</v>
      </c>
      <c r="AI508" s="19">
        <v>182000</v>
      </c>
      <c r="AJ508" s="19">
        <v>137000</v>
      </c>
      <c r="AK508" s="19">
        <v>241000</v>
      </c>
      <c r="AL508" s="19">
        <v>240000</v>
      </c>
      <c r="AM508" s="19">
        <v>212000</v>
      </c>
      <c r="AN508" s="19">
        <v>268000</v>
      </c>
      <c r="AO508" s="19"/>
      <c r="AP508" s="19">
        <v>259000</v>
      </c>
      <c r="AQ508" s="19"/>
      <c r="AR508" s="19">
        <v>281000</v>
      </c>
      <c r="AS508" s="19">
        <v>150000</v>
      </c>
      <c r="AT508" s="19">
        <v>315000</v>
      </c>
      <c r="AU508" s="19">
        <v>214000</v>
      </c>
      <c r="AV508" s="19">
        <v>288000</v>
      </c>
      <c r="AW508" s="19">
        <v>267000</v>
      </c>
      <c r="AX508" s="19">
        <v>285000</v>
      </c>
      <c r="AY508" s="19">
        <v>358000</v>
      </c>
      <c r="AZ508" s="19">
        <v>326000</v>
      </c>
      <c r="BA508" s="19">
        <v>206000</v>
      </c>
      <c r="BB508" s="19">
        <v>290000</v>
      </c>
      <c r="BC508" s="19">
        <v>269000</v>
      </c>
      <c r="BD508" s="19">
        <v>224000</v>
      </c>
    </row>
    <row r="509" spans="1:56" x14ac:dyDescent="0.35">
      <c r="A509" s="20" t="s">
        <v>4748</v>
      </c>
      <c r="B509" s="20">
        <v>926.81767000000002</v>
      </c>
      <c r="C509" s="20">
        <v>625.51958463999995</v>
      </c>
      <c r="D509" s="20">
        <v>56</v>
      </c>
      <c r="E509" s="20">
        <v>1.8659254826415148</v>
      </c>
      <c r="F509">
        <v>6.54</v>
      </c>
      <c r="G509">
        <v>6.52</v>
      </c>
      <c r="H509">
        <v>6.53</v>
      </c>
      <c r="I509">
        <v>6.53</v>
      </c>
      <c r="J509">
        <v>6.53</v>
      </c>
      <c r="K509">
        <v>6.57</v>
      </c>
      <c r="L509">
        <v>6.21</v>
      </c>
      <c r="M509">
        <v>6.55</v>
      </c>
      <c r="N509">
        <v>6.53</v>
      </c>
      <c r="P509">
        <v>6.52</v>
      </c>
      <c r="R509">
        <v>6.55</v>
      </c>
      <c r="S509">
        <v>6.53</v>
      </c>
      <c r="T509">
        <v>6.54</v>
      </c>
      <c r="U509">
        <v>6.55</v>
      </c>
      <c r="V509">
        <v>6.55</v>
      </c>
      <c r="W509">
        <v>6.54</v>
      </c>
      <c r="X509">
        <v>6.54</v>
      </c>
      <c r="Y509">
        <v>6.52</v>
      </c>
      <c r="Z509">
        <v>6.53</v>
      </c>
      <c r="AA509">
        <v>6.52</v>
      </c>
      <c r="AB509">
        <v>6.55</v>
      </c>
      <c r="AC509">
        <v>6.54</v>
      </c>
      <c r="AD509">
        <v>6.54</v>
      </c>
      <c r="AE509" s="10"/>
      <c r="AF509" s="19">
        <v>26800</v>
      </c>
      <c r="AG509" s="19">
        <v>37800</v>
      </c>
      <c r="AH509" s="19">
        <v>10400</v>
      </c>
      <c r="AI509" s="19">
        <v>38200</v>
      </c>
      <c r="AJ509" s="19">
        <v>29100</v>
      </c>
      <c r="AK509" s="19">
        <v>18900</v>
      </c>
      <c r="AL509" s="19">
        <v>21200</v>
      </c>
      <c r="AM509" s="19">
        <v>50900</v>
      </c>
      <c r="AN509" s="19">
        <v>42000</v>
      </c>
      <c r="AO509" s="19"/>
      <c r="AP509" s="19">
        <v>36900</v>
      </c>
      <c r="AQ509" s="19"/>
      <c r="AR509" s="19">
        <v>38200</v>
      </c>
      <c r="AS509" s="19">
        <v>24900</v>
      </c>
      <c r="AT509" s="19">
        <v>41300</v>
      </c>
      <c r="AU509" s="19">
        <v>66000</v>
      </c>
      <c r="AV509" s="19">
        <v>39400</v>
      </c>
      <c r="AW509" s="19">
        <v>36800</v>
      </c>
      <c r="AX509" s="19">
        <v>41200</v>
      </c>
      <c r="AY509" s="19">
        <v>56400</v>
      </c>
      <c r="AZ509" s="19">
        <v>52300</v>
      </c>
      <c r="BA509" s="19">
        <v>41100</v>
      </c>
      <c r="BB509" s="19">
        <v>52800</v>
      </c>
      <c r="BC509" s="19">
        <v>66400</v>
      </c>
      <c r="BD509" s="19">
        <v>30300</v>
      </c>
    </row>
    <row r="510" spans="1:56" x14ac:dyDescent="0.35">
      <c r="A510" s="20" t="s">
        <v>4749</v>
      </c>
      <c r="B510" s="20">
        <v>926.81767000000002</v>
      </c>
      <c r="C510" s="20">
        <v>627.535234704</v>
      </c>
      <c r="D510" s="20">
        <v>56</v>
      </c>
      <c r="E510" s="20">
        <v>1.8659254826415148</v>
      </c>
      <c r="F510">
        <v>6.49</v>
      </c>
      <c r="G510">
        <v>6.5</v>
      </c>
      <c r="H510">
        <v>6.5</v>
      </c>
      <c r="I510">
        <v>6.49</v>
      </c>
      <c r="J510">
        <v>6.48</v>
      </c>
      <c r="K510">
        <v>6.49</v>
      </c>
      <c r="L510">
        <v>6.48</v>
      </c>
      <c r="M510">
        <v>6.51</v>
      </c>
      <c r="N510">
        <v>6.49</v>
      </c>
      <c r="P510">
        <v>6.49</v>
      </c>
      <c r="R510">
        <v>6.5</v>
      </c>
      <c r="S510">
        <v>6.5</v>
      </c>
      <c r="T510">
        <v>6.49</v>
      </c>
      <c r="U510">
        <v>6.5</v>
      </c>
      <c r="V510">
        <v>6.5</v>
      </c>
      <c r="W510">
        <v>6.52</v>
      </c>
      <c r="X510">
        <v>6.49</v>
      </c>
      <c r="Y510">
        <v>6.49</v>
      </c>
      <c r="Z510">
        <v>6.5</v>
      </c>
      <c r="AA510">
        <v>6.49</v>
      </c>
      <c r="AB510">
        <v>6.5</v>
      </c>
      <c r="AC510">
        <v>6.5</v>
      </c>
      <c r="AD510">
        <v>6.5</v>
      </c>
      <c r="AE510" s="10"/>
      <c r="AF510" s="19">
        <v>235000</v>
      </c>
      <c r="AG510" s="19">
        <v>225000</v>
      </c>
      <c r="AH510" s="19">
        <v>126000</v>
      </c>
      <c r="AI510" s="19">
        <v>303000</v>
      </c>
      <c r="AJ510" s="19">
        <v>265000</v>
      </c>
      <c r="AK510" s="19">
        <v>363000</v>
      </c>
      <c r="AL510" s="19">
        <v>411000</v>
      </c>
      <c r="AM510" s="19">
        <v>491000</v>
      </c>
      <c r="AN510" s="19">
        <v>534000</v>
      </c>
      <c r="AO510" s="19"/>
      <c r="AP510" s="19">
        <v>498000</v>
      </c>
      <c r="AQ510" s="19"/>
      <c r="AR510" s="19">
        <v>497000</v>
      </c>
      <c r="AS510" s="19">
        <v>257000</v>
      </c>
      <c r="AT510" s="19">
        <v>531000</v>
      </c>
      <c r="AU510" s="19">
        <v>504000</v>
      </c>
      <c r="AV510" s="19">
        <v>476000</v>
      </c>
      <c r="AW510" s="19">
        <v>416000</v>
      </c>
      <c r="AX510" s="19">
        <v>551000</v>
      </c>
      <c r="AY510" s="19">
        <v>737000</v>
      </c>
      <c r="AZ510" s="19">
        <v>485000</v>
      </c>
      <c r="BA510" s="19">
        <v>431000</v>
      </c>
      <c r="BB510" s="19">
        <v>555000</v>
      </c>
      <c r="BC510" s="19">
        <v>550000</v>
      </c>
      <c r="BD510" s="19">
        <v>346000</v>
      </c>
    </row>
    <row r="511" spans="1:56" x14ac:dyDescent="0.35">
      <c r="A511" s="20" t="s">
        <v>4750</v>
      </c>
      <c r="B511" s="20">
        <v>926.81767000000002</v>
      </c>
      <c r="C511" s="20">
        <v>629.55088476800006</v>
      </c>
      <c r="D511" s="20">
        <v>56</v>
      </c>
      <c r="E511" s="20">
        <v>1.8659254826415148</v>
      </c>
      <c r="F511">
        <v>6.56</v>
      </c>
      <c r="G511">
        <v>6.55</v>
      </c>
      <c r="H511">
        <v>6.53</v>
      </c>
      <c r="I511">
        <v>6.56</v>
      </c>
      <c r="J511">
        <v>6.53</v>
      </c>
      <c r="K511">
        <v>6.54</v>
      </c>
      <c r="L511">
        <v>6.55</v>
      </c>
      <c r="M511">
        <v>6.55</v>
      </c>
      <c r="N511">
        <v>6.55</v>
      </c>
      <c r="P511">
        <v>6.56</v>
      </c>
      <c r="R511">
        <v>6.57</v>
      </c>
      <c r="S511">
        <v>6.56</v>
      </c>
      <c r="T511">
        <v>6.57</v>
      </c>
      <c r="U511">
        <v>6.56</v>
      </c>
      <c r="V511">
        <v>6.58</v>
      </c>
      <c r="W511">
        <v>6.57</v>
      </c>
      <c r="X511">
        <v>6.55</v>
      </c>
      <c r="Y511">
        <v>6.56</v>
      </c>
      <c r="Z511">
        <v>6.58</v>
      </c>
      <c r="AA511">
        <v>6.56</v>
      </c>
      <c r="AB511">
        <v>6.57</v>
      </c>
      <c r="AC511">
        <v>6.57</v>
      </c>
      <c r="AD511">
        <v>6.57</v>
      </c>
      <c r="AE511" s="10"/>
      <c r="AF511" s="19">
        <v>1750000</v>
      </c>
      <c r="AG511" s="19">
        <v>1380000</v>
      </c>
      <c r="AH511" s="19">
        <v>712000</v>
      </c>
      <c r="AI511" s="19">
        <v>1770000</v>
      </c>
      <c r="AJ511" s="19">
        <v>1550000</v>
      </c>
      <c r="AK511" s="19">
        <v>2530000</v>
      </c>
      <c r="AL511" s="19">
        <v>3360000</v>
      </c>
      <c r="AM511" s="19">
        <v>3130000</v>
      </c>
      <c r="AN511" s="19">
        <v>3440000</v>
      </c>
      <c r="AO511" s="19"/>
      <c r="AP511" s="19">
        <v>3970000</v>
      </c>
      <c r="AQ511" s="19"/>
      <c r="AR511" s="19">
        <v>4240000</v>
      </c>
      <c r="AS511" s="19">
        <v>1940000</v>
      </c>
      <c r="AT511" s="19">
        <v>4530000</v>
      </c>
      <c r="AU511" s="19">
        <v>5130000</v>
      </c>
      <c r="AV511" s="19">
        <v>4390000</v>
      </c>
      <c r="AW511" s="19">
        <v>4620000</v>
      </c>
      <c r="AX511" s="19">
        <v>4990000</v>
      </c>
      <c r="AY511" s="19">
        <v>6860000</v>
      </c>
      <c r="AZ511" s="19">
        <v>6040000</v>
      </c>
      <c r="BA511" s="19">
        <v>4450000</v>
      </c>
      <c r="BB511" s="19">
        <v>6180000</v>
      </c>
      <c r="BC511" s="19">
        <v>5770000</v>
      </c>
      <c r="BD511" s="19">
        <v>3480000</v>
      </c>
    </row>
    <row r="512" spans="1:56" x14ac:dyDescent="0.35">
      <c r="A512" s="20" t="s">
        <v>4751</v>
      </c>
      <c r="B512" s="20">
        <v>926.81767000000002</v>
      </c>
      <c r="C512" s="20">
        <v>631.566534832</v>
      </c>
      <c r="D512" s="20">
        <v>56</v>
      </c>
      <c r="E512" s="20">
        <v>1.8659254826415148</v>
      </c>
      <c r="F512">
        <v>6.59</v>
      </c>
      <c r="G512">
        <v>6.58</v>
      </c>
      <c r="H512">
        <v>6.58</v>
      </c>
      <c r="I512">
        <v>6.59</v>
      </c>
      <c r="J512">
        <v>6.59</v>
      </c>
      <c r="K512">
        <v>6.59</v>
      </c>
      <c r="L512">
        <v>6.58</v>
      </c>
      <c r="M512">
        <v>6.59</v>
      </c>
      <c r="N512">
        <v>6.58</v>
      </c>
      <c r="P512">
        <v>6.59</v>
      </c>
      <c r="R512">
        <v>6.59</v>
      </c>
      <c r="S512">
        <v>6.6</v>
      </c>
      <c r="T512">
        <v>6.6</v>
      </c>
      <c r="U512">
        <v>6.59</v>
      </c>
      <c r="V512">
        <v>6.6</v>
      </c>
      <c r="W512">
        <v>6.59</v>
      </c>
      <c r="X512">
        <v>6.59</v>
      </c>
      <c r="Y512">
        <v>6.58</v>
      </c>
      <c r="Z512">
        <v>6.59</v>
      </c>
      <c r="AA512">
        <v>6.59</v>
      </c>
      <c r="AB512">
        <v>6.59</v>
      </c>
      <c r="AC512">
        <v>6.58</v>
      </c>
      <c r="AD512">
        <v>6.59</v>
      </c>
      <c r="AE512" s="10"/>
      <c r="AF512" s="19">
        <v>1340000</v>
      </c>
      <c r="AG512" s="19">
        <v>1040000</v>
      </c>
      <c r="AH512" s="19">
        <v>493000</v>
      </c>
      <c r="AI512" s="19">
        <v>1190000</v>
      </c>
      <c r="AJ512" s="19">
        <v>911000</v>
      </c>
      <c r="AK512" s="19">
        <v>1750000</v>
      </c>
      <c r="AL512" s="19">
        <v>2060000</v>
      </c>
      <c r="AM512" s="19">
        <v>1940000</v>
      </c>
      <c r="AN512" s="19">
        <v>2340000</v>
      </c>
      <c r="AO512" s="19"/>
      <c r="AP512" s="19">
        <v>2750000</v>
      </c>
      <c r="AQ512" s="19"/>
      <c r="AR512" s="19">
        <v>3300000</v>
      </c>
      <c r="AS512" s="19">
        <v>1450000</v>
      </c>
      <c r="AT512" s="19">
        <v>3330000</v>
      </c>
      <c r="AU512" s="19">
        <v>4020000</v>
      </c>
      <c r="AV512" s="19">
        <v>3640000</v>
      </c>
      <c r="AW512" s="19">
        <v>4110000</v>
      </c>
      <c r="AX512" s="19">
        <v>3460000</v>
      </c>
      <c r="AY512" s="19">
        <v>5690000</v>
      </c>
      <c r="AZ512" s="19">
        <v>5590000</v>
      </c>
      <c r="BA512" s="19">
        <v>3770000</v>
      </c>
      <c r="BB512" s="19">
        <v>5390000</v>
      </c>
      <c r="BC512" s="19">
        <v>4900000</v>
      </c>
      <c r="BD512" s="19">
        <v>2900000</v>
      </c>
    </row>
    <row r="513" spans="1:56" x14ac:dyDescent="0.35">
      <c r="A513" s="20" t="s">
        <v>4755</v>
      </c>
      <c r="B513" s="20">
        <v>928.83331999999996</v>
      </c>
      <c r="C513" s="20">
        <v>543.44133425600012</v>
      </c>
      <c r="D513" s="20">
        <v>56</v>
      </c>
      <c r="E513" s="20">
        <v>1.8659254826415148</v>
      </c>
      <c r="F513">
        <v>6.9</v>
      </c>
      <c r="G513">
        <v>6.91</v>
      </c>
      <c r="H513">
        <v>6.92</v>
      </c>
      <c r="I513">
        <v>6.92</v>
      </c>
      <c r="J513">
        <v>6.94</v>
      </c>
      <c r="K513">
        <v>6.9</v>
      </c>
      <c r="L513">
        <v>6.94</v>
      </c>
      <c r="M513">
        <v>6.93</v>
      </c>
      <c r="N513">
        <v>6.92</v>
      </c>
      <c r="P513">
        <v>6.92</v>
      </c>
      <c r="R513">
        <v>6.89</v>
      </c>
      <c r="S513">
        <v>6.93</v>
      </c>
      <c r="T513">
        <v>6.94</v>
      </c>
      <c r="U513">
        <v>6.91</v>
      </c>
      <c r="V513">
        <v>6.91</v>
      </c>
      <c r="W513">
        <v>6.93</v>
      </c>
      <c r="X513">
        <v>6.92</v>
      </c>
      <c r="Y513">
        <v>6.92</v>
      </c>
      <c r="Z513">
        <v>6.91</v>
      </c>
      <c r="AA513">
        <v>6.91</v>
      </c>
      <c r="AB513">
        <v>6.9</v>
      </c>
      <c r="AC513">
        <v>6.92</v>
      </c>
      <c r="AD513">
        <v>6.92</v>
      </c>
      <c r="AE513" s="10"/>
      <c r="AF513" s="19">
        <v>10100</v>
      </c>
      <c r="AG513" s="19">
        <v>6930</v>
      </c>
      <c r="AH513" s="19">
        <v>3480</v>
      </c>
      <c r="AI513" s="19">
        <v>14800</v>
      </c>
      <c r="AJ513" s="19">
        <v>9440</v>
      </c>
      <c r="AK513" s="19">
        <v>15400</v>
      </c>
      <c r="AL513" s="19">
        <v>12400</v>
      </c>
      <c r="AM513" s="19">
        <v>13400</v>
      </c>
      <c r="AN513" s="19">
        <v>28000</v>
      </c>
      <c r="AO513" s="19"/>
      <c r="AP513" s="19">
        <v>50700</v>
      </c>
      <c r="AQ513" s="19"/>
      <c r="AR513" s="19">
        <v>30300</v>
      </c>
      <c r="AS513" s="19">
        <v>12400</v>
      </c>
      <c r="AT513" s="19">
        <v>42600</v>
      </c>
      <c r="AU513" s="19">
        <v>52000</v>
      </c>
      <c r="AV513" s="19">
        <v>44100</v>
      </c>
      <c r="AW513" s="19">
        <v>38900</v>
      </c>
      <c r="AX513" s="19">
        <v>48300</v>
      </c>
      <c r="AY513" s="19">
        <v>56200</v>
      </c>
      <c r="AZ513" s="19">
        <v>51200</v>
      </c>
      <c r="BA513" s="19">
        <v>50200</v>
      </c>
      <c r="BB513" s="19">
        <v>54900</v>
      </c>
      <c r="BC513" s="19">
        <v>62600</v>
      </c>
      <c r="BD513" s="19">
        <v>35300</v>
      </c>
    </row>
    <row r="514" spans="1:56" x14ac:dyDescent="0.35">
      <c r="A514" s="20" t="s">
        <v>4757</v>
      </c>
      <c r="B514" s="20">
        <v>928.83331999999996</v>
      </c>
      <c r="C514" s="20">
        <v>571.472634384</v>
      </c>
      <c r="D514" s="20">
        <v>56</v>
      </c>
      <c r="E514" s="20">
        <v>1.8659254826415148</v>
      </c>
      <c r="F514">
        <v>6.96</v>
      </c>
      <c r="G514">
        <v>6.95</v>
      </c>
      <c r="H514">
        <v>6.99</v>
      </c>
      <c r="I514">
        <v>6.97</v>
      </c>
      <c r="J514">
        <v>7.03</v>
      </c>
      <c r="K514">
        <v>6.95</v>
      </c>
      <c r="L514">
        <v>7</v>
      </c>
      <c r="M514">
        <v>6.98</v>
      </c>
      <c r="N514">
        <v>6.95</v>
      </c>
      <c r="P514">
        <v>6.98</v>
      </c>
      <c r="R514">
        <v>6.99</v>
      </c>
      <c r="S514">
        <v>7.01</v>
      </c>
      <c r="T514">
        <v>6.99</v>
      </c>
      <c r="U514">
        <v>6.98</v>
      </c>
      <c r="V514">
        <v>6.97</v>
      </c>
      <c r="W514">
        <v>6.97</v>
      </c>
      <c r="X514">
        <v>6.98</v>
      </c>
      <c r="Y514">
        <v>6.95</v>
      </c>
      <c r="Z514">
        <v>6.98</v>
      </c>
      <c r="AA514">
        <v>6.98</v>
      </c>
      <c r="AB514">
        <v>6.97</v>
      </c>
      <c r="AC514">
        <v>6.98</v>
      </c>
      <c r="AD514">
        <v>6.97</v>
      </c>
      <c r="AE514" s="10"/>
      <c r="AF514" s="19">
        <v>20700</v>
      </c>
      <c r="AG514" s="19">
        <v>19400</v>
      </c>
      <c r="AH514" s="19">
        <v>11400</v>
      </c>
      <c r="AI514" s="19">
        <v>31300</v>
      </c>
      <c r="AJ514" s="19">
        <v>21400</v>
      </c>
      <c r="AK514" s="19">
        <v>39300</v>
      </c>
      <c r="AL514" s="19">
        <v>36300</v>
      </c>
      <c r="AM514" s="19">
        <v>38300</v>
      </c>
      <c r="AN514" s="19">
        <v>63100</v>
      </c>
      <c r="AO514" s="19"/>
      <c r="AP514" s="19">
        <v>42200</v>
      </c>
      <c r="AQ514" s="19"/>
      <c r="AR514" s="19">
        <v>71100</v>
      </c>
      <c r="AS514" s="19">
        <v>18000</v>
      </c>
      <c r="AT514" s="19">
        <v>66100</v>
      </c>
      <c r="AU514" s="19">
        <v>102000</v>
      </c>
      <c r="AV514" s="19">
        <v>105000</v>
      </c>
      <c r="AW514" s="19">
        <v>87500</v>
      </c>
      <c r="AX514" s="19">
        <v>117000</v>
      </c>
      <c r="AY514" s="19">
        <v>135000</v>
      </c>
      <c r="AZ514" s="19">
        <v>110000</v>
      </c>
      <c r="BA514" s="19">
        <v>102000</v>
      </c>
      <c r="BB514" s="19">
        <v>110000</v>
      </c>
      <c r="BC514" s="19">
        <v>122000</v>
      </c>
      <c r="BD514" s="19">
        <v>48300</v>
      </c>
    </row>
    <row r="515" spans="1:56" x14ac:dyDescent="0.35">
      <c r="A515" s="20" t="s">
        <v>4759</v>
      </c>
      <c r="B515" s="20">
        <v>928.83331999999996</v>
      </c>
      <c r="C515" s="20">
        <v>599.50393451200011</v>
      </c>
      <c r="D515" s="20">
        <v>56</v>
      </c>
      <c r="E515" s="20">
        <v>1.8659254826415148</v>
      </c>
      <c r="F515">
        <v>6.91</v>
      </c>
      <c r="G515">
        <v>6.91</v>
      </c>
      <c r="H515">
        <v>6.92</v>
      </c>
      <c r="I515">
        <v>6.91</v>
      </c>
      <c r="J515">
        <v>6.91</v>
      </c>
      <c r="K515">
        <v>6.91</v>
      </c>
      <c r="L515">
        <v>6.91</v>
      </c>
      <c r="M515">
        <v>6.91</v>
      </c>
      <c r="N515">
        <v>6.91</v>
      </c>
      <c r="P515">
        <v>6.92</v>
      </c>
      <c r="R515">
        <v>6.92</v>
      </c>
      <c r="S515">
        <v>6.93</v>
      </c>
      <c r="T515">
        <v>6.92</v>
      </c>
      <c r="U515">
        <v>6.92</v>
      </c>
      <c r="V515">
        <v>6.93</v>
      </c>
      <c r="W515">
        <v>6.92</v>
      </c>
      <c r="X515">
        <v>6.91</v>
      </c>
      <c r="Y515">
        <v>6.91</v>
      </c>
      <c r="Z515">
        <v>6.92</v>
      </c>
      <c r="AA515">
        <v>6.92</v>
      </c>
      <c r="AB515">
        <v>6.91</v>
      </c>
      <c r="AC515">
        <v>6.93</v>
      </c>
      <c r="AD515">
        <v>6.91</v>
      </c>
      <c r="AE515" s="10"/>
      <c r="AF515" s="19">
        <v>1720000</v>
      </c>
      <c r="AG515" s="19">
        <v>1260000</v>
      </c>
      <c r="AH515" s="19">
        <v>562000</v>
      </c>
      <c r="AI515" s="19">
        <v>1840000</v>
      </c>
      <c r="AJ515" s="19">
        <v>1620000</v>
      </c>
      <c r="AK515" s="19">
        <v>2350000</v>
      </c>
      <c r="AL515" s="19">
        <v>3230000</v>
      </c>
      <c r="AM515" s="19">
        <v>3490000</v>
      </c>
      <c r="AN515" s="19">
        <v>3660000</v>
      </c>
      <c r="AO515" s="19"/>
      <c r="AP515" s="19">
        <v>4620000</v>
      </c>
      <c r="AQ515" s="19"/>
      <c r="AR515" s="19">
        <v>6450000</v>
      </c>
      <c r="AS515" s="19">
        <v>2350000</v>
      </c>
      <c r="AT515" s="19">
        <v>5320000</v>
      </c>
      <c r="AU515" s="19">
        <v>8430000</v>
      </c>
      <c r="AV515" s="19">
        <v>6950000</v>
      </c>
      <c r="AW515" s="19">
        <v>7380000</v>
      </c>
      <c r="AX515" s="19">
        <v>8350000</v>
      </c>
      <c r="AY515" s="19">
        <v>10100000</v>
      </c>
      <c r="AZ515" s="19">
        <v>8920000</v>
      </c>
      <c r="BA515" s="19">
        <v>7930000</v>
      </c>
      <c r="BB515" s="19">
        <v>8460000</v>
      </c>
      <c r="BC515" s="19">
        <v>8150000</v>
      </c>
      <c r="BD515" s="19">
        <v>5100000</v>
      </c>
    </row>
    <row r="516" spans="1:56" x14ac:dyDescent="0.35">
      <c r="A516" s="20" t="s">
        <v>4760</v>
      </c>
      <c r="B516" s="20">
        <v>928.83331999999996</v>
      </c>
      <c r="C516" s="20">
        <v>601.51958457600006</v>
      </c>
      <c r="D516" s="20">
        <v>56</v>
      </c>
      <c r="E516" s="20">
        <v>1.8659254826415148</v>
      </c>
      <c r="F516">
        <v>6.81</v>
      </c>
      <c r="G516">
        <v>6.81</v>
      </c>
      <c r="H516">
        <v>6.82</v>
      </c>
      <c r="I516">
        <v>6.84</v>
      </c>
      <c r="J516">
        <v>6.82</v>
      </c>
      <c r="K516">
        <v>6.82</v>
      </c>
      <c r="L516">
        <v>6.82</v>
      </c>
      <c r="M516">
        <v>6.82</v>
      </c>
      <c r="N516">
        <v>6.81</v>
      </c>
      <c r="P516">
        <v>6.83</v>
      </c>
      <c r="R516">
        <v>6.83</v>
      </c>
      <c r="S516">
        <v>6.83</v>
      </c>
      <c r="T516">
        <v>6.83</v>
      </c>
      <c r="U516">
        <v>6.83</v>
      </c>
      <c r="V516">
        <v>6.84</v>
      </c>
      <c r="W516">
        <v>6.82</v>
      </c>
      <c r="X516">
        <v>6.83</v>
      </c>
      <c r="Y516">
        <v>6.82</v>
      </c>
      <c r="Z516">
        <v>6.83</v>
      </c>
      <c r="AA516">
        <v>6.83</v>
      </c>
      <c r="AB516">
        <v>6.83</v>
      </c>
      <c r="AC516">
        <v>6.82</v>
      </c>
      <c r="AD516">
        <v>6.84</v>
      </c>
      <c r="AE516" s="10"/>
      <c r="AF516" s="19">
        <v>260000</v>
      </c>
      <c r="AG516" s="19">
        <v>233000</v>
      </c>
      <c r="AH516" s="19">
        <v>106000</v>
      </c>
      <c r="AI516" s="19">
        <v>243000</v>
      </c>
      <c r="AJ516" s="19">
        <v>289000</v>
      </c>
      <c r="AK516" s="19">
        <v>402000</v>
      </c>
      <c r="AL516" s="19">
        <v>525000</v>
      </c>
      <c r="AM516" s="19">
        <v>559000</v>
      </c>
      <c r="AN516" s="19">
        <v>643000</v>
      </c>
      <c r="AO516" s="19"/>
      <c r="AP516" s="19">
        <v>489000</v>
      </c>
      <c r="AQ516" s="19"/>
      <c r="AR516" s="19">
        <v>699000</v>
      </c>
      <c r="AS516" s="19">
        <v>227000</v>
      </c>
      <c r="AT516" s="19">
        <v>369000</v>
      </c>
      <c r="AU516" s="19">
        <v>577000</v>
      </c>
      <c r="AV516" s="19">
        <v>444000</v>
      </c>
      <c r="AW516" s="19">
        <v>617000</v>
      </c>
      <c r="AX516" s="19">
        <v>699000</v>
      </c>
      <c r="AY516" s="19">
        <v>928000</v>
      </c>
      <c r="AZ516" s="19">
        <v>622000</v>
      </c>
      <c r="BA516" s="19">
        <v>517000</v>
      </c>
      <c r="BB516" s="19">
        <v>672000</v>
      </c>
      <c r="BC516" s="19">
        <v>599000</v>
      </c>
      <c r="BD516" s="19">
        <v>360000</v>
      </c>
    </row>
    <row r="517" spans="1:56" x14ac:dyDescent="0.35">
      <c r="A517" s="20" t="s">
        <v>4761</v>
      </c>
      <c r="B517" s="20">
        <v>928.83331999999996</v>
      </c>
      <c r="C517" s="20">
        <v>603.53523464</v>
      </c>
      <c r="D517" s="20">
        <v>56</v>
      </c>
      <c r="E517" s="20">
        <v>1.8659254826415148</v>
      </c>
      <c r="F517">
        <v>6.81</v>
      </c>
      <c r="G517">
        <v>6.81</v>
      </c>
      <c r="H517">
        <v>6.84</v>
      </c>
      <c r="I517">
        <v>6.8</v>
      </c>
      <c r="J517">
        <v>6.81</v>
      </c>
      <c r="K517">
        <v>6.83</v>
      </c>
      <c r="L517">
        <v>6.82</v>
      </c>
      <c r="M517">
        <v>6.82</v>
      </c>
      <c r="N517">
        <v>6.82</v>
      </c>
      <c r="P517">
        <v>6.82</v>
      </c>
      <c r="R517">
        <v>6.85</v>
      </c>
      <c r="S517">
        <v>6.83</v>
      </c>
      <c r="T517">
        <v>6.84</v>
      </c>
      <c r="U517">
        <v>6.84</v>
      </c>
      <c r="V517">
        <v>6.87</v>
      </c>
      <c r="W517">
        <v>6.81</v>
      </c>
      <c r="X517">
        <v>6.85</v>
      </c>
      <c r="Y517">
        <v>6.83</v>
      </c>
      <c r="Z517">
        <v>6.87</v>
      </c>
      <c r="AA517">
        <v>6.83</v>
      </c>
      <c r="AB517">
        <v>6.85</v>
      </c>
      <c r="AC517">
        <v>6.85</v>
      </c>
      <c r="AD517">
        <v>6.83</v>
      </c>
      <c r="AE517" s="10"/>
      <c r="AF517" s="19">
        <v>82700</v>
      </c>
      <c r="AG517" s="19">
        <v>86900</v>
      </c>
      <c r="AH517" s="19">
        <v>22800</v>
      </c>
      <c r="AI517" s="19">
        <v>55200</v>
      </c>
      <c r="AJ517" s="19">
        <v>81000</v>
      </c>
      <c r="AK517" s="19">
        <v>74100</v>
      </c>
      <c r="AL517" s="19">
        <v>102000</v>
      </c>
      <c r="AM517" s="19">
        <v>102000</v>
      </c>
      <c r="AN517" s="19">
        <v>115000</v>
      </c>
      <c r="AO517" s="19"/>
      <c r="AP517" s="19">
        <v>90700</v>
      </c>
      <c r="AQ517" s="19"/>
      <c r="AR517" s="19">
        <v>128000</v>
      </c>
      <c r="AS517" s="19">
        <v>69100</v>
      </c>
      <c r="AT517" s="19">
        <v>81800</v>
      </c>
      <c r="AU517" s="19">
        <v>128000</v>
      </c>
      <c r="AV517" s="19">
        <v>111000</v>
      </c>
      <c r="AW517" s="19">
        <v>109000</v>
      </c>
      <c r="AX517" s="19">
        <v>136000</v>
      </c>
      <c r="AY517" s="19">
        <v>161000</v>
      </c>
      <c r="AZ517" s="19">
        <v>122000</v>
      </c>
      <c r="BA517" s="19">
        <v>125000</v>
      </c>
      <c r="BB517" s="19">
        <v>125000</v>
      </c>
      <c r="BC517" s="19">
        <v>128000</v>
      </c>
      <c r="BD517" s="19">
        <v>67800</v>
      </c>
    </row>
    <row r="518" spans="1:56" x14ac:dyDescent="0.35">
      <c r="A518" s="20" t="s">
        <v>4762</v>
      </c>
      <c r="B518" s="20">
        <v>928.83331999999996</v>
      </c>
      <c r="C518" s="20">
        <v>627.53523464</v>
      </c>
      <c r="D518" s="20">
        <v>56</v>
      </c>
      <c r="E518" s="20">
        <v>1.8659254826415148</v>
      </c>
      <c r="F518">
        <v>6.86</v>
      </c>
      <c r="G518">
        <v>6.84</v>
      </c>
      <c r="H518">
        <v>6.81</v>
      </c>
      <c r="I518">
        <v>6.87</v>
      </c>
      <c r="J518">
        <v>6.85</v>
      </c>
      <c r="K518">
        <v>6.87</v>
      </c>
      <c r="L518">
        <v>6.86</v>
      </c>
      <c r="M518">
        <v>6.85</v>
      </c>
      <c r="N518">
        <v>6.88</v>
      </c>
      <c r="P518">
        <v>6.86</v>
      </c>
      <c r="R518">
        <v>6.87</v>
      </c>
      <c r="S518">
        <v>6.85</v>
      </c>
      <c r="T518">
        <v>6.86</v>
      </c>
      <c r="U518">
        <v>6.86</v>
      </c>
      <c r="V518">
        <v>6.87</v>
      </c>
      <c r="W518">
        <v>6.86</v>
      </c>
      <c r="X518">
        <v>6.86</v>
      </c>
      <c r="Y518">
        <v>6.87</v>
      </c>
      <c r="Z518">
        <v>6.87</v>
      </c>
      <c r="AA518">
        <v>6.87</v>
      </c>
      <c r="AB518">
        <v>6.85</v>
      </c>
      <c r="AC518">
        <v>6.86</v>
      </c>
      <c r="AD518">
        <v>6.87</v>
      </c>
      <c r="AE518" s="10"/>
      <c r="AF518" s="19">
        <v>35500</v>
      </c>
      <c r="AG518" s="19">
        <v>42400</v>
      </c>
      <c r="AH518" s="19">
        <v>20100</v>
      </c>
      <c r="AI518" s="19">
        <v>38000</v>
      </c>
      <c r="AJ518" s="19">
        <v>40300</v>
      </c>
      <c r="AK518" s="19">
        <v>37800</v>
      </c>
      <c r="AL518" s="19">
        <v>51800</v>
      </c>
      <c r="AM518" s="19">
        <v>69200</v>
      </c>
      <c r="AN518" s="19">
        <v>45200</v>
      </c>
      <c r="AO518" s="19"/>
      <c r="AP518" s="19">
        <v>65700</v>
      </c>
      <c r="AQ518" s="19"/>
      <c r="AR518" s="19">
        <v>90600</v>
      </c>
      <c r="AS518" s="19">
        <v>31500</v>
      </c>
      <c r="AT518" s="19">
        <v>79200</v>
      </c>
      <c r="AU518" s="19">
        <v>119000</v>
      </c>
      <c r="AV518" s="19">
        <v>116000</v>
      </c>
      <c r="AW518" s="19">
        <v>105000</v>
      </c>
      <c r="AX518" s="19">
        <v>81500</v>
      </c>
      <c r="AY518" s="19">
        <v>140000</v>
      </c>
      <c r="AZ518" s="19">
        <v>91500</v>
      </c>
      <c r="BA518" s="19">
        <v>101000</v>
      </c>
      <c r="BB518" s="19">
        <v>109000</v>
      </c>
      <c r="BC518" s="19">
        <v>121000</v>
      </c>
      <c r="BD518" s="19">
        <v>103000</v>
      </c>
    </row>
    <row r="519" spans="1:56" x14ac:dyDescent="0.35">
      <c r="A519" s="20" t="s">
        <v>4763</v>
      </c>
      <c r="B519" s="20">
        <v>928.83331999999996</v>
      </c>
      <c r="C519" s="20">
        <v>629.55088470400005</v>
      </c>
      <c r="D519" s="20">
        <v>56</v>
      </c>
      <c r="E519" s="20">
        <v>1.8659254826415148</v>
      </c>
      <c r="F519">
        <v>6.86</v>
      </c>
      <c r="G519">
        <v>6.85</v>
      </c>
      <c r="H519">
        <v>6.87</v>
      </c>
      <c r="I519">
        <v>6.87</v>
      </c>
      <c r="J519">
        <v>6.87</v>
      </c>
      <c r="K519">
        <v>6.87</v>
      </c>
      <c r="L519">
        <v>6.87</v>
      </c>
      <c r="M519">
        <v>6.87</v>
      </c>
      <c r="N519">
        <v>6.87</v>
      </c>
      <c r="P519">
        <v>6.88</v>
      </c>
      <c r="R519">
        <v>6.9</v>
      </c>
      <c r="S519">
        <v>6.91</v>
      </c>
      <c r="T519">
        <v>6.9</v>
      </c>
      <c r="U519">
        <v>6.88</v>
      </c>
      <c r="V519">
        <v>6.92</v>
      </c>
      <c r="W519">
        <v>6.91</v>
      </c>
      <c r="X519">
        <v>6.89</v>
      </c>
      <c r="Y519">
        <v>6.9</v>
      </c>
      <c r="Z519">
        <v>6.91</v>
      </c>
      <c r="AA519">
        <v>6.91</v>
      </c>
      <c r="AB519">
        <v>6.91</v>
      </c>
      <c r="AC519">
        <v>6.91</v>
      </c>
      <c r="AD519">
        <v>6.91</v>
      </c>
      <c r="AE519" s="10"/>
      <c r="AF519" s="19">
        <v>528000</v>
      </c>
      <c r="AG519" s="19">
        <v>446000</v>
      </c>
      <c r="AH519" s="19">
        <v>214000</v>
      </c>
      <c r="AI519" s="19">
        <v>567000</v>
      </c>
      <c r="AJ519" s="19">
        <v>564000</v>
      </c>
      <c r="AK519" s="19">
        <v>918000</v>
      </c>
      <c r="AL519" s="19">
        <v>1120000</v>
      </c>
      <c r="AM519" s="19">
        <v>1230000</v>
      </c>
      <c r="AN519" s="19">
        <v>1330000</v>
      </c>
      <c r="AO519" s="19"/>
      <c r="AP519" s="19">
        <v>1260000</v>
      </c>
      <c r="AQ519" s="19"/>
      <c r="AR519" s="19">
        <v>1680000</v>
      </c>
      <c r="AS519" s="19">
        <v>539000</v>
      </c>
      <c r="AT519" s="19">
        <v>1370000</v>
      </c>
      <c r="AU519" s="19">
        <v>1550000</v>
      </c>
      <c r="AV519" s="19">
        <v>1720000</v>
      </c>
      <c r="AW519" s="19">
        <v>1690000</v>
      </c>
      <c r="AX519" s="19">
        <v>2010000</v>
      </c>
      <c r="AY519" s="19">
        <v>2450000</v>
      </c>
      <c r="AZ519" s="19">
        <v>2130000</v>
      </c>
      <c r="BA519" s="19">
        <v>1790000</v>
      </c>
      <c r="BB519" s="19">
        <v>1870000</v>
      </c>
      <c r="BC519" s="19">
        <v>2340000</v>
      </c>
      <c r="BD519" s="19">
        <v>1110000</v>
      </c>
    </row>
    <row r="520" spans="1:56" x14ac:dyDescent="0.35">
      <c r="A520" s="20" t="s">
        <v>4764</v>
      </c>
      <c r="B520" s="20">
        <v>928.83331999999996</v>
      </c>
      <c r="C520" s="20">
        <v>631.56653476800011</v>
      </c>
      <c r="D520" s="20">
        <v>56</v>
      </c>
      <c r="E520" s="20">
        <v>1.8659254826415148</v>
      </c>
      <c r="F520">
        <v>6.9</v>
      </c>
      <c r="G520">
        <v>6.91</v>
      </c>
      <c r="H520">
        <v>6.9</v>
      </c>
      <c r="I520">
        <v>6.91</v>
      </c>
      <c r="J520">
        <v>6.91</v>
      </c>
      <c r="K520">
        <v>6.9</v>
      </c>
      <c r="L520">
        <v>6.9</v>
      </c>
      <c r="M520">
        <v>6.9</v>
      </c>
      <c r="N520">
        <v>6.9</v>
      </c>
      <c r="P520">
        <v>6.9</v>
      </c>
      <c r="R520">
        <v>6.91</v>
      </c>
      <c r="S520">
        <v>6.92</v>
      </c>
      <c r="T520">
        <v>6.91</v>
      </c>
      <c r="U520">
        <v>6.9</v>
      </c>
      <c r="V520">
        <v>6.92</v>
      </c>
      <c r="W520">
        <v>6.91</v>
      </c>
      <c r="X520">
        <v>6.9</v>
      </c>
      <c r="Y520">
        <v>6.9</v>
      </c>
      <c r="Z520">
        <v>6.91</v>
      </c>
      <c r="AA520">
        <v>6.91</v>
      </c>
      <c r="AB520">
        <v>6.92</v>
      </c>
      <c r="AC520">
        <v>6.91</v>
      </c>
      <c r="AD520">
        <v>6.92</v>
      </c>
      <c r="AE520" s="10"/>
      <c r="AF520" s="19">
        <v>2670000</v>
      </c>
      <c r="AG520" s="19">
        <v>1990000</v>
      </c>
      <c r="AH520" s="19">
        <v>856000</v>
      </c>
      <c r="AI520" s="19">
        <v>2790000</v>
      </c>
      <c r="AJ520" s="19">
        <v>2550000</v>
      </c>
      <c r="AK520" s="19">
        <v>3870000</v>
      </c>
      <c r="AL520" s="19">
        <v>5130000</v>
      </c>
      <c r="AM520" s="19">
        <v>5340000</v>
      </c>
      <c r="AN520" s="19">
        <v>5620000</v>
      </c>
      <c r="AO520" s="19"/>
      <c r="AP520" s="19">
        <v>6660000</v>
      </c>
      <c r="AQ520" s="19"/>
      <c r="AR520" s="19">
        <v>9440000</v>
      </c>
      <c r="AS520" s="19">
        <v>3650000</v>
      </c>
      <c r="AT520" s="19">
        <v>8330000</v>
      </c>
      <c r="AU520" s="19">
        <v>9730000</v>
      </c>
      <c r="AV520" s="19">
        <v>10100000</v>
      </c>
      <c r="AW520" s="19">
        <v>10100000</v>
      </c>
      <c r="AX520" s="19">
        <v>10900000</v>
      </c>
      <c r="AY520" s="19">
        <v>15000000</v>
      </c>
      <c r="AZ520" s="19">
        <v>12600000</v>
      </c>
      <c r="BA520" s="19">
        <v>11700000</v>
      </c>
      <c r="BB520" s="19">
        <v>11800000</v>
      </c>
      <c r="BC520" s="19">
        <v>14800000</v>
      </c>
      <c r="BD520" s="19">
        <v>7320000</v>
      </c>
    </row>
    <row r="521" spans="1:56" x14ac:dyDescent="0.35">
      <c r="A521" s="20" t="s">
        <v>4765</v>
      </c>
      <c r="B521" s="20">
        <v>928.83331999999996</v>
      </c>
      <c r="C521" s="20">
        <v>633.58218483200005</v>
      </c>
      <c r="D521" s="20">
        <v>56</v>
      </c>
      <c r="E521" s="20">
        <v>1.8659254826415148</v>
      </c>
      <c r="F521">
        <v>6.92</v>
      </c>
      <c r="G521">
        <v>6.93</v>
      </c>
      <c r="H521">
        <v>6.93</v>
      </c>
      <c r="I521">
        <v>6.93</v>
      </c>
      <c r="J521">
        <v>6.93</v>
      </c>
      <c r="K521">
        <v>6.92</v>
      </c>
      <c r="L521">
        <v>6.93</v>
      </c>
      <c r="M521">
        <v>6.92</v>
      </c>
      <c r="N521">
        <v>6.92</v>
      </c>
      <c r="P521">
        <v>6.92</v>
      </c>
      <c r="R521">
        <v>6.93</v>
      </c>
      <c r="S521">
        <v>6.93</v>
      </c>
      <c r="T521">
        <v>6.93</v>
      </c>
      <c r="U521">
        <v>6.93</v>
      </c>
      <c r="V521">
        <v>6.94</v>
      </c>
      <c r="W521">
        <v>6.93</v>
      </c>
      <c r="X521">
        <v>6.92</v>
      </c>
      <c r="Y521">
        <v>6.92</v>
      </c>
      <c r="Z521">
        <v>6.92</v>
      </c>
      <c r="AA521">
        <v>6.93</v>
      </c>
      <c r="AB521">
        <v>6.92</v>
      </c>
      <c r="AC521">
        <v>6.94</v>
      </c>
      <c r="AD521">
        <v>6.93</v>
      </c>
      <c r="AE521" s="10"/>
      <c r="AF521" s="19">
        <v>292000</v>
      </c>
      <c r="AG521" s="19">
        <v>237000</v>
      </c>
      <c r="AH521" s="19">
        <v>98700</v>
      </c>
      <c r="AI521" s="19">
        <v>323000</v>
      </c>
      <c r="AJ521" s="19">
        <v>274000</v>
      </c>
      <c r="AK521" s="19">
        <v>458000</v>
      </c>
      <c r="AL521" s="19">
        <v>694000</v>
      </c>
      <c r="AM521" s="19">
        <v>790000</v>
      </c>
      <c r="AN521" s="19">
        <v>675000</v>
      </c>
      <c r="AO521" s="19"/>
      <c r="AP521" s="19">
        <v>879000</v>
      </c>
      <c r="AQ521" s="19"/>
      <c r="AR521" s="19">
        <v>1140000</v>
      </c>
      <c r="AS521" s="19">
        <v>499000</v>
      </c>
      <c r="AT521" s="19">
        <v>1050000</v>
      </c>
      <c r="AU521" s="19">
        <v>1350000</v>
      </c>
      <c r="AV521" s="19">
        <v>1460000</v>
      </c>
      <c r="AW521" s="19">
        <v>1420000</v>
      </c>
      <c r="AX521" s="19">
        <v>1520000</v>
      </c>
      <c r="AY521" s="19">
        <v>2070000</v>
      </c>
      <c r="AZ521" s="19">
        <v>1630000</v>
      </c>
      <c r="BA521" s="19">
        <v>1270000</v>
      </c>
      <c r="BB521" s="19">
        <v>1620000</v>
      </c>
      <c r="BC521" s="19">
        <v>1850000</v>
      </c>
      <c r="BD521" s="19">
        <v>1060000</v>
      </c>
    </row>
    <row r="522" spans="1:56" x14ac:dyDescent="0.35">
      <c r="A522" s="20" t="s">
        <v>4766</v>
      </c>
      <c r="B522" s="20">
        <v>928.83331999999996</v>
      </c>
      <c r="C522" s="20">
        <v>655.56653476800011</v>
      </c>
      <c r="D522" s="20">
        <v>56</v>
      </c>
      <c r="E522" s="20">
        <v>1.8659254826415148</v>
      </c>
      <c r="F522">
        <v>6.85</v>
      </c>
      <c r="G522">
        <v>6.83</v>
      </c>
      <c r="H522">
        <v>6.83</v>
      </c>
      <c r="I522">
        <v>6.81</v>
      </c>
      <c r="J522">
        <v>6.82</v>
      </c>
      <c r="K522">
        <v>6.84</v>
      </c>
      <c r="L522">
        <v>6.84</v>
      </c>
      <c r="M522">
        <v>6.83</v>
      </c>
      <c r="N522">
        <v>6.85</v>
      </c>
      <c r="P522">
        <v>6.84</v>
      </c>
      <c r="R522">
        <v>6.84</v>
      </c>
      <c r="S522">
        <v>6.87</v>
      </c>
      <c r="T522">
        <v>6.85</v>
      </c>
      <c r="U522">
        <v>6.84</v>
      </c>
      <c r="V522">
        <v>6.83</v>
      </c>
      <c r="W522">
        <v>6.83</v>
      </c>
      <c r="X522">
        <v>6.84</v>
      </c>
      <c r="Y522">
        <v>6.84</v>
      </c>
      <c r="Z522">
        <v>6.84</v>
      </c>
      <c r="AA522">
        <v>6.84</v>
      </c>
      <c r="AB522">
        <v>6.86</v>
      </c>
      <c r="AC522">
        <v>6.84</v>
      </c>
      <c r="AD522">
        <v>6.84</v>
      </c>
      <c r="AE522" s="10"/>
      <c r="AF522" s="19">
        <v>43200</v>
      </c>
      <c r="AG522" s="19">
        <v>32300</v>
      </c>
      <c r="AH522" s="19">
        <v>9970</v>
      </c>
      <c r="AI522" s="19">
        <v>40200</v>
      </c>
      <c r="AJ522" s="19">
        <v>47000</v>
      </c>
      <c r="AK522" s="19">
        <v>71100</v>
      </c>
      <c r="AL522" s="19">
        <v>47200</v>
      </c>
      <c r="AM522" s="19">
        <v>61500</v>
      </c>
      <c r="AN522" s="19">
        <v>62100</v>
      </c>
      <c r="AO522" s="19"/>
      <c r="AP522" s="19">
        <v>88200</v>
      </c>
      <c r="AQ522" s="19"/>
      <c r="AR522" s="19">
        <v>61800</v>
      </c>
      <c r="AS522" s="19">
        <v>42600</v>
      </c>
      <c r="AT522" s="19">
        <v>105000</v>
      </c>
      <c r="AU522" s="19">
        <v>114000</v>
      </c>
      <c r="AV522" s="19">
        <v>116000</v>
      </c>
      <c r="AW522" s="19">
        <v>132000</v>
      </c>
      <c r="AX522" s="19">
        <v>144000</v>
      </c>
      <c r="AY522" s="19">
        <v>182000</v>
      </c>
      <c r="AZ522" s="19">
        <v>138000</v>
      </c>
      <c r="BA522" s="19">
        <v>106000</v>
      </c>
      <c r="BB522" s="19">
        <v>114000</v>
      </c>
      <c r="BC522" s="19">
        <v>170000</v>
      </c>
      <c r="BD522" s="19">
        <v>70000</v>
      </c>
    </row>
    <row r="523" spans="1:56" x14ac:dyDescent="0.35">
      <c r="A523" s="20" t="s">
        <v>4767</v>
      </c>
      <c r="B523" s="20">
        <v>928.83331999999996</v>
      </c>
      <c r="C523" s="20">
        <v>657.58218483200005</v>
      </c>
      <c r="D523" s="20">
        <v>56</v>
      </c>
      <c r="E523" s="20">
        <v>1.8659254826415148</v>
      </c>
      <c r="F523">
        <v>6.96</v>
      </c>
      <c r="G523">
        <v>6.96</v>
      </c>
      <c r="H523">
        <v>7</v>
      </c>
      <c r="I523">
        <v>7</v>
      </c>
      <c r="J523">
        <v>6.95</v>
      </c>
      <c r="K523">
        <v>6.96</v>
      </c>
      <c r="L523">
        <v>6.97</v>
      </c>
      <c r="M523">
        <v>6.94</v>
      </c>
      <c r="N523">
        <v>6.95</v>
      </c>
      <c r="P523">
        <v>6.98</v>
      </c>
      <c r="R523">
        <v>6.95</v>
      </c>
      <c r="S523">
        <v>6.97</v>
      </c>
      <c r="T523">
        <v>7</v>
      </c>
      <c r="U523">
        <v>6.97</v>
      </c>
      <c r="V523">
        <v>6.97</v>
      </c>
      <c r="W523">
        <v>6.95</v>
      </c>
      <c r="X523">
        <v>6.96</v>
      </c>
      <c r="Y523">
        <v>6.95</v>
      </c>
      <c r="Z523">
        <v>6.98</v>
      </c>
      <c r="AA523">
        <v>6.96</v>
      </c>
      <c r="AB523">
        <v>6.94</v>
      </c>
      <c r="AC523">
        <v>6.96</v>
      </c>
      <c r="AD523">
        <v>6.96</v>
      </c>
      <c r="AE523" s="10"/>
      <c r="AF523" s="19">
        <v>14100</v>
      </c>
      <c r="AG523" s="19">
        <v>24300</v>
      </c>
      <c r="AH523" s="19">
        <v>15700</v>
      </c>
      <c r="AI523" s="19">
        <v>30800</v>
      </c>
      <c r="AJ523" s="19">
        <v>28300</v>
      </c>
      <c r="AK523" s="19">
        <v>30700</v>
      </c>
      <c r="AL523" s="19">
        <v>48600</v>
      </c>
      <c r="AM523" s="19">
        <v>59100</v>
      </c>
      <c r="AN523" s="19">
        <v>51700</v>
      </c>
      <c r="AO523" s="19"/>
      <c r="AP523" s="19">
        <v>70100</v>
      </c>
      <c r="AQ523" s="19"/>
      <c r="AR523" s="19">
        <v>46700</v>
      </c>
      <c r="AS523" s="19">
        <v>35500</v>
      </c>
      <c r="AT523" s="19">
        <v>47800</v>
      </c>
      <c r="AU523" s="19">
        <v>92400</v>
      </c>
      <c r="AV523" s="19">
        <v>85000</v>
      </c>
      <c r="AW523" s="19">
        <v>93900</v>
      </c>
      <c r="AX523" s="19">
        <v>98400</v>
      </c>
      <c r="AY523" s="19">
        <v>114000</v>
      </c>
      <c r="AZ523" s="19">
        <v>101000</v>
      </c>
      <c r="BA523" s="19">
        <v>86400</v>
      </c>
      <c r="BB523" s="19">
        <v>74000</v>
      </c>
      <c r="BC523" s="19">
        <v>107000</v>
      </c>
      <c r="BD523" s="19">
        <v>51600</v>
      </c>
    </row>
    <row r="524" spans="1:56" x14ac:dyDescent="0.35">
      <c r="A524" s="20" t="s">
        <v>4768</v>
      </c>
      <c r="B524" s="20">
        <v>928.83331999999996</v>
      </c>
      <c r="C524" s="20">
        <v>659.59783489599999</v>
      </c>
      <c r="D524" s="20">
        <v>56</v>
      </c>
      <c r="E524" s="20">
        <v>1.8659254826415148</v>
      </c>
      <c r="F524">
        <v>6.94</v>
      </c>
      <c r="G524">
        <v>6.88</v>
      </c>
      <c r="H524">
        <v>6.91</v>
      </c>
      <c r="I524">
        <v>7.03</v>
      </c>
      <c r="J524">
        <v>6.99</v>
      </c>
      <c r="K524">
        <v>7</v>
      </c>
      <c r="L524">
        <v>7.02</v>
      </c>
      <c r="M524">
        <v>6.93</v>
      </c>
      <c r="N524">
        <v>6.94</v>
      </c>
      <c r="P524">
        <v>6.92</v>
      </c>
      <c r="R524">
        <v>6.98</v>
      </c>
      <c r="S524">
        <v>6.94</v>
      </c>
      <c r="T524">
        <v>6.98</v>
      </c>
      <c r="U524">
        <v>6.97</v>
      </c>
      <c r="V524">
        <v>6.96</v>
      </c>
      <c r="W524">
        <v>6.94</v>
      </c>
      <c r="X524">
        <v>6.94</v>
      </c>
      <c r="Y524">
        <v>6.95</v>
      </c>
      <c r="Z524">
        <v>7</v>
      </c>
      <c r="AA524">
        <v>6.97</v>
      </c>
      <c r="AB524">
        <v>6.95</v>
      </c>
      <c r="AC524">
        <v>6.92</v>
      </c>
      <c r="AD524">
        <v>6.97</v>
      </c>
      <c r="AE524" s="10"/>
      <c r="AF524" s="19">
        <v>11400</v>
      </c>
      <c r="AG524" s="19">
        <v>7980</v>
      </c>
      <c r="AH524" s="19">
        <v>2480</v>
      </c>
      <c r="AI524" s="19">
        <v>8940</v>
      </c>
      <c r="AJ524" s="19">
        <v>6850</v>
      </c>
      <c r="AK524" s="19">
        <v>14900</v>
      </c>
      <c r="AL524" s="19">
        <v>17900</v>
      </c>
      <c r="AM524" s="19">
        <v>9350</v>
      </c>
      <c r="AN524" s="19">
        <v>18900</v>
      </c>
      <c r="AO524" s="19"/>
      <c r="AP524" s="19">
        <v>21900</v>
      </c>
      <c r="AQ524" s="19"/>
      <c r="AR524" s="19">
        <v>20900</v>
      </c>
      <c r="AS524" s="19">
        <v>9910</v>
      </c>
      <c r="AT524" s="19">
        <v>25300</v>
      </c>
      <c r="AU524" s="19">
        <v>28300</v>
      </c>
      <c r="AV524" s="19">
        <v>29300</v>
      </c>
      <c r="AW524" s="19">
        <v>31900</v>
      </c>
      <c r="AX524" s="19">
        <v>39800</v>
      </c>
      <c r="AY524" s="19">
        <v>32600</v>
      </c>
      <c r="AZ524" s="19">
        <v>32900</v>
      </c>
      <c r="BA524" s="19">
        <v>18900</v>
      </c>
      <c r="BB524" s="19">
        <v>34500</v>
      </c>
      <c r="BC524" s="19">
        <v>46200</v>
      </c>
      <c r="BD524" s="19">
        <v>18900</v>
      </c>
    </row>
    <row r="525" spans="1:56" x14ac:dyDescent="0.35">
      <c r="A525" s="20" t="s">
        <v>4770</v>
      </c>
      <c r="B525" s="20">
        <v>930.84897000000001</v>
      </c>
      <c r="C525" s="20">
        <v>545.45698425599994</v>
      </c>
      <c r="D525" s="20">
        <v>56</v>
      </c>
      <c r="E525" s="20">
        <v>1.8659254826415148</v>
      </c>
      <c r="F525" t="s">
        <v>5</v>
      </c>
      <c r="G525">
        <v>7.28</v>
      </c>
      <c r="H525" t="s">
        <v>5</v>
      </c>
      <c r="I525">
        <v>7.28</v>
      </c>
      <c r="J525" t="s">
        <v>5</v>
      </c>
      <c r="K525">
        <v>7.26</v>
      </c>
      <c r="L525">
        <v>7.32</v>
      </c>
      <c r="M525">
        <v>7.32</v>
      </c>
      <c r="N525">
        <v>7.27</v>
      </c>
      <c r="P525">
        <v>7.29</v>
      </c>
      <c r="R525">
        <v>7.31</v>
      </c>
      <c r="S525">
        <v>6.87</v>
      </c>
      <c r="T525">
        <v>7.3</v>
      </c>
      <c r="U525">
        <v>7.3</v>
      </c>
      <c r="V525">
        <v>7.26</v>
      </c>
      <c r="W525">
        <v>6.92</v>
      </c>
      <c r="X525">
        <v>7.3</v>
      </c>
      <c r="Y525">
        <v>7.29</v>
      </c>
      <c r="Z525">
        <v>7.32</v>
      </c>
      <c r="AA525">
        <v>7.31</v>
      </c>
      <c r="AB525">
        <v>7.29</v>
      </c>
      <c r="AC525">
        <v>7.29</v>
      </c>
      <c r="AD525">
        <v>6.89</v>
      </c>
      <c r="AE525" s="10"/>
      <c r="AF525" s="19">
        <v>0</v>
      </c>
      <c r="AG525" s="19">
        <v>11900</v>
      </c>
      <c r="AH525" s="19">
        <v>0</v>
      </c>
      <c r="AI525" s="19">
        <v>2980</v>
      </c>
      <c r="AJ525" s="19">
        <v>0</v>
      </c>
      <c r="AK525" s="19">
        <v>3440</v>
      </c>
      <c r="AL525" s="19">
        <v>8960</v>
      </c>
      <c r="AM525" s="19">
        <v>4470</v>
      </c>
      <c r="AN525" s="19">
        <v>9940</v>
      </c>
      <c r="AO525" s="19"/>
      <c r="AP525" s="19">
        <v>10900</v>
      </c>
      <c r="AQ525" s="19"/>
      <c r="AR525" s="19">
        <v>9960</v>
      </c>
      <c r="AS525" s="19">
        <v>3480</v>
      </c>
      <c r="AT525" s="19">
        <v>9430</v>
      </c>
      <c r="AU525" s="19">
        <v>15900</v>
      </c>
      <c r="AV525" s="19">
        <v>12400</v>
      </c>
      <c r="AW525" s="19">
        <v>6940</v>
      </c>
      <c r="AX525" s="19">
        <v>13300</v>
      </c>
      <c r="AY525" s="19">
        <v>17800</v>
      </c>
      <c r="AZ525" s="19">
        <v>17400</v>
      </c>
      <c r="BA525" s="19">
        <v>11500</v>
      </c>
      <c r="BB525" s="19">
        <v>8830</v>
      </c>
      <c r="BC525" s="19">
        <v>12700</v>
      </c>
      <c r="BD525" s="19">
        <v>4460</v>
      </c>
    </row>
    <row r="526" spans="1:56" x14ac:dyDescent="0.35">
      <c r="A526" s="20" t="s">
        <v>4772</v>
      </c>
      <c r="B526" s="20">
        <v>930.84897000000001</v>
      </c>
      <c r="C526" s="20">
        <v>573.48828438400005</v>
      </c>
      <c r="D526" s="20">
        <v>56</v>
      </c>
      <c r="E526" s="20">
        <v>1.8659254826415148</v>
      </c>
      <c r="F526">
        <v>7.36</v>
      </c>
      <c r="G526">
        <v>7.36</v>
      </c>
      <c r="H526">
        <v>7.37</v>
      </c>
      <c r="I526">
        <v>7.38</v>
      </c>
      <c r="J526">
        <v>7.36</v>
      </c>
      <c r="K526">
        <v>7.38</v>
      </c>
      <c r="L526">
        <v>7.36</v>
      </c>
      <c r="M526">
        <v>7.37</v>
      </c>
      <c r="N526">
        <v>7.37</v>
      </c>
      <c r="P526">
        <v>7.37</v>
      </c>
      <c r="R526">
        <v>7.4</v>
      </c>
      <c r="S526">
        <v>7.38</v>
      </c>
      <c r="T526">
        <v>7.39</v>
      </c>
      <c r="U526">
        <v>7.39</v>
      </c>
      <c r="V526">
        <v>7.4</v>
      </c>
      <c r="W526">
        <v>7.39</v>
      </c>
      <c r="X526">
        <v>7.38</v>
      </c>
      <c r="Y526">
        <v>7.38</v>
      </c>
      <c r="Z526">
        <v>7.39</v>
      </c>
      <c r="AA526">
        <v>7.38</v>
      </c>
      <c r="AB526">
        <v>7.37</v>
      </c>
      <c r="AC526">
        <v>7.39</v>
      </c>
      <c r="AD526">
        <v>7.38</v>
      </c>
      <c r="AE526" s="10"/>
      <c r="AF526" s="19">
        <v>529000</v>
      </c>
      <c r="AG526" s="19">
        <v>436000</v>
      </c>
      <c r="AH526" s="19">
        <v>155000</v>
      </c>
      <c r="AI526" s="19">
        <v>545000</v>
      </c>
      <c r="AJ526" s="19">
        <v>501000</v>
      </c>
      <c r="AK526" s="19">
        <v>565000</v>
      </c>
      <c r="AL526" s="19">
        <v>994000</v>
      </c>
      <c r="AM526" s="19">
        <v>1050000</v>
      </c>
      <c r="AN526" s="19">
        <v>1170000</v>
      </c>
      <c r="AO526" s="19"/>
      <c r="AP526" s="19">
        <v>2280000</v>
      </c>
      <c r="AQ526" s="19"/>
      <c r="AR526" s="19">
        <v>3210000</v>
      </c>
      <c r="AS526" s="19">
        <v>1170000</v>
      </c>
      <c r="AT526" s="19">
        <v>3130000</v>
      </c>
      <c r="AU526" s="19">
        <v>4280000</v>
      </c>
      <c r="AV526" s="19">
        <v>3180000</v>
      </c>
      <c r="AW526" s="19">
        <v>3980000</v>
      </c>
      <c r="AX526" s="19">
        <v>3990000</v>
      </c>
      <c r="AY526" s="19">
        <v>5450000</v>
      </c>
      <c r="AZ526" s="19">
        <v>6780000</v>
      </c>
      <c r="BA526" s="19">
        <v>5190000</v>
      </c>
      <c r="BB526" s="19">
        <v>5300000</v>
      </c>
      <c r="BC526" s="19">
        <v>6400000</v>
      </c>
      <c r="BD526" s="19">
        <v>2580000</v>
      </c>
    </row>
    <row r="527" spans="1:56" x14ac:dyDescent="0.35">
      <c r="A527" s="20" t="s">
        <v>4773</v>
      </c>
      <c r="B527" s="20">
        <v>930.84897000000001</v>
      </c>
      <c r="C527" s="20">
        <v>575.503934448</v>
      </c>
      <c r="D527" s="20">
        <v>56</v>
      </c>
      <c r="E527" s="20">
        <v>1.8659254826415148</v>
      </c>
      <c r="F527">
        <v>7.24</v>
      </c>
      <c r="G527">
        <v>7.22</v>
      </c>
      <c r="H527">
        <v>7.22</v>
      </c>
      <c r="I527">
        <v>7.25</v>
      </c>
      <c r="J527">
        <v>7.24</v>
      </c>
      <c r="K527">
        <v>7.22</v>
      </c>
      <c r="L527">
        <v>7.21</v>
      </c>
      <c r="M527">
        <v>7.22</v>
      </c>
      <c r="N527">
        <v>7.22</v>
      </c>
      <c r="P527">
        <v>7.24</v>
      </c>
      <c r="R527">
        <v>7.26</v>
      </c>
      <c r="S527">
        <v>7.23</v>
      </c>
      <c r="T527">
        <v>7.24</v>
      </c>
      <c r="U527">
        <v>7.24</v>
      </c>
      <c r="V527">
        <v>7.25</v>
      </c>
      <c r="W527">
        <v>7.22</v>
      </c>
      <c r="X527">
        <v>7.25</v>
      </c>
      <c r="Y527">
        <v>7.24</v>
      </c>
      <c r="Z527">
        <v>7.26</v>
      </c>
      <c r="AA527">
        <v>7.26</v>
      </c>
      <c r="AB527">
        <v>7.25</v>
      </c>
      <c r="AC527">
        <v>7.25</v>
      </c>
      <c r="AD527">
        <v>7.26</v>
      </c>
      <c r="AE527" s="10"/>
      <c r="AF527" s="19">
        <v>37800</v>
      </c>
      <c r="AG527" s="19">
        <v>22000</v>
      </c>
      <c r="AH527" s="19">
        <v>6440</v>
      </c>
      <c r="AI527" s="19">
        <v>35700</v>
      </c>
      <c r="AJ527" s="19">
        <v>23000</v>
      </c>
      <c r="AK527" s="19">
        <v>47400</v>
      </c>
      <c r="AL527" s="19">
        <v>63600</v>
      </c>
      <c r="AM527" s="19">
        <v>87400</v>
      </c>
      <c r="AN527" s="19">
        <v>79000</v>
      </c>
      <c r="AO527" s="19"/>
      <c r="AP527" s="19">
        <v>126000</v>
      </c>
      <c r="AQ527" s="19"/>
      <c r="AR527" s="19">
        <v>148000</v>
      </c>
      <c r="AS527" s="19">
        <v>57100</v>
      </c>
      <c r="AT527" s="19">
        <v>94100</v>
      </c>
      <c r="AU527" s="19">
        <v>200000</v>
      </c>
      <c r="AV527" s="19">
        <v>209000</v>
      </c>
      <c r="AW527" s="19">
        <v>155000</v>
      </c>
      <c r="AX527" s="19">
        <v>176000</v>
      </c>
      <c r="AY527" s="19">
        <v>238000</v>
      </c>
      <c r="AZ527" s="19">
        <v>224000</v>
      </c>
      <c r="BA527" s="19">
        <v>253000</v>
      </c>
      <c r="BB527" s="19">
        <v>336000</v>
      </c>
      <c r="BC527" s="19">
        <v>223000</v>
      </c>
      <c r="BD527" s="19">
        <v>111000</v>
      </c>
    </row>
    <row r="528" spans="1:56" x14ac:dyDescent="0.35">
      <c r="A528" s="20" t="s">
        <v>4774</v>
      </c>
      <c r="B528" s="20">
        <v>930.84897000000001</v>
      </c>
      <c r="C528" s="20">
        <v>601.51958451199994</v>
      </c>
      <c r="D528" s="20">
        <v>56</v>
      </c>
      <c r="E528" s="20">
        <v>1.8659254826415148</v>
      </c>
      <c r="F528">
        <v>7.28</v>
      </c>
      <c r="G528">
        <v>7.28</v>
      </c>
      <c r="H528">
        <v>7.27</v>
      </c>
      <c r="I528">
        <v>7.28</v>
      </c>
      <c r="J528">
        <v>7.28</v>
      </c>
      <c r="K528">
        <v>7.29</v>
      </c>
      <c r="L528">
        <v>7.28</v>
      </c>
      <c r="M528">
        <v>7.28</v>
      </c>
      <c r="N528">
        <v>7.29</v>
      </c>
      <c r="P528">
        <v>7.29</v>
      </c>
      <c r="R528">
        <v>7.3</v>
      </c>
      <c r="S528">
        <v>7.3</v>
      </c>
      <c r="T528">
        <v>7.3</v>
      </c>
      <c r="U528">
        <v>7.29</v>
      </c>
      <c r="V528">
        <v>7.3</v>
      </c>
      <c r="W528">
        <v>7.28</v>
      </c>
      <c r="X528">
        <v>7.29</v>
      </c>
      <c r="Y528">
        <v>7.29</v>
      </c>
      <c r="Z528">
        <v>7.3</v>
      </c>
      <c r="AA528">
        <v>7.3</v>
      </c>
      <c r="AB528">
        <v>7.3</v>
      </c>
      <c r="AC528">
        <v>7.3</v>
      </c>
      <c r="AD528">
        <v>7.3</v>
      </c>
      <c r="AE528" s="10"/>
      <c r="AF528" s="19">
        <v>666000</v>
      </c>
      <c r="AG528" s="19">
        <v>677000</v>
      </c>
      <c r="AH528" s="19">
        <v>280000</v>
      </c>
      <c r="AI528" s="19">
        <v>960000</v>
      </c>
      <c r="AJ528" s="19">
        <v>700000</v>
      </c>
      <c r="AK528" s="19">
        <v>1360000</v>
      </c>
      <c r="AL528" s="19">
        <v>2140000</v>
      </c>
      <c r="AM528" s="19">
        <v>2580000</v>
      </c>
      <c r="AN528" s="19">
        <v>2510000</v>
      </c>
      <c r="AO528" s="19"/>
      <c r="AP528" s="19">
        <v>3090000</v>
      </c>
      <c r="AQ528" s="19"/>
      <c r="AR528" s="19">
        <v>4280000</v>
      </c>
      <c r="AS528" s="19">
        <v>1660000</v>
      </c>
      <c r="AT528" s="19">
        <v>4040000</v>
      </c>
      <c r="AU528" s="19">
        <v>4160000</v>
      </c>
      <c r="AV528" s="19">
        <v>4410000</v>
      </c>
      <c r="AW528" s="19">
        <v>3690000</v>
      </c>
      <c r="AX528" s="19">
        <v>4830000</v>
      </c>
      <c r="AY528" s="19">
        <v>5810000</v>
      </c>
      <c r="AZ528" s="19">
        <v>6010000</v>
      </c>
      <c r="BA528" s="19">
        <v>4860000</v>
      </c>
      <c r="BB528" s="19">
        <v>5450000</v>
      </c>
      <c r="BC528" s="19">
        <v>5690000</v>
      </c>
      <c r="BD528" s="19">
        <v>2550000</v>
      </c>
    </row>
    <row r="529" spans="1:56" x14ac:dyDescent="0.35">
      <c r="A529" s="20" t="s">
        <v>4775</v>
      </c>
      <c r="B529" s="20">
        <v>930.84897000000001</v>
      </c>
      <c r="C529" s="20">
        <v>603.53523457599999</v>
      </c>
      <c r="D529" s="20">
        <v>56</v>
      </c>
      <c r="E529" s="20">
        <v>1.8659254826415148</v>
      </c>
      <c r="F529">
        <v>7.18</v>
      </c>
      <c r="G529">
        <v>7.2</v>
      </c>
      <c r="H529">
        <v>7.2</v>
      </c>
      <c r="I529">
        <v>7.2</v>
      </c>
      <c r="J529">
        <v>7.19</v>
      </c>
      <c r="K529">
        <v>7.19</v>
      </c>
      <c r="L529">
        <v>7.2</v>
      </c>
      <c r="M529">
        <v>7.19</v>
      </c>
      <c r="N529">
        <v>7.2</v>
      </c>
      <c r="P529">
        <v>7.21</v>
      </c>
      <c r="R529">
        <v>7.22</v>
      </c>
      <c r="S529">
        <v>7.23</v>
      </c>
      <c r="T529">
        <v>7.22</v>
      </c>
      <c r="U529">
        <v>7.22</v>
      </c>
      <c r="V529">
        <v>7.22</v>
      </c>
      <c r="W529">
        <v>7.2</v>
      </c>
      <c r="X529">
        <v>7.22</v>
      </c>
      <c r="Y529">
        <v>7.21</v>
      </c>
      <c r="Z529">
        <v>7.23</v>
      </c>
      <c r="AA529">
        <v>7.22</v>
      </c>
      <c r="AB529">
        <v>7.22</v>
      </c>
      <c r="AC529">
        <v>7.23</v>
      </c>
      <c r="AD529">
        <v>7.22</v>
      </c>
      <c r="AE529" s="10"/>
      <c r="AF529" s="19">
        <v>144000</v>
      </c>
      <c r="AG529" s="19">
        <v>124000</v>
      </c>
      <c r="AH529" s="19">
        <v>55600</v>
      </c>
      <c r="AI529" s="19">
        <v>124000</v>
      </c>
      <c r="AJ529" s="19">
        <v>135000</v>
      </c>
      <c r="AK529" s="19">
        <v>175000</v>
      </c>
      <c r="AL529" s="19">
        <v>259000</v>
      </c>
      <c r="AM529" s="19">
        <v>269000</v>
      </c>
      <c r="AN529" s="19">
        <v>288000</v>
      </c>
      <c r="AO529" s="19"/>
      <c r="AP529" s="19">
        <v>203000</v>
      </c>
      <c r="AQ529" s="19"/>
      <c r="AR529" s="19">
        <v>285000</v>
      </c>
      <c r="AS529" s="19">
        <v>127000</v>
      </c>
      <c r="AT529" s="19">
        <v>258000</v>
      </c>
      <c r="AU529" s="19">
        <v>294000</v>
      </c>
      <c r="AV529" s="19">
        <v>237000</v>
      </c>
      <c r="AW529" s="19">
        <v>281000</v>
      </c>
      <c r="AX529" s="19">
        <v>311000</v>
      </c>
      <c r="AY529" s="19">
        <v>284000</v>
      </c>
      <c r="AZ529" s="19">
        <v>297000</v>
      </c>
      <c r="BA529" s="19">
        <v>233000</v>
      </c>
      <c r="BB529" s="19">
        <v>324000</v>
      </c>
      <c r="BC529" s="19">
        <v>256000</v>
      </c>
      <c r="BD529" s="19">
        <v>126000</v>
      </c>
    </row>
    <row r="530" spans="1:56" x14ac:dyDescent="0.35">
      <c r="A530" s="20" t="s">
        <v>4777</v>
      </c>
      <c r="B530" s="20">
        <v>930.84897000000001</v>
      </c>
      <c r="C530" s="20">
        <v>629.55088464000005</v>
      </c>
      <c r="D530" s="20">
        <v>56</v>
      </c>
      <c r="E530" s="20">
        <v>1.8659254826415148</v>
      </c>
      <c r="F530">
        <v>7.26</v>
      </c>
      <c r="G530">
        <v>7.27</v>
      </c>
      <c r="H530">
        <v>7.28</v>
      </c>
      <c r="I530">
        <v>7.29</v>
      </c>
      <c r="J530">
        <v>7.3</v>
      </c>
      <c r="K530">
        <v>7.29</v>
      </c>
      <c r="L530">
        <v>7.3</v>
      </c>
      <c r="M530">
        <v>7.29</v>
      </c>
      <c r="N530">
        <v>7.3</v>
      </c>
      <c r="P530">
        <v>7.33</v>
      </c>
      <c r="R530">
        <v>7.36</v>
      </c>
      <c r="S530">
        <v>7.36</v>
      </c>
      <c r="T530">
        <v>7.35</v>
      </c>
      <c r="U530">
        <v>7.34</v>
      </c>
      <c r="V530">
        <v>7.38</v>
      </c>
      <c r="W530">
        <v>7.35</v>
      </c>
      <c r="X530">
        <v>7.35</v>
      </c>
      <c r="Y530">
        <v>7.35</v>
      </c>
      <c r="Z530">
        <v>7.36</v>
      </c>
      <c r="AA530">
        <v>7.36</v>
      </c>
      <c r="AB530">
        <v>7.35</v>
      </c>
      <c r="AC530">
        <v>7.35</v>
      </c>
      <c r="AD530">
        <v>7.36</v>
      </c>
      <c r="AE530" s="10"/>
      <c r="AF530" s="19">
        <v>46200</v>
      </c>
      <c r="AG530" s="19">
        <v>26300</v>
      </c>
      <c r="AH530" s="19">
        <v>19300</v>
      </c>
      <c r="AI530" s="19">
        <v>81900</v>
      </c>
      <c r="AJ530" s="19">
        <v>51200</v>
      </c>
      <c r="AK530" s="19">
        <v>77500</v>
      </c>
      <c r="AL530" s="19">
        <v>145000</v>
      </c>
      <c r="AM530" s="19">
        <v>126000</v>
      </c>
      <c r="AN530" s="19">
        <v>185000</v>
      </c>
      <c r="AO530" s="19"/>
      <c r="AP530" s="19">
        <v>283000</v>
      </c>
      <c r="AQ530" s="19"/>
      <c r="AR530" s="19">
        <v>435000</v>
      </c>
      <c r="AS530" s="19">
        <v>139000</v>
      </c>
      <c r="AT530" s="19">
        <v>391000</v>
      </c>
      <c r="AU530" s="19">
        <v>400000</v>
      </c>
      <c r="AV530" s="19">
        <v>443000</v>
      </c>
      <c r="AW530" s="19">
        <v>405000</v>
      </c>
      <c r="AX530" s="19">
        <v>501000</v>
      </c>
      <c r="AY530" s="19">
        <v>591000</v>
      </c>
      <c r="AZ530" s="19">
        <v>652000</v>
      </c>
      <c r="BA530" s="19">
        <v>497000</v>
      </c>
      <c r="BB530" s="19">
        <v>582000</v>
      </c>
      <c r="BC530" s="19">
        <v>609000</v>
      </c>
      <c r="BD530" s="19">
        <v>327000</v>
      </c>
    </row>
    <row r="531" spans="1:56" x14ac:dyDescent="0.35">
      <c r="A531" s="20" t="s">
        <v>4778</v>
      </c>
      <c r="B531" s="20">
        <v>930.84897000000001</v>
      </c>
      <c r="C531" s="20">
        <v>631.56653470399999</v>
      </c>
      <c r="D531" s="20">
        <v>56</v>
      </c>
      <c r="E531" s="20">
        <v>1.8659254826415148</v>
      </c>
      <c r="F531">
        <v>7.27</v>
      </c>
      <c r="G531">
        <v>7.26</v>
      </c>
      <c r="H531">
        <v>7.26</v>
      </c>
      <c r="I531">
        <v>7.27</v>
      </c>
      <c r="J531">
        <v>7.27</v>
      </c>
      <c r="K531">
        <v>7.27</v>
      </c>
      <c r="L531">
        <v>7.27</v>
      </c>
      <c r="M531">
        <v>7.27</v>
      </c>
      <c r="N531">
        <v>7.27</v>
      </c>
      <c r="P531">
        <v>7.29</v>
      </c>
      <c r="R531">
        <v>7.29</v>
      </c>
      <c r="S531">
        <v>7.29</v>
      </c>
      <c r="T531">
        <v>7.29</v>
      </c>
      <c r="U531">
        <v>7.29</v>
      </c>
      <c r="V531">
        <v>7.29</v>
      </c>
      <c r="W531">
        <v>7.27</v>
      </c>
      <c r="X531">
        <v>7.28</v>
      </c>
      <c r="Y531">
        <v>7.29</v>
      </c>
      <c r="Z531">
        <v>7.29</v>
      </c>
      <c r="AA531">
        <v>7.29</v>
      </c>
      <c r="AB531">
        <v>7.28</v>
      </c>
      <c r="AC531">
        <v>7.29</v>
      </c>
      <c r="AD531">
        <v>7.3</v>
      </c>
      <c r="AE531" s="10"/>
      <c r="AF531" s="19">
        <v>780000</v>
      </c>
      <c r="AG531" s="19">
        <v>687000</v>
      </c>
      <c r="AH531" s="19">
        <v>289000</v>
      </c>
      <c r="AI531" s="19">
        <v>925000</v>
      </c>
      <c r="AJ531" s="19">
        <v>821000</v>
      </c>
      <c r="AK531" s="19">
        <v>1410000</v>
      </c>
      <c r="AL531" s="19">
        <v>2110000</v>
      </c>
      <c r="AM531" s="19">
        <v>2170000</v>
      </c>
      <c r="AN531" s="19">
        <v>2370000</v>
      </c>
      <c r="AO531" s="19"/>
      <c r="AP531" s="19">
        <v>2550000</v>
      </c>
      <c r="AQ531" s="19"/>
      <c r="AR531" s="19">
        <v>3590000</v>
      </c>
      <c r="AS531" s="19">
        <v>1460000</v>
      </c>
      <c r="AT531" s="19">
        <v>3090000</v>
      </c>
      <c r="AU531" s="19">
        <v>3580000</v>
      </c>
      <c r="AV531" s="19">
        <v>3290000</v>
      </c>
      <c r="AW531" s="19">
        <v>3910000</v>
      </c>
      <c r="AX531" s="19">
        <v>3880000</v>
      </c>
      <c r="AY531" s="19">
        <v>4820000</v>
      </c>
      <c r="AZ531" s="19">
        <v>4310000</v>
      </c>
      <c r="BA531" s="19">
        <v>3270000</v>
      </c>
      <c r="BB531" s="19">
        <v>4470000</v>
      </c>
      <c r="BC531" s="19">
        <v>4660000</v>
      </c>
      <c r="BD531" s="19">
        <v>1850000</v>
      </c>
    </row>
    <row r="532" spans="1:56" x14ac:dyDescent="0.35">
      <c r="A532" s="20" t="s">
        <v>4779</v>
      </c>
      <c r="B532" s="20">
        <v>930.84897000000001</v>
      </c>
      <c r="C532" s="20">
        <v>633.58218476799993</v>
      </c>
      <c r="D532" s="20">
        <v>56</v>
      </c>
      <c r="E532" s="20">
        <v>1.8659254826415148</v>
      </c>
      <c r="F532">
        <v>7.27</v>
      </c>
      <c r="G532">
        <v>7.28</v>
      </c>
      <c r="H532">
        <v>7.28</v>
      </c>
      <c r="I532">
        <v>7.28</v>
      </c>
      <c r="J532">
        <v>7.28</v>
      </c>
      <c r="K532">
        <v>7.28</v>
      </c>
      <c r="L532">
        <v>7.28</v>
      </c>
      <c r="M532">
        <v>7.28</v>
      </c>
      <c r="N532">
        <v>7.28</v>
      </c>
      <c r="P532">
        <v>7.29</v>
      </c>
      <c r="R532">
        <v>7.29</v>
      </c>
      <c r="S532">
        <v>7.29</v>
      </c>
      <c r="T532">
        <v>7.29</v>
      </c>
      <c r="U532">
        <v>7.29</v>
      </c>
      <c r="V532">
        <v>7.29</v>
      </c>
      <c r="W532">
        <v>7.28</v>
      </c>
      <c r="X532">
        <v>7.29</v>
      </c>
      <c r="Y532">
        <v>7.29</v>
      </c>
      <c r="Z532">
        <v>7.29</v>
      </c>
      <c r="AA532">
        <v>7.3</v>
      </c>
      <c r="AB532">
        <v>7.29</v>
      </c>
      <c r="AC532">
        <v>7.29</v>
      </c>
      <c r="AD532">
        <v>7.3</v>
      </c>
      <c r="AE532" s="10"/>
      <c r="AF532" s="19">
        <v>679000</v>
      </c>
      <c r="AG532" s="19">
        <v>681000</v>
      </c>
      <c r="AH532" s="19">
        <v>209000</v>
      </c>
      <c r="AI532" s="19">
        <v>863000</v>
      </c>
      <c r="AJ532" s="19">
        <v>681000</v>
      </c>
      <c r="AK532" s="19">
        <v>1210000</v>
      </c>
      <c r="AL532" s="19">
        <v>1750000</v>
      </c>
      <c r="AM532" s="19">
        <v>1940000</v>
      </c>
      <c r="AN532" s="19">
        <v>1930000</v>
      </c>
      <c r="AO532" s="19"/>
      <c r="AP532" s="19">
        <v>2600000</v>
      </c>
      <c r="AQ532" s="19"/>
      <c r="AR532" s="19">
        <v>3490000</v>
      </c>
      <c r="AS532" s="19">
        <v>1340000</v>
      </c>
      <c r="AT532" s="19">
        <v>3080000</v>
      </c>
      <c r="AU532" s="19">
        <v>3960000</v>
      </c>
      <c r="AV532" s="19">
        <v>3690000</v>
      </c>
      <c r="AW532" s="19">
        <v>4150000</v>
      </c>
      <c r="AX532" s="19">
        <v>4040000</v>
      </c>
      <c r="AY532" s="19">
        <v>5320000</v>
      </c>
      <c r="AZ532" s="19">
        <v>4860000</v>
      </c>
      <c r="BA532" s="19">
        <v>3480000</v>
      </c>
      <c r="BB532" s="19">
        <v>4550000</v>
      </c>
      <c r="BC532" s="19">
        <v>5290000</v>
      </c>
      <c r="BD532" s="19">
        <v>1890000</v>
      </c>
    </row>
    <row r="533" spans="1:56" x14ac:dyDescent="0.35">
      <c r="A533" s="20" t="s">
        <v>4780</v>
      </c>
      <c r="B533" s="20">
        <v>930.84897000000001</v>
      </c>
      <c r="C533" s="20">
        <v>635.59783483199999</v>
      </c>
      <c r="D533" s="20">
        <v>56</v>
      </c>
      <c r="E533" s="20">
        <v>1.8659254826415148</v>
      </c>
      <c r="F533">
        <v>7.38</v>
      </c>
      <c r="G533">
        <v>7.37</v>
      </c>
      <c r="H533">
        <v>7.38</v>
      </c>
      <c r="I533">
        <v>7.38</v>
      </c>
      <c r="J533">
        <v>7.38</v>
      </c>
      <c r="K533">
        <v>7.39</v>
      </c>
      <c r="L533">
        <v>7.38</v>
      </c>
      <c r="M533">
        <v>7.38</v>
      </c>
      <c r="N533">
        <v>7.37</v>
      </c>
      <c r="P533">
        <v>7.39</v>
      </c>
      <c r="R533">
        <v>7.39</v>
      </c>
      <c r="S533">
        <v>7.39</v>
      </c>
      <c r="T533">
        <v>7.39</v>
      </c>
      <c r="U533">
        <v>7.38</v>
      </c>
      <c r="V533">
        <v>7.4</v>
      </c>
      <c r="W533">
        <v>7.38</v>
      </c>
      <c r="X533">
        <v>7.38</v>
      </c>
      <c r="Y533">
        <v>7.37</v>
      </c>
      <c r="Z533">
        <v>7.38</v>
      </c>
      <c r="AA533">
        <v>7.38</v>
      </c>
      <c r="AB533">
        <v>7.38</v>
      </c>
      <c r="AC533">
        <v>7.39</v>
      </c>
      <c r="AD533">
        <v>7.38</v>
      </c>
      <c r="AE533" s="10"/>
      <c r="AF533" s="19">
        <v>339000</v>
      </c>
      <c r="AG533" s="19">
        <v>323000</v>
      </c>
      <c r="AH533" s="19">
        <v>106000</v>
      </c>
      <c r="AI533" s="19">
        <v>439000</v>
      </c>
      <c r="AJ533" s="19">
        <v>313000</v>
      </c>
      <c r="AK533" s="19">
        <v>489000</v>
      </c>
      <c r="AL533" s="19">
        <v>733000</v>
      </c>
      <c r="AM533" s="19">
        <v>732000</v>
      </c>
      <c r="AN533" s="19">
        <v>852000</v>
      </c>
      <c r="AO533" s="19"/>
      <c r="AP533" s="19">
        <v>1810000</v>
      </c>
      <c r="AQ533" s="19"/>
      <c r="AR533" s="19">
        <v>2570000</v>
      </c>
      <c r="AS533" s="19">
        <v>765000</v>
      </c>
      <c r="AT533" s="19">
        <v>1790000</v>
      </c>
      <c r="AU533" s="19">
        <v>3180000</v>
      </c>
      <c r="AV533" s="19">
        <v>2780000</v>
      </c>
      <c r="AW533" s="19">
        <v>2770000</v>
      </c>
      <c r="AX533" s="19">
        <v>3470000</v>
      </c>
      <c r="AY533" s="19">
        <v>3720000</v>
      </c>
      <c r="AZ533" s="19">
        <v>4910000</v>
      </c>
      <c r="BA533" s="19">
        <v>3430000</v>
      </c>
      <c r="BB533" s="19">
        <v>4320000</v>
      </c>
      <c r="BC533" s="19">
        <v>5000000</v>
      </c>
      <c r="BD533" s="19">
        <v>2060000</v>
      </c>
    </row>
    <row r="534" spans="1:56" x14ac:dyDescent="0.35">
      <c r="A534" s="20" t="s">
        <v>4781</v>
      </c>
      <c r="B534" s="20">
        <v>930.84897000000001</v>
      </c>
      <c r="C534" s="20">
        <v>657.58218476799993</v>
      </c>
      <c r="D534" s="20">
        <v>56</v>
      </c>
      <c r="E534" s="20">
        <v>1.8659254826415148</v>
      </c>
      <c r="F534">
        <v>7.37</v>
      </c>
      <c r="G534">
        <v>7.38</v>
      </c>
      <c r="H534">
        <v>7.37</v>
      </c>
      <c r="I534">
        <v>7.38</v>
      </c>
      <c r="J534">
        <v>7.38</v>
      </c>
      <c r="K534">
        <v>7.37</v>
      </c>
      <c r="L534">
        <v>7.38</v>
      </c>
      <c r="M534">
        <v>7.38</v>
      </c>
      <c r="N534">
        <v>7.37</v>
      </c>
      <c r="P534">
        <v>7.39</v>
      </c>
      <c r="R534">
        <v>7.39</v>
      </c>
      <c r="S534">
        <v>7.39</v>
      </c>
      <c r="T534">
        <v>7.4</v>
      </c>
      <c r="U534">
        <v>7.38</v>
      </c>
      <c r="V534">
        <v>7.4</v>
      </c>
      <c r="W534">
        <v>7.38</v>
      </c>
      <c r="X534">
        <v>7.38</v>
      </c>
      <c r="Y534">
        <v>7.37</v>
      </c>
      <c r="Z534">
        <v>7.39</v>
      </c>
      <c r="AA534">
        <v>7.38</v>
      </c>
      <c r="AB534">
        <v>7.38</v>
      </c>
      <c r="AC534">
        <v>7.39</v>
      </c>
      <c r="AD534">
        <v>7.38</v>
      </c>
      <c r="AE534" s="10"/>
      <c r="AF534" s="19">
        <v>495000</v>
      </c>
      <c r="AG534" s="19">
        <v>370000</v>
      </c>
      <c r="AH534" s="19">
        <v>143000</v>
      </c>
      <c r="AI534" s="19">
        <v>497000</v>
      </c>
      <c r="AJ534" s="19">
        <v>398000</v>
      </c>
      <c r="AK534" s="19">
        <v>616000</v>
      </c>
      <c r="AL534" s="19">
        <v>1010000</v>
      </c>
      <c r="AM534" s="19">
        <v>950000</v>
      </c>
      <c r="AN534" s="19">
        <v>961000</v>
      </c>
      <c r="AO534" s="19"/>
      <c r="AP534" s="19">
        <v>2270000</v>
      </c>
      <c r="AQ534" s="19"/>
      <c r="AR534" s="19">
        <v>3080000</v>
      </c>
      <c r="AS534" s="19">
        <v>931000</v>
      </c>
      <c r="AT534" s="19">
        <v>2280000</v>
      </c>
      <c r="AU534" s="19">
        <v>3730000</v>
      </c>
      <c r="AV534" s="19">
        <v>3170000</v>
      </c>
      <c r="AW534" s="19">
        <v>3200000</v>
      </c>
      <c r="AX534" s="19">
        <v>4190000</v>
      </c>
      <c r="AY534" s="19">
        <v>4440000</v>
      </c>
      <c r="AZ534" s="19">
        <v>6030000</v>
      </c>
      <c r="BA534" s="19">
        <v>4000000</v>
      </c>
      <c r="BB534" s="19">
        <v>4840000</v>
      </c>
      <c r="BC534" s="19">
        <v>6270000</v>
      </c>
      <c r="BD534" s="19">
        <v>2490000</v>
      </c>
    </row>
    <row r="535" spans="1:56" x14ac:dyDescent="0.35">
      <c r="A535" s="20" t="s">
        <v>4782</v>
      </c>
      <c r="B535" s="20">
        <v>930.84897000000001</v>
      </c>
      <c r="C535" s="20">
        <v>659.59783483199999</v>
      </c>
      <c r="D535" s="20">
        <v>56</v>
      </c>
      <c r="E535" s="20">
        <v>1.8659254826415148</v>
      </c>
      <c r="F535">
        <v>7.33</v>
      </c>
      <c r="G535">
        <v>7.34</v>
      </c>
      <c r="H535">
        <v>7.34</v>
      </c>
      <c r="I535">
        <v>7.3</v>
      </c>
      <c r="J535">
        <v>7.31</v>
      </c>
      <c r="K535">
        <v>7.31</v>
      </c>
      <c r="L535">
        <v>7.31</v>
      </c>
      <c r="M535">
        <v>7.32</v>
      </c>
      <c r="N535">
        <v>7.31</v>
      </c>
      <c r="P535">
        <v>7.34</v>
      </c>
      <c r="R535">
        <v>7.34</v>
      </c>
      <c r="S535">
        <v>7.33</v>
      </c>
      <c r="T535">
        <v>7.36</v>
      </c>
      <c r="U535">
        <v>7.33</v>
      </c>
      <c r="V535">
        <v>7.33</v>
      </c>
      <c r="W535">
        <v>7.33</v>
      </c>
      <c r="X535">
        <v>7.33</v>
      </c>
      <c r="Y535">
        <v>7.33</v>
      </c>
      <c r="Z535">
        <v>7.34</v>
      </c>
      <c r="AA535">
        <v>7.32</v>
      </c>
      <c r="AB535">
        <v>7.32</v>
      </c>
      <c r="AC535">
        <v>7.33</v>
      </c>
      <c r="AD535">
        <v>7.33</v>
      </c>
      <c r="AE535" s="10"/>
      <c r="AF535" s="19">
        <v>76000</v>
      </c>
      <c r="AG535" s="19">
        <v>74000</v>
      </c>
      <c r="AH535" s="19">
        <v>20900</v>
      </c>
      <c r="AI535" s="19">
        <v>67100</v>
      </c>
      <c r="AJ535" s="19">
        <v>86200</v>
      </c>
      <c r="AK535" s="19">
        <v>87100</v>
      </c>
      <c r="AL535" s="19">
        <v>112000</v>
      </c>
      <c r="AM535" s="19">
        <v>96800</v>
      </c>
      <c r="AN535" s="19">
        <v>142000</v>
      </c>
      <c r="AO535" s="19"/>
      <c r="AP535" s="19">
        <v>201000</v>
      </c>
      <c r="AQ535" s="19"/>
      <c r="AR535" s="19">
        <v>223000</v>
      </c>
      <c r="AS535" s="19">
        <v>93200</v>
      </c>
      <c r="AT535" s="19">
        <v>179000</v>
      </c>
      <c r="AU535" s="19">
        <v>324000</v>
      </c>
      <c r="AV535" s="19">
        <v>269000</v>
      </c>
      <c r="AW535" s="19">
        <v>321000</v>
      </c>
      <c r="AX535" s="19">
        <v>374000</v>
      </c>
      <c r="AY535" s="19">
        <v>396000</v>
      </c>
      <c r="AZ535" s="19">
        <v>427000</v>
      </c>
      <c r="BA535" s="19">
        <v>303000</v>
      </c>
      <c r="BB535" s="19">
        <v>318000</v>
      </c>
      <c r="BC535" s="19">
        <v>384000</v>
      </c>
      <c r="BD535" s="19">
        <v>168000</v>
      </c>
    </row>
    <row r="536" spans="1:56" x14ac:dyDescent="0.35">
      <c r="A536" s="20" t="s">
        <v>4785</v>
      </c>
      <c r="B536" s="20">
        <v>932.86461999999995</v>
      </c>
      <c r="C536" s="20">
        <v>547.47263425599999</v>
      </c>
      <c r="D536" s="20">
        <v>56</v>
      </c>
      <c r="E536" s="20">
        <v>1.8659254826415148</v>
      </c>
      <c r="F536">
        <v>7.83</v>
      </c>
      <c r="G536">
        <v>7.78</v>
      </c>
      <c r="H536">
        <v>8.49</v>
      </c>
      <c r="I536">
        <v>7.78</v>
      </c>
      <c r="J536">
        <v>7.88</v>
      </c>
      <c r="K536">
        <v>7.93</v>
      </c>
      <c r="L536">
        <v>7.84</v>
      </c>
      <c r="M536">
        <v>7.8</v>
      </c>
      <c r="N536">
        <v>7.79</v>
      </c>
      <c r="P536">
        <v>7.74</v>
      </c>
      <c r="R536">
        <v>7.83</v>
      </c>
      <c r="S536">
        <v>7.79</v>
      </c>
      <c r="T536">
        <v>7.83</v>
      </c>
      <c r="U536">
        <v>7.79</v>
      </c>
      <c r="V536">
        <v>7.83</v>
      </c>
      <c r="W536">
        <v>7.87</v>
      </c>
      <c r="X536">
        <v>7.79</v>
      </c>
      <c r="Y536">
        <v>7.83</v>
      </c>
      <c r="Z536">
        <v>7.85</v>
      </c>
      <c r="AA536">
        <v>7.87</v>
      </c>
      <c r="AB536">
        <v>7.79</v>
      </c>
      <c r="AC536">
        <v>7.83</v>
      </c>
      <c r="AD536">
        <v>7.86</v>
      </c>
      <c r="AE536" s="10"/>
      <c r="AF536" s="19">
        <v>2530</v>
      </c>
      <c r="AG536" s="19">
        <v>1490</v>
      </c>
      <c r="AH536" s="19">
        <v>497</v>
      </c>
      <c r="AI536" s="19">
        <v>498</v>
      </c>
      <c r="AJ536" s="19">
        <v>5540</v>
      </c>
      <c r="AK536" s="19">
        <v>5470</v>
      </c>
      <c r="AL536" s="19">
        <v>7970</v>
      </c>
      <c r="AM536" s="19">
        <v>3480</v>
      </c>
      <c r="AN536" s="19">
        <v>13900</v>
      </c>
      <c r="AO536" s="19"/>
      <c r="AP536" s="19">
        <v>1500</v>
      </c>
      <c r="AQ536" s="19"/>
      <c r="AR536" s="19">
        <v>13900</v>
      </c>
      <c r="AS536" s="19">
        <v>2980</v>
      </c>
      <c r="AT536" s="19">
        <v>5480</v>
      </c>
      <c r="AU536" s="19">
        <v>6460</v>
      </c>
      <c r="AV536" s="19">
        <v>9940</v>
      </c>
      <c r="AW536" s="19">
        <v>9940</v>
      </c>
      <c r="AX536" s="19">
        <v>16400</v>
      </c>
      <c r="AY536" s="19">
        <v>11400</v>
      </c>
      <c r="AZ536" s="19">
        <v>6950</v>
      </c>
      <c r="BA536" s="19">
        <v>7960</v>
      </c>
      <c r="BB536" s="19">
        <v>4470</v>
      </c>
      <c r="BC536" s="19">
        <v>15400</v>
      </c>
      <c r="BD536" s="19">
        <v>11900</v>
      </c>
    </row>
    <row r="537" spans="1:56" x14ac:dyDescent="0.35">
      <c r="A537" s="20" t="s">
        <v>4787</v>
      </c>
      <c r="B537" s="20">
        <v>932.86461999999995</v>
      </c>
      <c r="C537" s="20">
        <v>575.5039343840001</v>
      </c>
      <c r="D537" s="20">
        <v>56</v>
      </c>
      <c r="E537" s="20">
        <v>1.8659254826415148</v>
      </c>
      <c r="F537">
        <v>7.77</v>
      </c>
      <c r="G537">
        <v>7.78</v>
      </c>
      <c r="H537">
        <v>7.8</v>
      </c>
      <c r="I537">
        <v>7.79</v>
      </c>
      <c r="J537">
        <v>7.78</v>
      </c>
      <c r="K537">
        <v>7.78</v>
      </c>
      <c r="L537">
        <v>7.79</v>
      </c>
      <c r="M537">
        <v>7.78</v>
      </c>
      <c r="N537">
        <v>7.78</v>
      </c>
      <c r="P537">
        <v>7.78</v>
      </c>
      <c r="R537">
        <v>7.8</v>
      </c>
      <c r="S537">
        <v>7.8</v>
      </c>
      <c r="T537">
        <v>7.8</v>
      </c>
      <c r="U537">
        <v>7.8</v>
      </c>
      <c r="V537">
        <v>7.79</v>
      </c>
      <c r="W537">
        <v>7.79</v>
      </c>
      <c r="X537">
        <v>7.79</v>
      </c>
      <c r="Y537">
        <v>7.79</v>
      </c>
      <c r="Z537">
        <v>7.8</v>
      </c>
      <c r="AA537">
        <v>7.79</v>
      </c>
      <c r="AB537">
        <v>7.79</v>
      </c>
      <c r="AC537">
        <v>7.8</v>
      </c>
      <c r="AD537">
        <v>7.79</v>
      </c>
      <c r="AE537" s="10"/>
      <c r="AF537" s="19">
        <v>1610000</v>
      </c>
      <c r="AG537" s="19">
        <v>1250000</v>
      </c>
      <c r="AH537" s="19">
        <v>360000</v>
      </c>
      <c r="AI537" s="19">
        <v>1600000</v>
      </c>
      <c r="AJ537" s="19">
        <v>1370000</v>
      </c>
      <c r="AK537" s="19">
        <v>1820000</v>
      </c>
      <c r="AL537" s="19">
        <v>3230000</v>
      </c>
      <c r="AM537" s="19">
        <v>2690000</v>
      </c>
      <c r="AN537" s="19">
        <v>3830000</v>
      </c>
      <c r="AO537" s="19"/>
      <c r="AP537" s="19">
        <v>9390000</v>
      </c>
      <c r="AQ537" s="19"/>
      <c r="AR537" s="19">
        <v>11700000</v>
      </c>
      <c r="AS537" s="19">
        <v>3830000</v>
      </c>
      <c r="AT537" s="19">
        <v>9760000</v>
      </c>
      <c r="AU537" s="19">
        <v>16000000</v>
      </c>
      <c r="AV537" s="19">
        <v>13900000</v>
      </c>
      <c r="AW537" s="19">
        <v>12000000</v>
      </c>
      <c r="AX537" s="19">
        <v>15500000</v>
      </c>
      <c r="AY537" s="19">
        <v>17000000</v>
      </c>
      <c r="AZ537" s="19">
        <v>22300000</v>
      </c>
      <c r="BA537" s="19">
        <v>19900000</v>
      </c>
      <c r="BB537" s="19">
        <v>21700000</v>
      </c>
      <c r="BC537" s="19">
        <v>27000000</v>
      </c>
      <c r="BD537" s="19">
        <v>10600000</v>
      </c>
    </row>
    <row r="538" spans="1:56" x14ac:dyDescent="0.35">
      <c r="A538" s="20" t="s">
        <v>4789</v>
      </c>
      <c r="B538" s="20">
        <v>932.86461999999995</v>
      </c>
      <c r="C538" s="20">
        <v>603.53523451199999</v>
      </c>
      <c r="D538" s="20">
        <v>56</v>
      </c>
      <c r="E538" s="20">
        <v>1.8659254826415148</v>
      </c>
      <c r="F538">
        <v>7.71</v>
      </c>
      <c r="G538">
        <v>7.72</v>
      </c>
      <c r="H538">
        <v>7.7</v>
      </c>
      <c r="I538">
        <v>7.73</v>
      </c>
      <c r="J538">
        <v>7.72</v>
      </c>
      <c r="K538">
        <v>7.73</v>
      </c>
      <c r="L538">
        <v>7.72</v>
      </c>
      <c r="M538">
        <v>7.72</v>
      </c>
      <c r="N538">
        <v>7.71</v>
      </c>
      <c r="P538">
        <v>7.74</v>
      </c>
      <c r="R538">
        <v>7.75</v>
      </c>
      <c r="S538">
        <v>7.76</v>
      </c>
      <c r="T538">
        <v>7.75</v>
      </c>
      <c r="U538">
        <v>7.75</v>
      </c>
      <c r="V538">
        <v>7.77</v>
      </c>
      <c r="W538">
        <v>7.74</v>
      </c>
      <c r="X538">
        <v>7.75</v>
      </c>
      <c r="Y538">
        <v>7.74</v>
      </c>
      <c r="Z538">
        <v>7.75</v>
      </c>
      <c r="AA538">
        <v>7.76</v>
      </c>
      <c r="AB538">
        <v>7.74</v>
      </c>
      <c r="AC538">
        <v>7.77</v>
      </c>
      <c r="AD538">
        <v>7.76</v>
      </c>
      <c r="AE538" s="10"/>
      <c r="AF538" s="19">
        <v>264000</v>
      </c>
      <c r="AG538" s="19">
        <v>256000</v>
      </c>
      <c r="AH538" s="19">
        <v>82300</v>
      </c>
      <c r="AI538" s="19">
        <v>263000</v>
      </c>
      <c r="AJ538" s="19">
        <v>213000</v>
      </c>
      <c r="AK538" s="19">
        <v>412000</v>
      </c>
      <c r="AL538" s="19">
        <v>710000</v>
      </c>
      <c r="AM538" s="19">
        <v>701000</v>
      </c>
      <c r="AN538" s="19">
        <v>953000</v>
      </c>
      <c r="AO538" s="19"/>
      <c r="AP538" s="19">
        <v>1330000</v>
      </c>
      <c r="AQ538" s="19"/>
      <c r="AR538" s="19">
        <v>1980000</v>
      </c>
      <c r="AS538" s="19">
        <v>621000</v>
      </c>
      <c r="AT538" s="19">
        <v>1550000</v>
      </c>
      <c r="AU538" s="19">
        <v>2240000</v>
      </c>
      <c r="AV538" s="19">
        <v>2030000</v>
      </c>
      <c r="AW538" s="19">
        <v>1610000</v>
      </c>
      <c r="AX538" s="19">
        <v>2000000</v>
      </c>
      <c r="AY538" s="19">
        <v>2190000</v>
      </c>
      <c r="AZ538" s="19">
        <v>2650000</v>
      </c>
      <c r="BA538" s="19">
        <v>2260000</v>
      </c>
      <c r="BB538" s="19">
        <v>2640000</v>
      </c>
      <c r="BC538" s="19">
        <v>3060000</v>
      </c>
      <c r="BD538" s="19">
        <v>1280000</v>
      </c>
    </row>
    <row r="539" spans="1:56" x14ac:dyDescent="0.35">
      <c r="A539" s="20" t="s">
        <v>4792</v>
      </c>
      <c r="B539" s="20">
        <v>932.86461999999995</v>
      </c>
      <c r="C539" s="20">
        <v>631.5665346400001</v>
      </c>
      <c r="D539" s="20">
        <v>56</v>
      </c>
      <c r="E539" s="20">
        <v>1.8659254826415148</v>
      </c>
      <c r="F539">
        <v>7.76</v>
      </c>
      <c r="G539">
        <v>7.75</v>
      </c>
      <c r="H539">
        <v>7.74</v>
      </c>
      <c r="I539">
        <v>7.78</v>
      </c>
      <c r="J539">
        <v>7.75</v>
      </c>
      <c r="K539">
        <v>7.77</v>
      </c>
      <c r="L539">
        <v>7.75</v>
      </c>
      <c r="M539">
        <v>7.77</v>
      </c>
      <c r="N539">
        <v>7.76</v>
      </c>
      <c r="P539">
        <v>7.75</v>
      </c>
      <c r="R539">
        <v>7.79</v>
      </c>
      <c r="S539">
        <v>7.78</v>
      </c>
      <c r="T539">
        <v>7.76</v>
      </c>
      <c r="U539">
        <v>7.78</v>
      </c>
      <c r="V539">
        <v>7.78</v>
      </c>
      <c r="W539">
        <v>7.75</v>
      </c>
      <c r="X539">
        <v>7.77</v>
      </c>
      <c r="Y539">
        <v>7.77</v>
      </c>
      <c r="Z539">
        <v>7.77</v>
      </c>
      <c r="AA539">
        <v>7.77</v>
      </c>
      <c r="AB539">
        <v>7.77</v>
      </c>
      <c r="AC539">
        <v>7.78</v>
      </c>
      <c r="AD539">
        <v>7.77</v>
      </c>
      <c r="AE539" s="10"/>
      <c r="AF539" s="19">
        <v>86400</v>
      </c>
      <c r="AG539" s="19">
        <v>63800</v>
      </c>
      <c r="AH539" s="19">
        <v>9780</v>
      </c>
      <c r="AI539" s="19">
        <v>83900</v>
      </c>
      <c r="AJ539" s="19">
        <v>73100</v>
      </c>
      <c r="AK539" s="19">
        <v>169000</v>
      </c>
      <c r="AL539" s="19">
        <v>252000</v>
      </c>
      <c r="AM539" s="19">
        <v>185000</v>
      </c>
      <c r="AN539" s="19">
        <v>311000</v>
      </c>
      <c r="AO539" s="19"/>
      <c r="AP539" s="19">
        <v>720000</v>
      </c>
      <c r="AQ539" s="19"/>
      <c r="AR539" s="19">
        <v>1070000</v>
      </c>
      <c r="AS539" s="19">
        <v>384000</v>
      </c>
      <c r="AT539" s="19">
        <v>901000</v>
      </c>
      <c r="AU539" s="19">
        <v>1290000</v>
      </c>
      <c r="AV539" s="19">
        <v>1170000</v>
      </c>
      <c r="AW539" s="19">
        <v>802000</v>
      </c>
      <c r="AX539" s="19">
        <v>1130000</v>
      </c>
      <c r="AY539" s="19">
        <v>1190000</v>
      </c>
      <c r="AZ539" s="19">
        <v>1770000</v>
      </c>
      <c r="BA539" s="19">
        <v>1570000</v>
      </c>
      <c r="BB539" s="19">
        <v>1650000</v>
      </c>
      <c r="BC539" s="19">
        <v>1890000</v>
      </c>
      <c r="BD539" s="19">
        <v>856000</v>
      </c>
    </row>
    <row r="540" spans="1:56" x14ac:dyDescent="0.35">
      <c r="A540" s="20" t="s">
        <v>4793</v>
      </c>
      <c r="B540" s="20">
        <v>932.86461999999995</v>
      </c>
      <c r="C540" s="20">
        <v>633.58218470400004</v>
      </c>
      <c r="D540" s="20">
        <v>56</v>
      </c>
      <c r="E540" s="20">
        <v>1.8659254826415148</v>
      </c>
      <c r="F540">
        <v>7.71</v>
      </c>
      <c r="G540">
        <v>7.71</v>
      </c>
      <c r="H540">
        <v>7.7</v>
      </c>
      <c r="I540">
        <v>7.7</v>
      </c>
      <c r="J540">
        <v>7.7</v>
      </c>
      <c r="K540">
        <v>7.69</v>
      </c>
      <c r="L540">
        <v>7.71</v>
      </c>
      <c r="M540">
        <v>7.7</v>
      </c>
      <c r="N540">
        <v>7.69</v>
      </c>
      <c r="P540">
        <v>7.71</v>
      </c>
      <c r="R540">
        <v>7.71</v>
      </c>
      <c r="S540">
        <v>7.74</v>
      </c>
      <c r="T540">
        <v>7.71</v>
      </c>
      <c r="U540">
        <v>7.72</v>
      </c>
      <c r="V540">
        <v>7.72</v>
      </c>
      <c r="W540">
        <v>7.7</v>
      </c>
      <c r="X540">
        <v>7.71</v>
      </c>
      <c r="Y540">
        <v>7.69</v>
      </c>
      <c r="Z540">
        <v>7.71</v>
      </c>
      <c r="AA540">
        <v>7.71</v>
      </c>
      <c r="AB540">
        <v>7.71</v>
      </c>
      <c r="AC540">
        <v>7.72</v>
      </c>
      <c r="AD540">
        <v>7.71</v>
      </c>
      <c r="AE540" s="10"/>
      <c r="AF540" s="19">
        <v>353000</v>
      </c>
      <c r="AG540" s="19">
        <v>309000</v>
      </c>
      <c r="AH540" s="19">
        <v>87500</v>
      </c>
      <c r="AI540" s="19">
        <v>382000</v>
      </c>
      <c r="AJ540" s="19">
        <v>346000</v>
      </c>
      <c r="AK540" s="19">
        <v>532000</v>
      </c>
      <c r="AL540" s="19">
        <v>856000</v>
      </c>
      <c r="AM540" s="19">
        <v>927000</v>
      </c>
      <c r="AN540" s="19">
        <v>1010000</v>
      </c>
      <c r="AO540" s="19"/>
      <c r="AP540" s="19">
        <v>959000</v>
      </c>
      <c r="AQ540" s="19"/>
      <c r="AR540" s="19">
        <v>1270000</v>
      </c>
      <c r="AS540" s="19">
        <v>501000</v>
      </c>
      <c r="AT540" s="19">
        <v>1220000</v>
      </c>
      <c r="AU540" s="19">
        <v>1570000</v>
      </c>
      <c r="AV540" s="19">
        <v>1420000</v>
      </c>
      <c r="AW540" s="19">
        <v>1360000</v>
      </c>
      <c r="AX540" s="19">
        <v>1570000</v>
      </c>
      <c r="AY540" s="19">
        <v>1630000</v>
      </c>
      <c r="AZ540" s="19">
        <v>1790000</v>
      </c>
      <c r="BA540" s="19">
        <v>1460000</v>
      </c>
      <c r="BB540" s="19">
        <v>1820000</v>
      </c>
      <c r="BC540" s="19">
        <v>2080000</v>
      </c>
      <c r="BD540" s="19">
        <v>726000</v>
      </c>
    </row>
    <row r="541" spans="1:56" x14ac:dyDescent="0.35">
      <c r="A541" s="20" t="s">
        <v>4794</v>
      </c>
      <c r="B541" s="20">
        <v>932.86461999999995</v>
      </c>
      <c r="C541" s="20">
        <v>635.59783476799998</v>
      </c>
      <c r="D541" s="20">
        <v>56</v>
      </c>
      <c r="E541" s="20">
        <v>1.8659254826415148</v>
      </c>
      <c r="F541">
        <v>7.78</v>
      </c>
      <c r="G541">
        <v>7.78</v>
      </c>
      <c r="H541">
        <v>7.79</v>
      </c>
      <c r="I541">
        <v>7.79</v>
      </c>
      <c r="J541">
        <v>7.77</v>
      </c>
      <c r="K541">
        <v>7.77</v>
      </c>
      <c r="L541">
        <v>7.78</v>
      </c>
      <c r="M541">
        <v>7.79</v>
      </c>
      <c r="N541">
        <v>7.78</v>
      </c>
      <c r="P541">
        <v>7.78</v>
      </c>
      <c r="R541">
        <v>7.8</v>
      </c>
      <c r="S541">
        <v>7.8</v>
      </c>
      <c r="T541">
        <v>7.79</v>
      </c>
      <c r="U541">
        <v>7.79</v>
      </c>
      <c r="V541">
        <v>7.8</v>
      </c>
      <c r="W541">
        <v>7.78</v>
      </c>
      <c r="X541">
        <v>7.79</v>
      </c>
      <c r="Y541">
        <v>7.79</v>
      </c>
      <c r="Z541">
        <v>7.79</v>
      </c>
      <c r="AA541">
        <v>7.8</v>
      </c>
      <c r="AB541">
        <v>7.79</v>
      </c>
      <c r="AC541">
        <v>7.8</v>
      </c>
      <c r="AD541">
        <v>7.79</v>
      </c>
      <c r="AE541" s="10"/>
      <c r="AF541" s="19">
        <v>1310000</v>
      </c>
      <c r="AG541" s="19">
        <v>983000</v>
      </c>
      <c r="AH541" s="19">
        <v>269000</v>
      </c>
      <c r="AI541" s="19">
        <v>1460000</v>
      </c>
      <c r="AJ541" s="19">
        <v>994000</v>
      </c>
      <c r="AK541" s="19">
        <v>1420000</v>
      </c>
      <c r="AL541" s="19">
        <v>2710000</v>
      </c>
      <c r="AM541" s="19">
        <v>2400000</v>
      </c>
      <c r="AN541" s="19">
        <v>2650000</v>
      </c>
      <c r="AO541" s="19"/>
      <c r="AP541" s="19">
        <v>6460000</v>
      </c>
      <c r="AQ541" s="19"/>
      <c r="AR541" s="19">
        <v>8370000</v>
      </c>
      <c r="AS541" s="19">
        <v>3150000</v>
      </c>
      <c r="AT541" s="19">
        <v>7760000</v>
      </c>
      <c r="AU541" s="19">
        <v>11500000</v>
      </c>
      <c r="AV541" s="19">
        <v>11100000</v>
      </c>
      <c r="AW541" s="19">
        <v>8330000</v>
      </c>
      <c r="AX541" s="19">
        <v>10700000</v>
      </c>
      <c r="AY541" s="19">
        <v>12300000</v>
      </c>
      <c r="AZ541" s="19">
        <v>16900000</v>
      </c>
      <c r="BA541" s="19">
        <v>15400000</v>
      </c>
      <c r="BB541" s="19">
        <v>16700000</v>
      </c>
      <c r="BC541" s="19">
        <v>21200000</v>
      </c>
      <c r="BD541" s="19">
        <v>7120000</v>
      </c>
    </row>
    <row r="542" spans="1:56" x14ac:dyDescent="0.35">
      <c r="A542" s="20" t="s">
        <v>4795</v>
      </c>
      <c r="B542" s="20">
        <v>932.86461999999995</v>
      </c>
      <c r="C542" s="20">
        <v>659.59783476799998</v>
      </c>
      <c r="D542" s="20">
        <v>56</v>
      </c>
      <c r="E542" s="20">
        <v>1.8659254826415148</v>
      </c>
      <c r="F542">
        <v>7.78</v>
      </c>
      <c r="G542">
        <v>7.78</v>
      </c>
      <c r="H542">
        <v>7.78</v>
      </c>
      <c r="I542">
        <v>7.79</v>
      </c>
      <c r="J542">
        <v>7.78</v>
      </c>
      <c r="K542">
        <v>7.78</v>
      </c>
      <c r="L542">
        <v>7.78</v>
      </c>
      <c r="M542">
        <v>7.78</v>
      </c>
      <c r="N542">
        <v>7.78</v>
      </c>
      <c r="P542">
        <v>7.78</v>
      </c>
      <c r="R542">
        <v>7.8</v>
      </c>
      <c r="S542">
        <v>7.8</v>
      </c>
      <c r="T542">
        <v>7.8</v>
      </c>
      <c r="U542">
        <v>7.79</v>
      </c>
      <c r="V542">
        <v>7.8</v>
      </c>
      <c r="W542">
        <v>7.78</v>
      </c>
      <c r="X542">
        <v>7.8</v>
      </c>
      <c r="Y542">
        <v>7.8</v>
      </c>
      <c r="Z542">
        <v>7.8</v>
      </c>
      <c r="AA542">
        <v>7.79</v>
      </c>
      <c r="AB542">
        <v>7.79</v>
      </c>
      <c r="AC542">
        <v>7.8</v>
      </c>
      <c r="AD542">
        <v>7.79</v>
      </c>
      <c r="AE542" s="10"/>
      <c r="AF542" s="19">
        <v>1500000</v>
      </c>
      <c r="AG542" s="19">
        <v>1300000</v>
      </c>
      <c r="AH542" s="19">
        <v>367000</v>
      </c>
      <c r="AI542" s="19">
        <v>1950000</v>
      </c>
      <c r="AJ542" s="19">
        <v>1420000</v>
      </c>
      <c r="AK542" s="19">
        <v>1740000</v>
      </c>
      <c r="AL542" s="19">
        <v>3400000</v>
      </c>
      <c r="AM542" s="19">
        <v>2840000</v>
      </c>
      <c r="AN542" s="19">
        <v>3550000</v>
      </c>
      <c r="AO542" s="19"/>
      <c r="AP542" s="19">
        <v>8650000</v>
      </c>
      <c r="AQ542" s="19"/>
      <c r="AR542" s="19">
        <v>10900000</v>
      </c>
      <c r="AS542" s="19">
        <v>3740000</v>
      </c>
      <c r="AT542" s="19">
        <v>9680000</v>
      </c>
      <c r="AU542" s="19">
        <v>14500000</v>
      </c>
      <c r="AV542" s="19">
        <v>13800000</v>
      </c>
      <c r="AW542" s="19">
        <v>11200000</v>
      </c>
      <c r="AX542" s="19">
        <v>14300000</v>
      </c>
      <c r="AY542" s="19">
        <v>17200000</v>
      </c>
      <c r="AZ542" s="19">
        <v>21800000</v>
      </c>
      <c r="BA542" s="19">
        <v>19000000</v>
      </c>
      <c r="BB542" s="19">
        <v>20200000</v>
      </c>
      <c r="BC542" s="19">
        <v>26200000</v>
      </c>
      <c r="BD542" s="19">
        <v>8410000</v>
      </c>
    </row>
    <row r="543" spans="1:56" x14ac:dyDescent="0.35">
      <c r="A543" s="20" t="s">
        <v>4800</v>
      </c>
      <c r="B543" s="20">
        <v>934.88027</v>
      </c>
      <c r="C543" s="20">
        <v>577.51958438400015</v>
      </c>
      <c r="D543" s="20">
        <v>56</v>
      </c>
      <c r="E543" s="20">
        <v>1.8659254826415148</v>
      </c>
      <c r="F543">
        <v>8.26</v>
      </c>
      <c r="G543">
        <v>8.27</v>
      </c>
      <c r="H543">
        <v>8.2799999999999994</v>
      </c>
      <c r="I543">
        <v>8.26</v>
      </c>
      <c r="J543">
        <v>8.25</v>
      </c>
      <c r="K543">
        <v>8.25</v>
      </c>
      <c r="L543">
        <v>8.25</v>
      </c>
      <c r="M543">
        <v>8.26</v>
      </c>
      <c r="N543">
        <v>8.26</v>
      </c>
      <c r="P543">
        <v>8.26</v>
      </c>
      <c r="R543">
        <v>8.2899999999999991</v>
      </c>
      <c r="S543">
        <v>8.2799999999999994</v>
      </c>
      <c r="T543">
        <v>8.2799999999999994</v>
      </c>
      <c r="U543">
        <v>8.27</v>
      </c>
      <c r="V543">
        <v>8.26</v>
      </c>
      <c r="W543">
        <v>8.26</v>
      </c>
      <c r="X543">
        <v>8.26</v>
      </c>
      <c r="Y543">
        <v>8.27</v>
      </c>
      <c r="Z543">
        <v>8.2799999999999994</v>
      </c>
      <c r="AA543">
        <v>8.27</v>
      </c>
      <c r="AB543">
        <v>8.26</v>
      </c>
      <c r="AC543">
        <v>8.2899999999999991</v>
      </c>
      <c r="AD543">
        <v>8.2799999999999994</v>
      </c>
      <c r="AE543" s="10"/>
      <c r="AF543" s="19">
        <v>293000</v>
      </c>
      <c r="AG543" s="19">
        <v>252000</v>
      </c>
      <c r="AH543" s="19">
        <v>54200</v>
      </c>
      <c r="AI543" s="19">
        <v>300000</v>
      </c>
      <c r="AJ543" s="19">
        <v>249000</v>
      </c>
      <c r="AK543" s="19">
        <v>379000</v>
      </c>
      <c r="AL543" s="19">
        <v>702000</v>
      </c>
      <c r="AM543" s="19">
        <v>690000</v>
      </c>
      <c r="AN543" s="19">
        <v>862000</v>
      </c>
      <c r="AO543" s="19"/>
      <c r="AP543" s="19">
        <v>2150000</v>
      </c>
      <c r="AQ543" s="19"/>
      <c r="AR543" s="19">
        <v>3340000</v>
      </c>
      <c r="AS543" s="19">
        <v>804000</v>
      </c>
      <c r="AT543" s="19">
        <v>2590000</v>
      </c>
      <c r="AU543" s="19">
        <v>3930000</v>
      </c>
      <c r="AV543" s="19">
        <v>3210000</v>
      </c>
      <c r="AW543" s="19">
        <v>3600000</v>
      </c>
      <c r="AX543" s="19">
        <v>3550000</v>
      </c>
      <c r="AY543" s="19">
        <v>4230000</v>
      </c>
      <c r="AZ543" s="19">
        <v>4530000</v>
      </c>
      <c r="BA543" s="19">
        <v>4430000</v>
      </c>
      <c r="BB543" s="19">
        <v>5050000</v>
      </c>
      <c r="BC543" s="19">
        <v>5650000</v>
      </c>
      <c r="BD543" s="19">
        <v>1970000</v>
      </c>
    </row>
    <row r="544" spans="1:56" x14ac:dyDescent="0.35">
      <c r="A544" s="20" t="s">
        <v>4804</v>
      </c>
      <c r="B544" s="20">
        <v>934.88027</v>
      </c>
      <c r="C544" s="20">
        <v>633.58218464000015</v>
      </c>
      <c r="D544" s="20">
        <v>56</v>
      </c>
      <c r="E544" s="20">
        <v>1.8659254826415148</v>
      </c>
      <c r="F544">
        <v>8.23</v>
      </c>
      <c r="G544">
        <v>8.24</v>
      </c>
      <c r="H544" t="s">
        <v>5</v>
      </c>
      <c r="I544">
        <v>8.27</v>
      </c>
      <c r="J544">
        <v>8.35</v>
      </c>
      <c r="K544">
        <v>8.2200000000000006</v>
      </c>
      <c r="L544">
        <v>8.23</v>
      </c>
      <c r="M544">
        <v>8.25</v>
      </c>
      <c r="N544">
        <v>8.2200000000000006</v>
      </c>
      <c r="P544">
        <v>8.24</v>
      </c>
      <c r="R544">
        <v>8.26</v>
      </c>
      <c r="S544">
        <v>8.2899999999999991</v>
      </c>
      <c r="T544">
        <v>8.26</v>
      </c>
      <c r="U544">
        <v>8.25</v>
      </c>
      <c r="V544">
        <v>8.25</v>
      </c>
      <c r="W544">
        <v>8.24</v>
      </c>
      <c r="X544">
        <v>8.24</v>
      </c>
      <c r="Y544">
        <v>8.24</v>
      </c>
      <c r="Z544">
        <v>8.25</v>
      </c>
      <c r="AA544">
        <v>8.25</v>
      </c>
      <c r="AB544">
        <v>8.25</v>
      </c>
      <c r="AC544">
        <v>8.26</v>
      </c>
      <c r="AD544">
        <v>8.25</v>
      </c>
      <c r="AE544" s="10"/>
      <c r="AF544" s="19">
        <v>30300</v>
      </c>
      <c r="AG544" s="19">
        <v>25300</v>
      </c>
      <c r="AH544" s="19">
        <v>0</v>
      </c>
      <c r="AI544" s="19">
        <v>29800</v>
      </c>
      <c r="AJ544" s="19">
        <v>12400</v>
      </c>
      <c r="AK544" s="19">
        <v>30300</v>
      </c>
      <c r="AL544" s="19">
        <v>90000</v>
      </c>
      <c r="AM544" s="19">
        <v>56900</v>
      </c>
      <c r="AN544" s="19">
        <v>82600</v>
      </c>
      <c r="AO544" s="19"/>
      <c r="AP544" s="19">
        <v>160000</v>
      </c>
      <c r="AQ544" s="19"/>
      <c r="AR544" s="19">
        <v>216000</v>
      </c>
      <c r="AS544" s="19">
        <v>63100</v>
      </c>
      <c r="AT544" s="19">
        <v>148000</v>
      </c>
      <c r="AU544" s="19">
        <v>268000</v>
      </c>
      <c r="AV544" s="19">
        <v>251000</v>
      </c>
      <c r="AW544" s="19">
        <v>211000</v>
      </c>
      <c r="AX544" s="19">
        <v>242000</v>
      </c>
      <c r="AY544" s="19">
        <v>281000</v>
      </c>
      <c r="AZ544" s="19">
        <v>344000</v>
      </c>
      <c r="BA544" s="19">
        <v>313000</v>
      </c>
      <c r="BB544" s="19">
        <v>330000</v>
      </c>
      <c r="BC544" s="19">
        <v>387000</v>
      </c>
      <c r="BD544" s="19">
        <v>180000</v>
      </c>
    </row>
    <row r="545" spans="1:56" x14ac:dyDescent="0.35">
      <c r="A545" s="20" t="s">
        <v>4805</v>
      </c>
      <c r="B545" s="20">
        <v>934.88027</v>
      </c>
      <c r="C545" s="20">
        <v>635.59783470400009</v>
      </c>
      <c r="D545" s="20">
        <v>56</v>
      </c>
      <c r="E545" s="20">
        <v>1.8659254826415148</v>
      </c>
      <c r="F545">
        <v>8.27</v>
      </c>
      <c r="G545">
        <v>8.27</v>
      </c>
      <c r="H545">
        <v>8.27</v>
      </c>
      <c r="I545">
        <v>8.27</v>
      </c>
      <c r="J545">
        <v>8.27</v>
      </c>
      <c r="K545">
        <v>8.25</v>
      </c>
      <c r="L545">
        <v>8.26</v>
      </c>
      <c r="M545">
        <v>8.26</v>
      </c>
      <c r="N545">
        <v>8.25</v>
      </c>
      <c r="P545">
        <v>8.26</v>
      </c>
      <c r="R545">
        <v>8.2799999999999994</v>
      </c>
      <c r="S545">
        <v>8.2799999999999994</v>
      </c>
      <c r="T545">
        <v>8.2799999999999994</v>
      </c>
      <c r="U545">
        <v>8.27</v>
      </c>
      <c r="V545">
        <v>8.27</v>
      </c>
      <c r="W545">
        <v>8.26</v>
      </c>
      <c r="X545">
        <v>8.26</v>
      </c>
      <c r="Y545">
        <v>8.26</v>
      </c>
      <c r="Z545">
        <v>8.2799999999999994</v>
      </c>
      <c r="AA545">
        <v>8.27</v>
      </c>
      <c r="AB545">
        <v>8.26</v>
      </c>
      <c r="AC545">
        <v>8.2799999999999994</v>
      </c>
      <c r="AD545">
        <v>8.27</v>
      </c>
      <c r="AE545" s="10"/>
      <c r="AF545" s="19">
        <v>178000</v>
      </c>
      <c r="AG545" s="19">
        <v>164000</v>
      </c>
      <c r="AH545" s="19">
        <v>32800</v>
      </c>
      <c r="AI545" s="19">
        <v>212000</v>
      </c>
      <c r="AJ545" s="19">
        <v>191000</v>
      </c>
      <c r="AK545" s="19">
        <v>324000</v>
      </c>
      <c r="AL545" s="19">
        <v>554000</v>
      </c>
      <c r="AM545" s="19">
        <v>576000</v>
      </c>
      <c r="AN545" s="19">
        <v>676000</v>
      </c>
      <c r="AO545" s="19"/>
      <c r="AP545" s="19">
        <v>1490000</v>
      </c>
      <c r="AQ545" s="19"/>
      <c r="AR545" s="19">
        <v>2210000</v>
      </c>
      <c r="AS545" s="19">
        <v>591000</v>
      </c>
      <c r="AT545" s="19">
        <v>1950000</v>
      </c>
      <c r="AU545" s="19">
        <v>2640000</v>
      </c>
      <c r="AV545" s="19">
        <v>2230000</v>
      </c>
      <c r="AW545" s="19">
        <v>2580000</v>
      </c>
      <c r="AX545" s="19">
        <v>2270000</v>
      </c>
      <c r="AY545" s="19">
        <v>2900000</v>
      </c>
      <c r="AZ545" s="19">
        <v>3300000</v>
      </c>
      <c r="BA545" s="19">
        <v>3060000</v>
      </c>
      <c r="BB545" s="19">
        <v>3420000</v>
      </c>
      <c r="BC545" s="19">
        <v>3880000</v>
      </c>
      <c r="BD545" s="19">
        <v>1290000</v>
      </c>
    </row>
    <row r="546" spans="1:56" x14ac:dyDescent="0.35">
      <c r="A546" s="20" t="s">
        <v>4806</v>
      </c>
      <c r="B546" s="20">
        <v>934.88027</v>
      </c>
      <c r="C546" s="20">
        <v>661.61348476800003</v>
      </c>
      <c r="D546" s="20">
        <v>56</v>
      </c>
      <c r="E546" s="20">
        <v>1.8659254826415148</v>
      </c>
      <c r="F546">
        <v>8.26</v>
      </c>
      <c r="G546">
        <v>8.25</v>
      </c>
      <c r="H546">
        <v>8.25</v>
      </c>
      <c r="I546">
        <v>8.26</v>
      </c>
      <c r="J546">
        <v>8.2899999999999991</v>
      </c>
      <c r="K546">
        <v>8.25</v>
      </c>
      <c r="L546">
        <v>8.26</v>
      </c>
      <c r="M546">
        <v>8.26</v>
      </c>
      <c r="N546">
        <v>8.25</v>
      </c>
      <c r="P546">
        <v>8.26</v>
      </c>
      <c r="R546">
        <v>8.2799999999999994</v>
      </c>
      <c r="S546">
        <v>8.2899999999999991</v>
      </c>
      <c r="T546">
        <v>8.2799999999999994</v>
      </c>
      <c r="U546">
        <v>8.27</v>
      </c>
      <c r="V546">
        <v>8.2799999999999994</v>
      </c>
      <c r="W546">
        <v>8.26</v>
      </c>
      <c r="X546">
        <v>8.26</v>
      </c>
      <c r="Y546">
        <v>8.27</v>
      </c>
      <c r="Z546">
        <v>8.2799999999999994</v>
      </c>
      <c r="AA546">
        <v>8.27</v>
      </c>
      <c r="AB546">
        <v>8.27</v>
      </c>
      <c r="AC546">
        <v>8.2799999999999994</v>
      </c>
      <c r="AD546">
        <v>8.27</v>
      </c>
      <c r="AE546" s="10"/>
      <c r="AF546" s="19">
        <v>258000</v>
      </c>
      <c r="AG546" s="19">
        <v>247000</v>
      </c>
      <c r="AH546" s="19">
        <v>68900</v>
      </c>
      <c r="AI546" s="19">
        <v>401000</v>
      </c>
      <c r="AJ546" s="19">
        <v>235000</v>
      </c>
      <c r="AK546" s="19">
        <v>407000</v>
      </c>
      <c r="AL546" s="19">
        <v>728000</v>
      </c>
      <c r="AM546" s="19">
        <v>861000</v>
      </c>
      <c r="AN546" s="19">
        <v>972000</v>
      </c>
      <c r="AO546" s="19"/>
      <c r="AP546" s="19">
        <v>2180000</v>
      </c>
      <c r="AQ546" s="19"/>
      <c r="AR546" s="19">
        <v>3520000</v>
      </c>
      <c r="AS546" s="19">
        <v>833000</v>
      </c>
      <c r="AT546" s="19">
        <v>2600000</v>
      </c>
      <c r="AU546" s="19">
        <v>3690000</v>
      </c>
      <c r="AV546" s="19">
        <v>3410000</v>
      </c>
      <c r="AW546" s="19">
        <v>3590000</v>
      </c>
      <c r="AX546" s="19">
        <v>3450000</v>
      </c>
      <c r="AY546" s="19">
        <v>4610000</v>
      </c>
      <c r="AZ546" s="19">
        <v>4990000</v>
      </c>
      <c r="BA546" s="19">
        <v>4670000</v>
      </c>
      <c r="BB546" s="19">
        <v>4560000</v>
      </c>
      <c r="BC546" s="19">
        <v>5380000</v>
      </c>
      <c r="BD546" s="19">
        <v>1740000</v>
      </c>
    </row>
    <row r="547" spans="1:56" x14ac:dyDescent="0.35">
      <c r="A547" s="20" t="s">
        <v>4823</v>
      </c>
      <c r="B547" s="20">
        <v>952.83331999999996</v>
      </c>
      <c r="C547" s="20">
        <v>595.472634384</v>
      </c>
      <c r="D547" s="20">
        <v>58</v>
      </c>
      <c r="E547" s="20">
        <v>1.9043812779619387</v>
      </c>
      <c r="F547">
        <v>6.69</v>
      </c>
      <c r="G547">
        <v>6.68</v>
      </c>
      <c r="H547">
        <v>6.68</v>
      </c>
      <c r="I547">
        <v>6.69</v>
      </c>
      <c r="J547">
        <v>6.68</v>
      </c>
      <c r="K547">
        <v>6.69</v>
      </c>
      <c r="L547">
        <v>6.68</v>
      </c>
      <c r="M547">
        <v>6.69</v>
      </c>
      <c r="N547">
        <v>6.69</v>
      </c>
      <c r="P547">
        <v>6.7</v>
      </c>
      <c r="R547">
        <v>6.69</v>
      </c>
      <c r="S547">
        <v>6.69</v>
      </c>
      <c r="T547">
        <v>6.69</v>
      </c>
      <c r="U547">
        <v>6.69</v>
      </c>
      <c r="V547">
        <v>6.7</v>
      </c>
      <c r="W547">
        <v>6.7</v>
      </c>
      <c r="X547">
        <v>6.7</v>
      </c>
      <c r="Y547">
        <v>6.69</v>
      </c>
      <c r="Z547">
        <v>6.69</v>
      </c>
      <c r="AA547">
        <v>6.7</v>
      </c>
      <c r="AB547">
        <v>6.7</v>
      </c>
      <c r="AC547">
        <v>6.7</v>
      </c>
      <c r="AD547">
        <v>6.69</v>
      </c>
      <c r="AE547" s="10"/>
      <c r="AF547" s="19">
        <v>398000</v>
      </c>
      <c r="AG547" s="19">
        <v>311000</v>
      </c>
      <c r="AH547" s="19">
        <v>153000</v>
      </c>
      <c r="AI547" s="19">
        <v>447000</v>
      </c>
      <c r="AJ547" s="19">
        <v>338000</v>
      </c>
      <c r="AK547" s="19">
        <v>416000</v>
      </c>
      <c r="AL547" s="19">
        <v>565000</v>
      </c>
      <c r="AM547" s="19">
        <v>534000</v>
      </c>
      <c r="AN547" s="19">
        <v>553000</v>
      </c>
      <c r="AO547" s="19"/>
      <c r="AP547" s="19">
        <v>630000</v>
      </c>
      <c r="AQ547" s="19"/>
      <c r="AR547" s="19">
        <v>728000</v>
      </c>
      <c r="AS547" s="19">
        <v>439000</v>
      </c>
      <c r="AT547" s="19">
        <v>801000</v>
      </c>
      <c r="AU547" s="19">
        <v>1050000</v>
      </c>
      <c r="AV547" s="19">
        <v>948000</v>
      </c>
      <c r="AW547" s="19">
        <v>1140000</v>
      </c>
      <c r="AX547" s="19">
        <v>1140000</v>
      </c>
      <c r="AY547" s="19">
        <v>1360000</v>
      </c>
      <c r="AZ547" s="19">
        <v>1220000</v>
      </c>
      <c r="BA547" s="19">
        <v>1070000</v>
      </c>
      <c r="BB547" s="19">
        <v>999000</v>
      </c>
      <c r="BC547" s="19">
        <v>1120000</v>
      </c>
      <c r="BD547" s="19">
        <v>654000</v>
      </c>
    </row>
    <row r="548" spans="1:56" x14ac:dyDescent="0.35">
      <c r="A548" s="20" t="s">
        <v>4824</v>
      </c>
      <c r="B548" s="20">
        <v>952.83331999999996</v>
      </c>
      <c r="C548" s="20">
        <v>597.48828444800006</v>
      </c>
      <c r="D548" s="20">
        <v>58</v>
      </c>
      <c r="E548" s="20">
        <v>1.9043812779619387</v>
      </c>
      <c r="F548">
        <v>6.57</v>
      </c>
      <c r="G548">
        <v>6.56</v>
      </c>
      <c r="H548">
        <v>6.55</v>
      </c>
      <c r="I548">
        <v>6.54</v>
      </c>
      <c r="J548">
        <v>6.55</v>
      </c>
      <c r="K548">
        <v>6.57</v>
      </c>
      <c r="L548">
        <v>6.56</v>
      </c>
      <c r="M548">
        <v>6.55</v>
      </c>
      <c r="N548">
        <v>6.56</v>
      </c>
      <c r="P548">
        <v>6.55</v>
      </c>
      <c r="R548">
        <v>6.55</v>
      </c>
      <c r="S548">
        <v>6.57</v>
      </c>
      <c r="T548">
        <v>6.55</v>
      </c>
      <c r="U548">
        <v>6.57</v>
      </c>
      <c r="V548">
        <v>6.57</v>
      </c>
      <c r="W548">
        <v>6.57</v>
      </c>
      <c r="X548">
        <v>6.57</v>
      </c>
      <c r="Y548">
        <v>6.57</v>
      </c>
      <c r="Z548">
        <v>6.55</v>
      </c>
      <c r="AA548">
        <v>6.54</v>
      </c>
      <c r="AB548">
        <v>6.57</v>
      </c>
      <c r="AC548">
        <v>6.58</v>
      </c>
      <c r="AD548">
        <v>6.55</v>
      </c>
      <c r="AE548" s="10"/>
      <c r="AF548" s="19">
        <v>50100</v>
      </c>
      <c r="AG548" s="19">
        <v>62300</v>
      </c>
      <c r="AH548" s="19">
        <v>23400</v>
      </c>
      <c r="AI548" s="19">
        <v>75500</v>
      </c>
      <c r="AJ548" s="19">
        <v>40500</v>
      </c>
      <c r="AK548" s="19">
        <v>101000</v>
      </c>
      <c r="AL548" s="19">
        <v>93700</v>
      </c>
      <c r="AM548" s="19">
        <v>116000</v>
      </c>
      <c r="AN548" s="19">
        <v>122000</v>
      </c>
      <c r="AO548" s="19"/>
      <c r="AP548" s="19">
        <v>77700</v>
      </c>
      <c r="AQ548" s="19"/>
      <c r="AR548" s="19">
        <v>66700</v>
      </c>
      <c r="AS548" s="19">
        <v>53400</v>
      </c>
      <c r="AT548" s="19">
        <v>106000</v>
      </c>
      <c r="AU548" s="19">
        <v>95700</v>
      </c>
      <c r="AV548" s="19">
        <v>122000</v>
      </c>
      <c r="AW548" s="19">
        <v>92500</v>
      </c>
      <c r="AX548" s="19">
        <v>129000</v>
      </c>
      <c r="AY548" s="19">
        <v>170000</v>
      </c>
      <c r="AZ548" s="19">
        <v>126000</v>
      </c>
      <c r="BA548" s="19">
        <v>43600</v>
      </c>
      <c r="BB548" s="19">
        <v>104000</v>
      </c>
      <c r="BC548" s="19">
        <v>126000</v>
      </c>
      <c r="BD548" s="19">
        <v>73600</v>
      </c>
    </row>
    <row r="549" spans="1:56" x14ac:dyDescent="0.35">
      <c r="A549" s="20" t="s">
        <v>4825</v>
      </c>
      <c r="B549" s="20">
        <v>952.83331999999996</v>
      </c>
      <c r="C549" s="20">
        <v>625.51958457600006</v>
      </c>
      <c r="D549" s="20">
        <v>58</v>
      </c>
      <c r="E549" s="20">
        <v>1.9043812779619387</v>
      </c>
      <c r="F549">
        <v>6.55</v>
      </c>
      <c r="G549">
        <v>6.52</v>
      </c>
      <c r="H549">
        <v>6.57</v>
      </c>
      <c r="I549">
        <v>6.49</v>
      </c>
      <c r="J549">
        <v>6.54</v>
      </c>
      <c r="K549">
        <v>6.55</v>
      </c>
      <c r="L549">
        <v>6.53</v>
      </c>
      <c r="M549">
        <v>6.5</v>
      </c>
      <c r="N549">
        <v>6.55</v>
      </c>
      <c r="P549">
        <v>6.54</v>
      </c>
      <c r="R549">
        <v>6.54</v>
      </c>
      <c r="S549">
        <v>6.57</v>
      </c>
      <c r="T549">
        <v>6.48</v>
      </c>
      <c r="U549">
        <v>6.5</v>
      </c>
      <c r="V549">
        <v>6.54</v>
      </c>
      <c r="W549">
        <v>6.54</v>
      </c>
      <c r="X549">
        <v>6.54</v>
      </c>
      <c r="Y549">
        <v>6.52</v>
      </c>
      <c r="Z549">
        <v>6.49</v>
      </c>
      <c r="AA549">
        <v>6.5</v>
      </c>
      <c r="AB549">
        <v>6.5</v>
      </c>
      <c r="AC549">
        <v>6.5</v>
      </c>
      <c r="AD549">
        <v>6.54</v>
      </c>
      <c r="AE549" s="10"/>
      <c r="AF549" s="19">
        <v>11400</v>
      </c>
      <c r="AG549" s="19">
        <v>5450</v>
      </c>
      <c r="AH549" s="19">
        <v>1930</v>
      </c>
      <c r="AI549" s="19">
        <v>10500</v>
      </c>
      <c r="AJ549" s="19">
        <v>8940</v>
      </c>
      <c r="AK549" s="19">
        <v>9430</v>
      </c>
      <c r="AL549" s="19">
        <v>9940</v>
      </c>
      <c r="AM549" s="19">
        <v>8470</v>
      </c>
      <c r="AN549" s="19">
        <v>6470</v>
      </c>
      <c r="AO549" s="19"/>
      <c r="AP549" s="19">
        <v>7950</v>
      </c>
      <c r="AQ549" s="19"/>
      <c r="AR549" s="19">
        <v>8930</v>
      </c>
      <c r="AS549" s="19">
        <v>9870</v>
      </c>
      <c r="AT549" s="19">
        <v>5950</v>
      </c>
      <c r="AU549" s="19">
        <v>9920</v>
      </c>
      <c r="AV549" s="19">
        <v>9940</v>
      </c>
      <c r="AW549" s="19">
        <v>10400</v>
      </c>
      <c r="AX549" s="19">
        <v>5460</v>
      </c>
      <c r="AY549" s="19">
        <v>13400</v>
      </c>
      <c r="AZ549" s="19">
        <v>6460</v>
      </c>
      <c r="BA549" s="19">
        <v>9850</v>
      </c>
      <c r="BB549" s="19">
        <v>10900</v>
      </c>
      <c r="BC549" s="19">
        <v>4960</v>
      </c>
      <c r="BD549" s="19">
        <v>8410</v>
      </c>
    </row>
    <row r="550" spans="1:56" x14ac:dyDescent="0.35">
      <c r="A550" s="20" t="s">
        <v>4826</v>
      </c>
      <c r="B550" s="20">
        <v>952.83331999999996</v>
      </c>
      <c r="C550" s="20">
        <v>627.53523464</v>
      </c>
      <c r="D550" s="20">
        <v>58</v>
      </c>
      <c r="E550" s="20">
        <v>1.9043812779619387</v>
      </c>
      <c r="F550">
        <v>6.52</v>
      </c>
      <c r="G550">
        <v>6.52</v>
      </c>
      <c r="H550">
        <v>6.47</v>
      </c>
      <c r="I550">
        <v>6.5</v>
      </c>
      <c r="J550">
        <v>6.48</v>
      </c>
      <c r="K550">
        <v>6.5</v>
      </c>
      <c r="L550">
        <v>6.49</v>
      </c>
      <c r="M550">
        <v>6.5</v>
      </c>
      <c r="N550">
        <v>6.51</v>
      </c>
      <c r="P550">
        <v>6.48</v>
      </c>
      <c r="R550">
        <v>6.49</v>
      </c>
      <c r="S550">
        <v>6.52</v>
      </c>
      <c r="T550">
        <v>6.53</v>
      </c>
      <c r="U550">
        <v>6.53</v>
      </c>
      <c r="V550">
        <v>6.51</v>
      </c>
      <c r="W550">
        <v>6.49</v>
      </c>
      <c r="X550">
        <v>6.47</v>
      </c>
      <c r="Y550">
        <v>6.49</v>
      </c>
      <c r="Z550">
        <v>6.5</v>
      </c>
      <c r="AA550">
        <v>6.49</v>
      </c>
      <c r="AB550">
        <v>6.49</v>
      </c>
      <c r="AC550">
        <v>6.49</v>
      </c>
      <c r="AD550">
        <v>6.52</v>
      </c>
      <c r="AE550" s="10"/>
      <c r="AF550" s="19">
        <v>29800</v>
      </c>
      <c r="AG550" s="19">
        <v>24900</v>
      </c>
      <c r="AH550" s="19">
        <v>17400</v>
      </c>
      <c r="AI550" s="19">
        <v>54500</v>
      </c>
      <c r="AJ550" s="19">
        <v>27900</v>
      </c>
      <c r="AK550" s="19">
        <v>15900</v>
      </c>
      <c r="AL550" s="19">
        <v>23300</v>
      </c>
      <c r="AM550" s="19">
        <v>44200</v>
      </c>
      <c r="AN550" s="19">
        <v>32800</v>
      </c>
      <c r="AO550" s="19"/>
      <c r="AP550" s="19">
        <v>19500</v>
      </c>
      <c r="AQ550" s="19"/>
      <c r="AR550" s="19">
        <v>24400</v>
      </c>
      <c r="AS550" s="19">
        <v>21800</v>
      </c>
      <c r="AT550" s="19">
        <v>28800</v>
      </c>
      <c r="AU550" s="19">
        <v>26600</v>
      </c>
      <c r="AV550" s="19">
        <v>32300</v>
      </c>
      <c r="AW550" s="19">
        <v>21900</v>
      </c>
      <c r="AX550" s="19">
        <v>17400</v>
      </c>
      <c r="AY550" s="19">
        <v>47200</v>
      </c>
      <c r="AZ550" s="19">
        <v>32200</v>
      </c>
      <c r="BA550" s="19">
        <v>23900</v>
      </c>
      <c r="BB550" s="19">
        <v>26200</v>
      </c>
      <c r="BC550" s="19">
        <v>24300</v>
      </c>
      <c r="BD550" s="19">
        <v>11400</v>
      </c>
    </row>
    <row r="551" spans="1:56" x14ac:dyDescent="0.35">
      <c r="A551" s="20" t="s">
        <v>4827</v>
      </c>
      <c r="B551" s="20">
        <v>952.83331999999996</v>
      </c>
      <c r="C551" s="20">
        <v>655.56653476800011</v>
      </c>
      <c r="D551" s="20">
        <v>58</v>
      </c>
      <c r="E551" s="20">
        <v>1.9043812779619387</v>
      </c>
      <c r="F551">
        <v>6.51</v>
      </c>
      <c r="G551">
        <v>6.51</v>
      </c>
      <c r="H551">
        <v>6.51</v>
      </c>
      <c r="I551">
        <v>6.51</v>
      </c>
      <c r="J551">
        <v>6.5</v>
      </c>
      <c r="K551">
        <v>6.51</v>
      </c>
      <c r="L551">
        <v>6.51</v>
      </c>
      <c r="M551">
        <v>6.52</v>
      </c>
      <c r="N551">
        <v>6.52</v>
      </c>
      <c r="P551">
        <v>6.52</v>
      </c>
      <c r="R551">
        <v>6.51</v>
      </c>
      <c r="S551">
        <v>6.52</v>
      </c>
      <c r="T551">
        <v>6.51</v>
      </c>
      <c r="U551">
        <v>6.52</v>
      </c>
      <c r="V551">
        <v>6.53</v>
      </c>
      <c r="W551">
        <v>6.53</v>
      </c>
      <c r="X551">
        <v>6.52</v>
      </c>
      <c r="Y551">
        <v>6.5</v>
      </c>
      <c r="Z551">
        <v>6.51</v>
      </c>
      <c r="AA551">
        <v>6.53</v>
      </c>
      <c r="AB551">
        <v>6.53</v>
      </c>
      <c r="AC551">
        <v>6.51</v>
      </c>
      <c r="AD551">
        <v>6.51</v>
      </c>
      <c r="AE551" s="10"/>
      <c r="AF551" s="19">
        <v>271000</v>
      </c>
      <c r="AG551" s="19">
        <v>290000</v>
      </c>
      <c r="AH551" s="19">
        <v>162000</v>
      </c>
      <c r="AI551" s="19">
        <v>385000</v>
      </c>
      <c r="AJ551" s="19">
        <v>283000</v>
      </c>
      <c r="AK551" s="19">
        <v>340000</v>
      </c>
      <c r="AL551" s="19">
        <v>306000</v>
      </c>
      <c r="AM551" s="19">
        <v>346000</v>
      </c>
      <c r="AN551" s="19">
        <v>397000</v>
      </c>
      <c r="AO551" s="19"/>
      <c r="AP551" s="19">
        <v>291000</v>
      </c>
      <c r="AQ551" s="19"/>
      <c r="AR551" s="19">
        <v>331000</v>
      </c>
      <c r="AS551" s="19">
        <v>164000</v>
      </c>
      <c r="AT551" s="19">
        <v>309000</v>
      </c>
      <c r="AU551" s="19">
        <v>379000</v>
      </c>
      <c r="AV551" s="19">
        <v>427000</v>
      </c>
      <c r="AW551" s="19">
        <v>339000</v>
      </c>
      <c r="AX551" s="19">
        <v>383000</v>
      </c>
      <c r="AY551" s="19">
        <v>514000</v>
      </c>
      <c r="AZ551" s="19">
        <v>378000</v>
      </c>
      <c r="BA551" s="19">
        <v>280000</v>
      </c>
      <c r="BB551" s="19">
        <v>370000</v>
      </c>
      <c r="BC551" s="19">
        <v>411000</v>
      </c>
      <c r="BD551" s="19">
        <v>230000</v>
      </c>
    </row>
    <row r="552" spans="1:56" x14ac:dyDescent="0.35">
      <c r="A552" s="20" t="s">
        <v>4828</v>
      </c>
      <c r="B552" s="20">
        <v>952.83331999999996</v>
      </c>
      <c r="C552" s="20">
        <v>657.58218483200005</v>
      </c>
      <c r="D552" s="20">
        <v>58</v>
      </c>
      <c r="E552" s="20">
        <v>1.9043812779619387</v>
      </c>
      <c r="F552">
        <v>6.68</v>
      </c>
      <c r="G552">
        <v>6.67</v>
      </c>
      <c r="H552">
        <v>6.67</v>
      </c>
      <c r="I552">
        <v>6.68</v>
      </c>
      <c r="J552">
        <v>6.67</v>
      </c>
      <c r="K552">
        <v>6.68</v>
      </c>
      <c r="L552">
        <v>6.68</v>
      </c>
      <c r="M552">
        <v>6.68</v>
      </c>
      <c r="N552">
        <v>6.68</v>
      </c>
      <c r="P552">
        <v>6.69</v>
      </c>
      <c r="R552">
        <v>6.7</v>
      </c>
      <c r="S552">
        <v>6.69</v>
      </c>
      <c r="T552">
        <v>6.7</v>
      </c>
      <c r="U552">
        <v>6.7</v>
      </c>
      <c r="V552">
        <v>6.69</v>
      </c>
      <c r="W552">
        <v>6.68</v>
      </c>
      <c r="X552">
        <v>6.7</v>
      </c>
      <c r="Y552">
        <v>6.69</v>
      </c>
      <c r="Z552">
        <v>6.7</v>
      </c>
      <c r="AA552">
        <v>6.69</v>
      </c>
      <c r="AB552">
        <v>6.7</v>
      </c>
      <c r="AC552">
        <v>6.69</v>
      </c>
      <c r="AD552">
        <v>6.68</v>
      </c>
      <c r="AE552" s="10"/>
      <c r="AF552" s="19">
        <v>703000</v>
      </c>
      <c r="AG552" s="19">
        <v>517000</v>
      </c>
      <c r="AH552" s="19">
        <v>256000</v>
      </c>
      <c r="AI552" s="19">
        <v>663000</v>
      </c>
      <c r="AJ552" s="19">
        <v>595000</v>
      </c>
      <c r="AK552" s="19">
        <v>803000</v>
      </c>
      <c r="AL552" s="19">
        <v>994000</v>
      </c>
      <c r="AM552" s="19">
        <v>948000</v>
      </c>
      <c r="AN552" s="19">
        <v>1100000</v>
      </c>
      <c r="AO552" s="19"/>
      <c r="AP552" s="19">
        <v>1120000</v>
      </c>
      <c r="AQ552" s="19"/>
      <c r="AR552" s="19">
        <v>1120000</v>
      </c>
      <c r="AS552" s="19">
        <v>602000</v>
      </c>
      <c r="AT552" s="19">
        <v>1320000</v>
      </c>
      <c r="AU552" s="19">
        <v>1880000</v>
      </c>
      <c r="AV552" s="19">
        <v>1810000</v>
      </c>
      <c r="AW552" s="19">
        <v>2080000</v>
      </c>
      <c r="AX552" s="19">
        <v>2080000</v>
      </c>
      <c r="AY552" s="19">
        <v>2490000</v>
      </c>
      <c r="AZ552" s="19">
        <v>2050000</v>
      </c>
      <c r="BA552" s="19">
        <v>1520000</v>
      </c>
      <c r="BB552" s="19">
        <v>1710000</v>
      </c>
      <c r="BC552" s="19">
        <v>2420000</v>
      </c>
      <c r="BD552" s="19">
        <v>1080000</v>
      </c>
    </row>
    <row r="553" spans="1:56" x14ac:dyDescent="0.35">
      <c r="A553" s="20" t="s">
        <v>4829</v>
      </c>
      <c r="B553" s="20">
        <v>952.83331999999996</v>
      </c>
      <c r="C553" s="20">
        <v>683.59783489599999</v>
      </c>
      <c r="D553" s="20">
        <v>58</v>
      </c>
      <c r="E553" s="20">
        <v>1.9043812779619387</v>
      </c>
      <c r="F553">
        <v>6.13</v>
      </c>
      <c r="G553">
        <v>6.45</v>
      </c>
      <c r="H553" t="s">
        <v>5</v>
      </c>
      <c r="I553">
        <v>6.69</v>
      </c>
      <c r="J553">
        <v>6.04</v>
      </c>
      <c r="K553">
        <v>6.33</v>
      </c>
      <c r="L553">
        <v>6.59</v>
      </c>
      <c r="M553">
        <v>6.54</v>
      </c>
      <c r="N553">
        <v>6.54</v>
      </c>
      <c r="P553">
        <v>6.5</v>
      </c>
      <c r="R553">
        <v>6.83</v>
      </c>
      <c r="S553">
        <v>7</v>
      </c>
      <c r="T553">
        <v>6.67</v>
      </c>
      <c r="U553">
        <v>6.19</v>
      </c>
      <c r="V553">
        <v>6.1</v>
      </c>
      <c r="W553">
        <v>6.71</v>
      </c>
      <c r="X553">
        <v>6.96</v>
      </c>
      <c r="Y553">
        <v>6.71</v>
      </c>
      <c r="Z553">
        <v>6.32</v>
      </c>
      <c r="AA553">
        <v>6.67</v>
      </c>
      <c r="AB553">
        <v>6.62</v>
      </c>
      <c r="AC553">
        <v>6.96</v>
      </c>
      <c r="AD553">
        <v>6.14</v>
      </c>
      <c r="AE553" s="10"/>
      <c r="AF553" s="19">
        <v>497</v>
      </c>
      <c r="AG553" s="19">
        <v>1990</v>
      </c>
      <c r="AH553" s="19">
        <v>0</v>
      </c>
      <c r="AI553" s="19">
        <v>2480</v>
      </c>
      <c r="AJ553" s="19">
        <v>1980</v>
      </c>
      <c r="AK553" s="19">
        <v>2490</v>
      </c>
      <c r="AL553" s="19">
        <v>2480</v>
      </c>
      <c r="AM553" s="19">
        <v>3480</v>
      </c>
      <c r="AN553" s="19">
        <v>1990</v>
      </c>
      <c r="AO553" s="19"/>
      <c r="AP553" s="19">
        <v>4000</v>
      </c>
      <c r="AQ553" s="19"/>
      <c r="AR553" s="19">
        <v>993</v>
      </c>
      <c r="AS553" s="19">
        <v>2980</v>
      </c>
      <c r="AT553" s="19">
        <v>1460</v>
      </c>
      <c r="AU553" s="19">
        <v>1990</v>
      </c>
      <c r="AV553" s="19">
        <v>2000</v>
      </c>
      <c r="AW553" s="19">
        <v>1520</v>
      </c>
      <c r="AX553" s="19">
        <v>994</v>
      </c>
      <c r="AY553" s="19">
        <v>994</v>
      </c>
      <c r="AZ553" s="19">
        <v>2000</v>
      </c>
      <c r="BA553" s="19">
        <v>511</v>
      </c>
      <c r="BB553" s="19">
        <v>1010</v>
      </c>
      <c r="BC553" s="19">
        <v>3480</v>
      </c>
      <c r="BD553" s="19">
        <v>5470</v>
      </c>
    </row>
    <row r="554" spans="1:56" x14ac:dyDescent="0.35">
      <c r="A554" s="20" t="s">
        <v>4831</v>
      </c>
      <c r="B554" s="20">
        <v>954.84897000000001</v>
      </c>
      <c r="C554" s="20">
        <v>541.42568412800006</v>
      </c>
      <c r="D554" s="20">
        <v>58</v>
      </c>
      <c r="E554" s="20">
        <v>1.9043812779619387</v>
      </c>
      <c r="F554">
        <v>7.02</v>
      </c>
      <c r="G554">
        <v>7.03</v>
      </c>
      <c r="H554">
        <v>6.99</v>
      </c>
      <c r="I554">
        <v>7</v>
      </c>
      <c r="J554">
        <v>7.03</v>
      </c>
      <c r="K554">
        <v>6.99</v>
      </c>
      <c r="L554">
        <v>7.01</v>
      </c>
      <c r="M554">
        <v>7.01</v>
      </c>
      <c r="N554">
        <v>7.01</v>
      </c>
      <c r="P554">
        <v>7.04</v>
      </c>
      <c r="R554">
        <v>7.03</v>
      </c>
      <c r="S554">
        <v>7.01</v>
      </c>
      <c r="T554">
        <v>7.02</v>
      </c>
      <c r="U554">
        <v>7.04</v>
      </c>
      <c r="V554">
        <v>7.02</v>
      </c>
      <c r="W554">
        <v>7.02</v>
      </c>
      <c r="X554">
        <v>7.03</v>
      </c>
      <c r="Y554">
        <v>7.01</v>
      </c>
      <c r="Z554">
        <v>7</v>
      </c>
      <c r="AA554">
        <v>7.02</v>
      </c>
      <c r="AB554">
        <v>7.03</v>
      </c>
      <c r="AC554">
        <v>7.02</v>
      </c>
      <c r="AD554">
        <v>7.02</v>
      </c>
      <c r="AE554" s="10"/>
      <c r="AF554" s="19">
        <v>11900</v>
      </c>
      <c r="AG554" s="19">
        <v>10900</v>
      </c>
      <c r="AH554" s="19">
        <v>4970</v>
      </c>
      <c r="AI554" s="19">
        <v>24300</v>
      </c>
      <c r="AJ554" s="19">
        <v>20900</v>
      </c>
      <c r="AK554" s="19">
        <v>13900</v>
      </c>
      <c r="AL554" s="19">
        <v>24800</v>
      </c>
      <c r="AM554" s="19">
        <v>32300</v>
      </c>
      <c r="AN554" s="19">
        <v>19800</v>
      </c>
      <c r="AO554" s="19"/>
      <c r="AP554" s="19">
        <v>45700</v>
      </c>
      <c r="AQ554" s="19"/>
      <c r="AR554" s="19">
        <v>33300</v>
      </c>
      <c r="AS554" s="19">
        <v>30300</v>
      </c>
      <c r="AT554" s="19">
        <v>37700</v>
      </c>
      <c r="AU554" s="19">
        <v>46200</v>
      </c>
      <c r="AV554" s="19">
        <v>63100</v>
      </c>
      <c r="AW554" s="19">
        <v>60000</v>
      </c>
      <c r="AX554" s="19">
        <v>58600</v>
      </c>
      <c r="AY554" s="19">
        <v>89900</v>
      </c>
      <c r="AZ554" s="19">
        <v>75500</v>
      </c>
      <c r="BA554" s="19">
        <v>53200</v>
      </c>
      <c r="BB554" s="19">
        <v>79500</v>
      </c>
      <c r="BC554" s="19">
        <v>95700</v>
      </c>
      <c r="BD554" s="19">
        <v>26900</v>
      </c>
    </row>
    <row r="555" spans="1:56" x14ac:dyDescent="0.35">
      <c r="A555" s="20" t="s">
        <v>4835</v>
      </c>
      <c r="B555" s="20">
        <v>954.84897000000001</v>
      </c>
      <c r="C555" s="20">
        <v>597.48828438400005</v>
      </c>
      <c r="D555" s="20">
        <v>58</v>
      </c>
      <c r="E555" s="20">
        <v>1.9043812779619387</v>
      </c>
      <c r="F555">
        <v>7.01</v>
      </c>
      <c r="G555">
        <v>7.01</v>
      </c>
      <c r="H555">
        <v>7.01</v>
      </c>
      <c r="I555">
        <v>7.01</v>
      </c>
      <c r="J555">
        <v>7.01</v>
      </c>
      <c r="K555">
        <v>7.01</v>
      </c>
      <c r="L555">
        <v>7.01</v>
      </c>
      <c r="M555">
        <v>7.01</v>
      </c>
      <c r="N555">
        <v>7.01</v>
      </c>
      <c r="P555">
        <v>7.02</v>
      </c>
      <c r="R555">
        <v>7.03</v>
      </c>
      <c r="S555">
        <v>7.02</v>
      </c>
      <c r="T555">
        <v>7.03</v>
      </c>
      <c r="U555">
        <v>7.02</v>
      </c>
      <c r="V555">
        <v>7.03</v>
      </c>
      <c r="W555">
        <v>7.01</v>
      </c>
      <c r="X555">
        <v>7.02</v>
      </c>
      <c r="Y555">
        <v>7.01</v>
      </c>
      <c r="Z555">
        <v>7.01</v>
      </c>
      <c r="AA555">
        <v>7.02</v>
      </c>
      <c r="AB555">
        <v>7.01</v>
      </c>
      <c r="AC555">
        <v>7.02</v>
      </c>
      <c r="AD555">
        <v>7.02</v>
      </c>
      <c r="AE555" s="10"/>
      <c r="AF555" s="19">
        <v>2130000</v>
      </c>
      <c r="AG555" s="19">
        <v>1580000</v>
      </c>
      <c r="AH555" s="19">
        <v>668000</v>
      </c>
      <c r="AI555" s="19">
        <v>2400000</v>
      </c>
      <c r="AJ555" s="19">
        <v>1900000</v>
      </c>
      <c r="AK555" s="19">
        <v>2340000</v>
      </c>
      <c r="AL555" s="19">
        <v>3230000</v>
      </c>
      <c r="AM555" s="19">
        <v>3280000</v>
      </c>
      <c r="AN555" s="19">
        <v>3840000</v>
      </c>
      <c r="AO555" s="19"/>
      <c r="AP555" s="19">
        <v>4120000</v>
      </c>
      <c r="AQ555" s="19"/>
      <c r="AR555" s="19">
        <v>5280000</v>
      </c>
      <c r="AS555" s="19">
        <v>2010000</v>
      </c>
      <c r="AT555" s="19">
        <v>4930000</v>
      </c>
      <c r="AU555" s="19">
        <v>6130000</v>
      </c>
      <c r="AV555" s="19">
        <v>6540000</v>
      </c>
      <c r="AW555" s="19">
        <v>6890000</v>
      </c>
      <c r="AX555" s="19">
        <v>6070000</v>
      </c>
      <c r="AY555" s="19">
        <v>8600000</v>
      </c>
      <c r="AZ555" s="19">
        <v>7880000</v>
      </c>
      <c r="BA555" s="19">
        <v>7000000</v>
      </c>
      <c r="BB555" s="19">
        <v>6620000</v>
      </c>
      <c r="BC555" s="19">
        <v>8720000</v>
      </c>
      <c r="BD555" s="19">
        <v>3720000</v>
      </c>
    </row>
    <row r="556" spans="1:56" x14ac:dyDescent="0.35">
      <c r="A556" s="20" t="s">
        <v>4836</v>
      </c>
      <c r="B556" s="20">
        <v>954.84897000000001</v>
      </c>
      <c r="C556" s="20">
        <v>599.503934448</v>
      </c>
      <c r="D556" s="20">
        <v>58</v>
      </c>
      <c r="E556" s="20">
        <v>1.9043812779619387</v>
      </c>
      <c r="F556">
        <v>6.87</v>
      </c>
      <c r="G556">
        <v>6.87</v>
      </c>
      <c r="H556">
        <v>6.9</v>
      </c>
      <c r="I556">
        <v>6.89</v>
      </c>
      <c r="J556">
        <v>6.88</v>
      </c>
      <c r="K556">
        <v>6.89</v>
      </c>
      <c r="L556">
        <v>6.87</v>
      </c>
      <c r="M556">
        <v>6.88</v>
      </c>
      <c r="N556">
        <v>6.89</v>
      </c>
      <c r="P556">
        <v>6.87</v>
      </c>
      <c r="R556">
        <v>6.91</v>
      </c>
      <c r="S556">
        <v>6.88</v>
      </c>
      <c r="T556">
        <v>6.88</v>
      </c>
      <c r="U556">
        <v>6.88</v>
      </c>
      <c r="V556">
        <v>6.88</v>
      </c>
      <c r="W556">
        <v>6.9</v>
      </c>
      <c r="X556">
        <v>6.87</v>
      </c>
      <c r="Y556">
        <v>6.86</v>
      </c>
      <c r="Z556">
        <v>6.9</v>
      </c>
      <c r="AA556">
        <v>6.88</v>
      </c>
      <c r="AB556">
        <v>6.87</v>
      </c>
      <c r="AC556">
        <v>6.88</v>
      </c>
      <c r="AD556">
        <v>6.88</v>
      </c>
      <c r="AE556" s="10"/>
      <c r="AF556" s="19">
        <v>76100</v>
      </c>
      <c r="AG556" s="19">
        <v>61400</v>
      </c>
      <c r="AH556" s="19">
        <v>30300</v>
      </c>
      <c r="AI556" s="19">
        <v>72900</v>
      </c>
      <c r="AJ556" s="19">
        <v>81600</v>
      </c>
      <c r="AK556" s="19">
        <v>106000</v>
      </c>
      <c r="AL556" s="19">
        <v>130000</v>
      </c>
      <c r="AM556" s="19">
        <v>185000</v>
      </c>
      <c r="AN556" s="19">
        <v>146000</v>
      </c>
      <c r="AO556" s="19"/>
      <c r="AP556" s="19">
        <v>135000</v>
      </c>
      <c r="AQ556" s="19"/>
      <c r="AR556" s="19">
        <v>135000</v>
      </c>
      <c r="AS556" s="19">
        <v>78300</v>
      </c>
      <c r="AT556" s="19">
        <v>111000</v>
      </c>
      <c r="AU556" s="19">
        <v>202000</v>
      </c>
      <c r="AV556" s="19">
        <v>164000</v>
      </c>
      <c r="AW556" s="19">
        <v>227000</v>
      </c>
      <c r="AX556" s="19">
        <v>181000</v>
      </c>
      <c r="AY556" s="19">
        <v>258000</v>
      </c>
      <c r="AZ556" s="19">
        <v>141000</v>
      </c>
      <c r="BA556" s="19">
        <v>182000</v>
      </c>
      <c r="BB556" s="19">
        <v>199000</v>
      </c>
      <c r="BC556" s="19">
        <v>224000</v>
      </c>
      <c r="BD556" s="19">
        <v>91100</v>
      </c>
    </row>
    <row r="557" spans="1:56" x14ac:dyDescent="0.35">
      <c r="A557" s="20" t="s">
        <v>4837</v>
      </c>
      <c r="B557" s="20">
        <v>954.84897000000001</v>
      </c>
      <c r="C557" s="20">
        <v>625.51958451199994</v>
      </c>
      <c r="D557" s="20">
        <v>58</v>
      </c>
      <c r="E557" s="20">
        <v>1.9043812779619387</v>
      </c>
      <c r="F557">
        <v>6.96</v>
      </c>
      <c r="G557">
        <v>6.92</v>
      </c>
      <c r="H557">
        <v>6.87</v>
      </c>
      <c r="I557">
        <v>6.94</v>
      </c>
      <c r="J557">
        <v>6.95</v>
      </c>
      <c r="K557">
        <v>6.89</v>
      </c>
      <c r="L557">
        <v>6.97</v>
      </c>
      <c r="M557">
        <v>6.91</v>
      </c>
      <c r="N557">
        <v>6.97</v>
      </c>
      <c r="P557">
        <v>6.91</v>
      </c>
      <c r="R557">
        <v>6.95</v>
      </c>
      <c r="S557">
        <v>6.97</v>
      </c>
      <c r="T557">
        <v>6.92</v>
      </c>
      <c r="U557">
        <v>6.95</v>
      </c>
      <c r="V557">
        <v>6.91</v>
      </c>
      <c r="W557">
        <v>6.97</v>
      </c>
      <c r="X557">
        <v>6.93</v>
      </c>
      <c r="Y557">
        <v>6.94</v>
      </c>
      <c r="Z557">
        <v>6.93</v>
      </c>
      <c r="AA557">
        <v>6.95</v>
      </c>
      <c r="AB557">
        <v>6.96</v>
      </c>
      <c r="AC557">
        <v>6.92</v>
      </c>
      <c r="AD557">
        <v>6.94</v>
      </c>
      <c r="AE557" s="10"/>
      <c r="AF557" s="19">
        <v>5440</v>
      </c>
      <c r="AG557" s="19">
        <v>3480</v>
      </c>
      <c r="AH557" s="19">
        <v>3480</v>
      </c>
      <c r="AI557" s="19">
        <v>13900</v>
      </c>
      <c r="AJ557" s="19">
        <v>9200</v>
      </c>
      <c r="AK557" s="19">
        <v>10300</v>
      </c>
      <c r="AL557" s="19">
        <v>13400</v>
      </c>
      <c r="AM557" s="19">
        <v>13400</v>
      </c>
      <c r="AN557" s="19">
        <v>10900</v>
      </c>
      <c r="AO557" s="19"/>
      <c r="AP557" s="19">
        <v>5570</v>
      </c>
      <c r="AQ557" s="19"/>
      <c r="AR557" s="19">
        <v>13400</v>
      </c>
      <c r="AS557" s="19">
        <v>10900</v>
      </c>
      <c r="AT557" s="19">
        <v>4470</v>
      </c>
      <c r="AU557" s="19">
        <v>15400</v>
      </c>
      <c r="AV557" s="19">
        <v>16400</v>
      </c>
      <c r="AW557" s="19">
        <v>12400</v>
      </c>
      <c r="AX557" s="19">
        <v>11900</v>
      </c>
      <c r="AY557" s="19">
        <v>16900</v>
      </c>
      <c r="AZ557" s="19">
        <v>14200</v>
      </c>
      <c r="BA557" s="19">
        <v>10500</v>
      </c>
      <c r="BB557" s="19">
        <v>16900</v>
      </c>
      <c r="BC557" s="19">
        <v>22600</v>
      </c>
      <c r="BD557" s="19">
        <v>6470</v>
      </c>
    </row>
    <row r="558" spans="1:56" x14ac:dyDescent="0.35">
      <c r="A558" s="20" t="s">
        <v>4841</v>
      </c>
      <c r="B558" s="20">
        <v>954.84897000000001</v>
      </c>
      <c r="C558" s="20">
        <v>657.58218476799993</v>
      </c>
      <c r="D558" s="20">
        <v>58</v>
      </c>
      <c r="E558" s="20">
        <v>1.9043812779619387</v>
      </c>
      <c r="F558">
        <v>7.01</v>
      </c>
      <c r="G558">
        <v>7.01</v>
      </c>
      <c r="H558">
        <v>7</v>
      </c>
      <c r="I558">
        <v>7</v>
      </c>
      <c r="J558">
        <v>7.01</v>
      </c>
      <c r="K558">
        <v>7.01</v>
      </c>
      <c r="L558">
        <v>7</v>
      </c>
      <c r="M558">
        <v>7.01</v>
      </c>
      <c r="N558">
        <v>7</v>
      </c>
      <c r="P558">
        <v>7.02</v>
      </c>
      <c r="R558">
        <v>7.02</v>
      </c>
      <c r="S558">
        <v>7.03</v>
      </c>
      <c r="T558">
        <v>7.03</v>
      </c>
      <c r="U558">
        <v>7.01</v>
      </c>
      <c r="V558">
        <v>7.02</v>
      </c>
      <c r="W558">
        <v>7.02</v>
      </c>
      <c r="X558">
        <v>7.01</v>
      </c>
      <c r="Y558">
        <v>7.01</v>
      </c>
      <c r="Z558">
        <v>7.02</v>
      </c>
      <c r="AA558">
        <v>7.02</v>
      </c>
      <c r="AB558">
        <v>7.01</v>
      </c>
      <c r="AC558">
        <v>7.01</v>
      </c>
      <c r="AD558">
        <v>7.02</v>
      </c>
      <c r="AE558" s="10"/>
      <c r="AF558" s="19">
        <v>1710000</v>
      </c>
      <c r="AG558" s="19">
        <v>1320000</v>
      </c>
      <c r="AH558" s="19">
        <v>580000</v>
      </c>
      <c r="AI558" s="19">
        <v>2050000</v>
      </c>
      <c r="AJ558" s="19">
        <v>1360000</v>
      </c>
      <c r="AK558" s="19">
        <v>2020000</v>
      </c>
      <c r="AL558" s="19">
        <v>2580000</v>
      </c>
      <c r="AM558" s="19">
        <v>2820000</v>
      </c>
      <c r="AN558" s="19">
        <v>2890000</v>
      </c>
      <c r="AO558" s="19"/>
      <c r="AP558" s="19">
        <v>3080000</v>
      </c>
      <c r="AQ558" s="19"/>
      <c r="AR558" s="19">
        <v>3860000</v>
      </c>
      <c r="AS558" s="19">
        <v>1570000</v>
      </c>
      <c r="AT558" s="19">
        <v>3510000</v>
      </c>
      <c r="AU558" s="19">
        <v>4970000</v>
      </c>
      <c r="AV558" s="19">
        <v>5270000</v>
      </c>
      <c r="AW558" s="19">
        <v>5240000</v>
      </c>
      <c r="AX558" s="19">
        <v>4520000</v>
      </c>
      <c r="AY558" s="19">
        <v>6470000</v>
      </c>
      <c r="AZ558" s="19">
        <v>5400000</v>
      </c>
      <c r="BA558" s="19">
        <v>5440000</v>
      </c>
      <c r="BB558" s="19">
        <v>5200000</v>
      </c>
      <c r="BC558" s="19">
        <v>6170000</v>
      </c>
      <c r="BD558" s="19">
        <v>3260000</v>
      </c>
    </row>
    <row r="559" spans="1:56" x14ac:dyDescent="0.35">
      <c r="A559" s="20" t="s">
        <v>4842</v>
      </c>
      <c r="B559" s="20">
        <v>954.84897000000001</v>
      </c>
      <c r="C559" s="20">
        <v>659.59783483199999</v>
      </c>
      <c r="D559" s="20">
        <v>58</v>
      </c>
      <c r="E559" s="20">
        <v>1.9043812779619387</v>
      </c>
      <c r="F559">
        <v>7</v>
      </c>
      <c r="G559">
        <v>7.01</v>
      </c>
      <c r="H559">
        <v>7.01</v>
      </c>
      <c r="I559">
        <v>7.01</v>
      </c>
      <c r="J559">
        <v>7.01</v>
      </c>
      <c r="K559">
        <v>7.01</v>
      </c>
      <c r="L559">
        <v>7</v>
      </c>
      <c r="M559">
        <v>7</v>
      </c>
      <c r="N559">
        <v>7.01</v>
      </c>
      <c r="P559">
        <v>7.01</v>
      </c>
      <c r="R559">
        <v>7.03</v>
      </c>
      <c r="S559">
        <v>7.03</v>
      </c>
      <c r="T559">
        <v>7.03</v>
      </c>
      <c r="U559">
        <v>7.01</v>
      </c>
      <c r="V559">
        <v>7.02</v>
      </c>
      <c r="W559">
        <v>7.02</v>
      </c>
      <c r="X559">
        <v>7.02</v>
      </c>
      <c r="Y559">
        <v>7.01</v>
      </c>
      <c r="Z559">
        <v>7.01</v>
      </c>
      <c r="AA559">
        <v>7.02</v>
      </c>
      <c r="AB559">
        <v>7.01</v>
      </c>
      <c r="AC559">
        <v>7.01</v>
      </c>
      <c r="AD559">
        <v>7.02</v>
      </c>
      <c r="AE559" s="10"/>
      <c r="AF559" s="19">
        <v>1860000</v>
      </c>
      <c r="AG559" s="19">
        <v>1500000</v>
      </c>
      <c r="AH559" s="19">
        <v>608000</v>
      </c>
      <c r="AI559" s="19">
        <v>2220000</v>
      </c>
      <c r="AJ559" s="19">
        <v>1610000</v>
      </c>
      <c r="AK559" s="19">
        <v>2190000</v>
      </c>
      <c r="AL559" s="19">
        <v>2920000</v>
      </c>
      <c r="AM559" s="19">
        <v>2930000</v>
      </c>
      <c r="AN559" s="19">
        <v>3160000</v>
      </c>
      <c r="AO559" s="19"/>
      <c r="AP559" s="19">
        <v>3500000</v>
      </c>
      <c r="AQ559" s="19"/>
      <c r="AR559" s="19">
        <v>4340000</v>
      </c>
      <c r="AS559" s="19">
        <v>1650000</v>
      </c>
      <c r="AT559" s="19">
        <v>3840000</v>
      </c>
      <c r="AU559" s="19">
        <v>6230000</v>
      </c>
      <c r="AV559" s="19">
        <v>5670000</v>
      </c>
      <c r="AW559" s="19">
        <v>5390000</v>
      </c>
      <c r="AX559" s="19">
        <v>5210000</v>
      </c>
      <c r="AY559" s="19">
        <v>6860000</v>
      </c>
      <c r="AZ559" s="19">
        <v>6220000</v>
      </c>
      <c r="BA559" s="19">
        <v>5650000</v>
      </c>
      <c r="BB559" s="19">
        <v>5680000</v>
      </c>
      <c r="BC559" s="19">
        <v>7320000</v>
      </c>
      <c r="BD559" s="19">
        <v>3540000</v>
      </c>
    </row>
    <row r="560" spans="1:56" x14ac:dyDescent="0.35">
      <c r="A560" s="20" t="s">
        <v>4850</v>
      </c>
      <c r="B560" s="20">
        <v>956.86461999999995</v>
      </c>
      <c r="C560" s="20">
        <v>599.5039343840001</v>
      </c>
      <c r="D560" s="20">
        <v>58</v>
      </c>
      <c r="E560" s="20">
        <v>1.9043812779619387</v>
      </c>
      <c r="F560">
        <v>7.36</v>
      </c>
      <c r="G560">
        <v>7.37</v>
      </c>
      <c r="H560">
        <v>7.37</v>
      </c>
      <c r="I560">
        <v>7.37</v>
      </c>
      <c r="J560">
        <v>7.37</v>
      </c>
      <c r="K560">
        <v>7.37</v>
      </c>
      <c r="L560">
        <v>7.38</v>
      </c>
      <c r="M560">
        <v>7.37</v>
      </c>
      <c r="N560">
        <v>7.38</v>
      </c>
      <c r="P560">
        <v>7.37</v>
      </c>
      <c r="R560">
        <v>7.39</v>
      </c>
      <c r="S560">
        <v>7.4</v>
      </c>
      <c r="T560">
        <v>7.38</v>
      </c>
      <c r="U560">
        <v>7.37</v>
      </c>
      <c r="V560">
        <v>7.38</v>
      </c>
      <c r="W560">
        <v>7.38</v>
      </c>
      <c r="X560">
        <v>7.37</v>
      </c>
      <c r="Y560">
        <v>7.37</v>
      </c>
      <c r="Z560">
        <v>7.38</v>
      </c>
      <c r="AA560">
        <v>7.38</v>
      </c>
      <c r="AB560">
        <v>7.37</v>
      </c>
      <c r="AC560">
        <v>7.37</v>
      </c>
      <c r="AD560">
        <v>7.38</v>
      </c>
      <c r="AE560" s="10"/>
      <c r="AF560" s="19">
        <v>3280000</v>
      </c>
      <c r="AG560" s="19">
        <v>2630000</v>
      </c>
      <c r="AH560" s="19">
        <v>719000</v>
      </c>
      <c r="AI560" s="19">
        <v>3370000</v>
      </c>
      <c r="AJ560" s="19">
        <v>2810000</v>
      </c>
      <c r="AK560" s="19">
        <v>3810000</v>
      </c>
      <c r="AL560" s="19">
        <v>5370000</v>
      </c>
      <c r="AM560" s="19">
        <v>5530000</v>
      </c>
      <c r="AN560" s="19">
        <v>6790000</v>
      </c>
      <c r="AO560" s="19"/>
      <c r="AP560" s="19">
        <v>6430000</v>
      </c>
      <c r="AQ560" s="19"/>
      <c r="AR560" s="19">
        <v>9870000</v>
      </c>
      <c r="AS560" s="19">
        <v>3160000</v>
      </c>
      <c r="AT560" s="19">
        <v>7870000</v>
      </c>
      <c r="AU560" s="19">
        <v>9060000</v>
      </c>
      <c r="AV560" s="19">
        <v>11300000</v>
      </c>
      <c r="AW560" s="19">
        <v>10900000</v>
      </c>
      <c r="AX560" s="19">
        <v>11400000</v>
      </c>
      <c r="AY560" s="19">
        <v>13500000</v>
      </c>
      <c r="AZ560" s="19">
        <v>12800000</v>
      </c>
      <c r="BA560" s="19">
        <v>11200000</v>
      </c>
      <c r="BB560" s="19">
        <v>13000000</v>
      </c>
      <c r="BC560" s="19">
        <v>14800000</v>
      </c>
      <c r="BD560" s="19">
        <v>6210000</v>
      </c>
    </row>
    <row r="561" spans="1:56" x14ac:dyDescent="0.35">
      <c r="A561" s="20" t="s">
        <v>4856</v>
      </c>
      <c r="B561" s="20">
        <v>956.86461999999995</v>
      </c>
      <c r="C561" s="20">
        <v>657.58218470400004</v>
      </c>
      <c r="D561" s="20">
        <v>58</v>
      </c>
      <c r="E561" s="20">
        <v>1.9043812779619387</v>
      </c>
      <c r="F561">
        <v>7.38</v>
      </c>
      <c r="G561">
        <v>7.39</v>
      </c>
      <c r="H561">
        <v>7.39</v>
      </c>
      <c r="I561">
        <v>7.39</v>
      </c>
      <c r="J561">
        <v>7.37</v>
      </c>
      <c r="K561">
        <v>7.39</v>
      </c>
      <c r="L561">
        <v>7.39</v>
      </c>
      <c r="M561">
        <v>7.4</v>
      </c>
      <c r="N561">
        <v>7.39</v>
      </c>
      <c r="P561">
        <v>7.39</v>
      </c>
      <c r="R561">
        <v>7.4</v>
      </c>
      <c r="S561">
        <v>7.4</v>
      </c>
      <c r="T561">
        <v>7.39</v>
      </c>
      <c r="U561">
        <v>7.4</v>
      </c>
      <c r="V561">
        <v>7.4</v>
      </c>
      <c r="W561">
        <v>7.39</v>
      </c>
      <c r="X561">
        <v>7.39</v>
      </c>
      <c r="Y561">
        <v>7.39</v>
      </c>
      <c r="Z561">
        <v>7.39</v>
      </c>
      <c r="AA561">
        <v>7.39</v>
      </c>
      <c r="AB561">
        <v>7.39</v>
      </c>
      <c r="AC561">
        <v>7.39</v>
      </c>
      <c r="AD561">
        <v>7.4</v>
      </c>
      <c r="AE561" s="10"/>
      <c r="AF561" s="19">
        <v>386000</v>
      </c>
      <c r="AG561" s="19">
        <v>457000</v>
      </c>
      <c r="AH561" s="19">
        <v>160000</v>
      </c>
      <c r="AI561" s="19">
        <v>423000</v>
      </c>
      <c r="AJ561" s="19">
        <v>437000</v>
      </c>
      <c r="AK561" s="19">
        <v>643000</v>
      </c>
      <c r="AL561" s="19">
        <v>847000</v>
      </c>
      <c r="AM561" s="19">
        <v>946000</v>
      </c>
      <c r="AN561" s="19">
        <v>1070000</v>
      </c>
      <c r="AO561" s="19"/>
      <c r="AP561" s="19">
        <v>1080000</v>
      </c>
      <c r="AQ561" s="19"/>
      <c r="AR561" s="19">
        <v>1460000</v>
      </c>
      <c r="AS561" s="19">
        <v>447000</v>
      </c>
      <c r="AT561" s="19">
        <v>1160000</v>
      </c>
      <c r="AU561" s="19">
        <v>1450000</v>
      </c>
      <c r="AV561" s="19">
        <v>1670000</v>
      </c>
      <c r="AW561" s="19">
        <v>1770000</v>
      </c>
      <c r="AX561" s="19">
        <v>1680000</v>
      </c>
      <c r="AY561" s="19">
        <v>1890000</v>
      </c>
      <c r="AZ561" s="19">
        <v>1760000</v>
      </c>
      <c r="BA561" s="19">
        <v>1440000</v>
      </c>
      <c r="BB561" s="19">
        <v>1870000</v>
      </c>
      <c r="BC561" s="19">
        <v>1880000</v>
      </c>
      <c r="BD561" s="19">
        <v>854000</v>
      </c>
    </row>
    <row r="562" spans="1:56" x14ac:dyDescent="0.35">
      <c r="A562" s="20" t="s">
        <v>4857</v>
      </c>
      <c r="B562" s="20">
        <v>956.86461999999995</v>
      </c>
      <c r="C562" s="20">
        <v>659.59783476799998</v>
      </c>
      <c r="D562" s="20">
        <v>58</v>
      </c>
      <c r="E562" s="20">
        <v>1.9043812779619387</v>
      </c>
      <c r="F562">
        <v>7.36</v>
      </c>
      <c r="G562">
        <v>7.37</v>
      </c>
      <c r="H562">
        <v>7.38</v>
      </c>
      <c r="I562">
        <v>7.37</v>
      </c>
      <c r="J562">
        <v>7.37</v>
      </c>
      <c r="K562">
        <v>7.37</v>
      </c>
      <c r="L562">
        <v>7.37</v>
      </c>
      <c r="M562">
        <v>7.37</v>
      </c>
      <c r="N562">
        <v>7.37</v>
      </c>
      <c r="P562">
        <v>7.37</v>
      </c>
      <c r="R562">
        <v>7.38</v>
      </c>
      <c r="S562">
        <v>7.38</v>
      </c>
      <c r="T562">
        <v>7.37</v>
      </c>
      <c r="U562">
        <v>7.37</v>
      </c>
      <c r="V562">
        <v>7.39</v>
      </c>
      <c r="W562">
        <v>7.37</v>
      </c>
      <c r="X562">
        <v>7.37</v>
      </c>
      <c r="Y562">
        <v>7.37</v>
      </c>
      <c r="Z562">
        <v>7.38</v>
      </c>
      <c r="AA562">
        <v>7.38</v>
      </c>
      <c r="AB562">
        <v>7.37</v>
      </c>
      <c r="AC562">
        <v>7.38</v>
      </c>
      <c r="AD562">
        <v>7.39</v>
      </c>
      <c r="AE562" s="10"/>
      <c r="AF562" s="19">
        <v>4540000</v>
      </c>
      <c r="AG562" s="19">
        <v>3570000</v>
      </c>
      <c r="AH562" s="19">
        <v>1220000</v>
      </c>
      <c r="AI562" s="19">
        <v>4450000</v>
      </c>
      <c r="AJ562" s="19">
        <v>3740000</v>
      </c>
      <c r="AK562" s="19">
        <v>5420000</v>
      </c>
      <c r="AL562" s="19">
        <v>7360000</v>
      </c>
      <c r="AM562" s="19">
        <v>7370000</v>
      </c>
      <c r="AN562" s="19">
        <v>8860000</v>
      </c>
      <c r="AO562" s="19"/>
      <c r="AP562" s="19">
        <v>9280000</v>
      </c>
      <c r="AQ562" s="19"/>
      <c r="AR562" s="19">
        <v>11700000</v>
      </c>
      <c r="AS562" s="19">
        <v>3750000</v>
      </c>
      <c r="AT562" s="19">
        <v>11700000</v>
      </c>
      <c r="AU562" s="19">
        <v>13800000</v>
      </c>
      <c r="AV562" s="19">
        <v>15300000</v>
      </c>
      <c r="AW562" s="19">
        <v>16500000</v>
      </c>
      <c r="AX562" s="19">
        <v>14100000</v>
      </c>
      <c r="AY562" s="19">
        <v>18000000</v>
      </c>
      <c r="AZ562" s="19">
        <v>18000000</v>
      </c>
      <c r="BA562" s="19">
        <v>13600000</v>
      </c>
      <c r="BB562" s="19">
        <v>18000000</v>
      </c>
      <c r="BC562" s="19">
        <v>17300000</v>
      </c>
      <c r="BD562" s="19">
        <v>8120000</v>
      </c>
    </row>
    <row r="563" spans="1:56" x14ac:dyDescent="0.35">
      <c r="A563" s="20" t="s">
        <v>4858</v>
      </c>
      <c r="B563" s="20">
        <v>956.86461999999995</v>
      </c>
      <c r="C563" s="20">
        <v>661.61348483200004</v>
      </c>
      <c r="D563" s="20">
        <v>58</v>
      </c>
      <c r="E563" s="20">
        <v>1.9043812779619387</v>
      </c>
      <c r="F563">
        <v>7.38</v>
      </c>
      <c r="G563">
        <v>7.39</v>
      </c>
      <c r="H563">
        <v>7.39</v>
      </c>
      <c r="I563">
        <v>7.39</v>
      </c>
      <c r="J563">
        <v>7.38</v>
      </c>
      <c r="K563">
        <v>7.39</v>
      </c>
      <c r="L563">
        <v>7.39</v>
      </c>
      <c r="M563">
        <v>7.39</v>
      </c>
      <c r="N563">
        <v>7.39</v>
      </c>
      <c r="P563">
        <v>7.39</v>
      </c>
      <c r="R563">
        <v>7.39</v>
      </c>
      <c r="S563">
        <v>7.4</v>
      </c>
      <c r="T563">
        <v>7.4</v>
      </c>
      <c r="U563">
        <v>7.39</v>
      </c>
      <c r="V563">
        <v>7.4</v>
      </c>
      <c r="W563">
        <v>7.39</v>
      </c>
      <c r="X563">
        <v>7.4</v>
      </c>
      <c r="Y563">
        <v>7.39</v>
      </c>
      <c r="Z563">
        <v>7.4</v>
      </c>
      <c r="AA563">
        <v>7.4</v>
      </c>
      <c r="AB563">
        <v>7.39</v>
      </c>
      <c r="AC563">
        <v>7.39</v>
      </c>
      <c r="AD563">
        <v>7.41</v>
      </c>
      <c r="AE563" s="10"/>
      <c r="AF563" s="19">
        <v>417000</v>
      </c>
      <c r="AG563" s="19">
        <v>359000</v>
      </c>
      <c r="AH563" s="19">
        <v>116000</v>
      </c>
      <c r="AI563" s="19">
        <v>480000</v>
      </c>
      <c r="AJ563" s="19">
        <v>325000</v>
      </c>
      <c r="AK563" s="19">
        <v>634000</v>
      </c>
      <c r="AL563" s="19">
        <v>865000</v>
      </c>
      <c r="AM563" s="19">
        <v>941000</v>
      </c>
      <c r="AN563" s="19">
        <v>1090000</v>
      </c>
      <c r="AO563" s="19"/>
      <c r="AP563" s="19">
        <v>1180000</v>
      </c>
      <c r="AQ563" s="19"/>
      <c r="AR563" s="19">
        <v>1450000</v>
      </c>
      <c r="AS563" s="19">
        <v>445000</v>
      </c>
      <c r="AT563" s="19">
        <v>1450000</v>
      </c>
      <c r="AU563" s="19">
        <v>1750000</v>
      </c>
      <c r="AV563" s="19">
        <v>1790000</v>
      </c>
      <c r="AW563" s="19">
        <v>1970000</v>
      </c>
      <c r="AX563" s="19">
        <v>1980000</v>
      </c>
      <c r="AY563" s="19">
        <v>2270000</v>
      </c>
      <c r="AZ563" s="19">
        <v>2240000</v>
      </c>
      <c r="BA563" s="19">
        <v>1620000</v>
      </c>
      <c r="BB563" s="19">
        <v>2120000</v>
      </c>
      <c r="BC563" s="19">
        <v>2350000</v>
      </c>
      <c r="BD563" s="19">
        <v>873000</v>
      </c>
    </row>
    <row r="564" spans="1:56" x14ac:dyDescent="0.35">
      <c r="A564" s="20" t="s">
        <v>4865</v>
      </c>
      <c r="B564" s="20">
        <v>958.88027</v>
      </c>
      <c r="C564" s="20">
        <v>573.48828425600004</v>
      </c>
      <c r="D564" s="20">
        <v>58</v>
      </c>
      <c r="E564" s="20">
        <v>1.9043812779619387</v>
      </c>
      <c r="F564">
        <v>7.9</v>
      </c>
      <c r="G564">
        <v>7.9</v>
      </c>
      <c r="H564">
        <v>7.88</v>
      </c>
      <c r="I564">
        <v>7.88</v>
      </c>
      <c r="J564">
        <v>7.9</v>
      </c>
      <c r="K564">
        <v>7.91</v>
      </c>
      <c r="L564">
        <v>7.9</v>
      </c>
      <c r="M564">
        <v>7.91</v>
      </c>
      <c r="N564">
        <v>7.9</v>
      </c>
      <c r="P564">
        <v>7.9</v>
      </c>
      <c r="R564">
        <v>7.92</v>
      </c>
      <c r="S564">
        <v>7.93</v>
      </c>
      <c r="T564">
        <v>7.92</v>
      </c>
      <c r="U564">
        <v>7.93</v>
      </c>
      <c r="V564">
        <v>7.94</v>
      </c>
      <c r="W564">
        <v>7.9</v>
      </c>
      <c r="X564">
        <v>7.91</v>
      </c>
      <c r="Y564">
        <v>7.91</v>
      </c>
      <c r="Z564">
        <v>7.93</v>
      </c>
      <c r="AA564">
        <v>7.93</v>
      </c>
      <c r="AB564">
        <v>7.93</v>
      </c>
      <c r="AC564">
        <v>7.93</v>
      </c>
      <c r="AD564">
        <v>7.91</v>
      </c>
      <c r="AE564" s="10"/>
      <c r="AF564" s="19">
        <v>127000</v>
      </c>
      <c r="AG564" s="19">
        <v>94900</v>
      </c>
      <c r="AH564" s="19">
        <v>26300</v>
      </c>
      <c r="AI564" s="19">
        <v>123000</v>
      </c>
      <c r="AJ564" s="19">
        <v>68100</v>
      </c>
      <c r="AK564" s="19">
        <v>75000</v>
      </c>
      <c r="AL564" s="19">
        <v>155000</v>
      </c>
      <c r="AM564" s="19">
        <v>114000</v>
      </c>
      <c r="AN564" s="19">
        <v>170000</v>
      </c>
      <c r="AO564" s="19"/>
      <c r="AP564" s="19">
        <v>115000</v>
      </c>
      <c r="AQ564" s="19"/>
      <c r="AR564" s="19">
        <v>191000</v>
      </c>
      <c r="AS564" s="19">
        <v>60100</v>
      </c>
      <c r="AT564" s="19">
        <v>195000</v>
      </c>
      <c r="AU564" s="19">
        <v>243000</v>
      </c>
      <c r="AV564" s="19">
        <v>224000</v>
      </c>
      <c r="AW564" s="19">
        <v>245000</v>
      </c>
      <c r="AX564" s="19">
        <v>238000</v>
      </c>
      <c r="AY564" s="19">
        <v>332000</v>
      </c>
      <c r="AZ564" s="19">
        <v>256000</v>
      </c>
      <c r="BA564" s="19">
        <v>231000</v>
      </c>
      <c r="BB564" s="19">
        <v>237000</v>
      </c>
      <c r="BC564" s="19">
        <v>250000</v>
      </c>
      <c r="BD564" s="19">
        <v>120000</v>
      </c>
    </row>
    <row r="565" spans="1:56" x14ac:dyDescent="0.35">
      <c r="A565" s="20" t="s">
        <v>4867</v>
      </c>
      <c r="B565" s="20">
        <v>958.88027</v>
      </c>
      <c r="C565" s="20">
        <v>601.51958438400015</v>
      </c>
      <c r="D565" s="20">
        <v>58</v>
      </c>
      <c r="E565" s="20">
        <v>1.9043812779619387</v>
      </c>
      <c r="F565">
        <v>7.8</v>
      </c>
      <c r="G565">
        <v>7.8</v>
      </c>
      <c r="H565">
        <v>7.8</v>
      </c>
      <c r="I565">
        <v>7.8</v>
      </c>
      <c r="J565">
        <v>7.78</v>
      </c>
      <c r="K565">
        <v>7.8</v>
      </c>
      <c r="L565">
        <v>7.8</v>
      </c>
      <c r="M565">
        <v>7.8</v>
      </c>
      <c r="N565">
        <v>7.8</v>
      </c>
      <c r="P565">
        <v>7.8</v>
      </c>
      <c r="R565">
        <v>7.83</v>
      </c>
      <c r="S565">
        <v>7.83</v>
      </c>
      <c r="T565">
        <v>7.81</v>
      </c>
      <c r="U565">
        <v>7.81</v>
      </c>
      <c r="V565">
        <v>7.82</v>
      </c>
      <c r="W565">
        <v>7.81</v>
      </c>
      <c r="X565">
        <v>7.81</v>
      </c>
      <c r="Y565">
        <v>7.8</v>
      </c>
      <c r="Z565">
        <v>7.8</v>
      </c>
      <c r="AA565">
        <v>7.8</v>
      </c>
      <c r="AB565">
        <v>7.8</v>
      </c>
      <c r="AC565">
        <v>7.8</v>
      </c>
      <c r="AD565">
        <v>7.8</v>
      </c>
      <c r="AE565" s="10"/>
      <c r="AF565" s="19">
        <v>1040000</v>
      </c>
      <c r="AG565" s="19">
        <v>868000</v>
      </c>
      <c r="AH565" s="19">
        <v>229000</v>
      </c>
      <c r="AI565" s="19">
        <v>1030000</v>
      </c>
      <c r="AJ565" s="19">
        <v>845000</v>
      </c>
      <c r="AK565" s="19">
        <v>1540000</v>
      </c>
      <c r="AL565" s="19">
        <v>2790000</v>
      </c>
      <c r="AM565" s="19">
        <v>2500000</v>
      </c>
      <c r="AN565" s="19">
        <v>3290000</v>
      </c>
      <c r="AO565" s="19"/>
      <c r="AP565" s="19">
        <v>3670000</v>
      </c>
      <c r="AQ565" s="19"/>
      <c r="AR565" s="19">
        <v>5200000</v>
      </c>
      <c r="AS565" s="19">
        <v>1580000</v>
      </c>
      <c r="AT565" s="19">
        <v>4750000</v>
      </c>
      <c r="AU565" s="19">
        <v>6190000</v>
      </c>
      <c r="AV565" s="19">
        <v>5480000</v>
      </c>
      <c r="AW565" s="19">
        <v>5880000</v>
      </c>
      <c r="AX565" s="19">
        <v>5500000</v>
      </c>
      <c r="AY565" s="19">
        <v>6780000</v>
      </c>
      <c r="AZ565" s="19">
        <v>6700000</v>
      </c>
      <c r="BA565" s="19">
        <v>5710000</v>
      </c>
      <c r="BB565" s="19">
        <v>6850000</v>
      </c>
      <c r="BC565" s="19">
        <v>6290000</v>
      </c>
      <c r="BD565" s="19">
        <v>2450000</v>
      </c>
    </row>
    <row r="566" spans="1:56" x14ac:dyDescent="0.35">
      <c r="A566" s="20" t="s">
        <v>4872</v>
      </c>
      <c r="B566" s="20">
        <v>958.88027</v>
      </c>
      <c r="C566" s="20">
        <v>657.58218464000015</v>
      </c>
      <c r="D566" s="20">
        <v>58</v>
      </c>
      <c r="E566" s="20">
        <v>1.9043812779619387</v>
      </c>
      <c r="F566">
        <v>7.87</v>
      </c>
      <c r="G566">
        <v>7.87</v>
      </c>
      <c r="H566">
        <v>7.89</v>
      </c>
      <c r="I566">
        <v>7.89</v>
      </c>
      <c r="J566">
        <v>7.88</v>
      </c>
      <c r="K566">
        <v>7.89</v>
      </c>
      <c r="L566">
        <v>7.89</v>
      </c>
      <c r="M566">
        <v>7.88</v>
      </c>
      <c r="N566">
        <v>7.88</v>
      </c>
      <c r="P566">
        <v>7.89</v>
      </c>
      <c r="R566">
        <v>7.91</v>
      </c>
      <c r="S566">
        <v>7.92</v>
      </c>
      <c r="T566">
        <v>7.9</v>
      </c>
      <c r="U566">
        <v>7.9</v>
      </c>
      <c r="V566">
        <v>7.92</v>
      </c>
      <c r="W566">
        <v>7.89</v>
      </c>
      <c r="X566">
        <v>7.89</v>
      </c>
      <c r="Y566">
        <v>7.9</v>
      </c>
      <c r="Z566">
        <v>7.9</v>
      </c>
      <c r="AA566">
        <v>7.91</v>
      </c>
      <c r="AB566">
        <v>7.89</v>
      </c>
      <c r="AC566">
        <v>7.91</v>
      </c>
      <c r="AD566">
        <v>7.9</v>
      </c>
      <c r="AE566" s="10"/>
      <c r="AF566" s="19">
        <v>33500</v>
      </c>
      <c r="AG566" s="19">
        <v>26500</v>
      </c>
      <c r="AH566" s="19">
        <v>3480</v>
      </c>
      <c r="AI566" s="19">
        <v>32800</v>
      </c>
      <c r="AJ566" s="19">
        <v>26300</v>
      </c>
      <c r="AK566" s="19">
        <v>41500</v>
      </c>
      <c r="AL566" s="19">
        <v>72100</v>
      </c>
      <c r="AM566" s="19">
        <v>87200</v>
      </c>
      <c r="AN566" s="19">
        <v>93200</v>
      </c>
      <c r="AO566" s="19"/>
      <c r="AP566" s="19">
        <v>193000</v>
      </c>
      <c r="AQ566" s="19"/>
      <c r="AR566" s="19">
        <v>362000</v>
      </c>
      <c r="AS566" s="19">
        <v>85500</v>
      </c>
      <c r="AT566" s="19">
        <v>289000</v>
      </c>
      <c r="AU566" s="19">
        <v>369000</v>
      </c>
      <c r="AV566" s="19">
        <v>319000</v>
      </c>
      <c r="AW566" s="19">
        <v>383000</v>
      </c>
      <c r="AX566" s="19">
        <v>353000</v>
      </c>
      <c r="AY566" s="19">
        <v>447000</v>
      </c>
      <c r="AZ566" s="19">
        <v>527000</v>
      </c>
      <c r="BA566" s="19">
        <v>384000</v>
      </c>
      <c r="BB566" s="19">
        <v>477000</v>
      </c>
      <c r="BC566" s="19">
        <v>492000</v>
      </c>
      <c r="BD566" s="19">
        <v>151000</v>
      </c>
    </row>
    <row r="567" spans="1:56" x14ac:dyDescent="0.35">
      <c r="A567" s="20" t="s">
        <v>4873</v>
      </c>
      <c r="B567" s="20">
        <v>958.88027</v>
      </c>
      <c r="C567" s="20">
        <v>659.59783470400009</v>
      </c>
      <c r="D567" s="20">
        <v>58</v>
      </c>
      <c r="E567" s="20">
        <v>1.9043812779619387</v>
      </c>
      <c r="F567">
        <v>7.79</v>
      </c>
      <c r="G567">
        <v>7.79</v>
      </c>
      <c r="H567">
        <v>7.79</v>
      </c>
      <c r="I567">
        <v>7.8</v>
      </c>
      <c r="J567">
        <v>7.8</v>
      </c>
      <c r="K567">
        <v>7.8</v>
      </c>
      <c r="L567">
        <v>7.8</v>
      </c>
      <c r="M567">
        <v>7.8</v>
      </c>
      <c r="N567">
        <v>7.8</v>
      </c>
      <c r="P567">
        <v>7.8</v>
      </c>
      <c r="R567">
        <v>7.82</v>
      </c>
      <c r="S567">
        <v>7.82</v>
      </c>
      <c r="T567">
        <v>7.81</v>
      </c>
      <c r="U567">
        <v>7.79</v>
      </c>
      <c r="V567">
        <v>7.81</v>
      </c>
      <c r="W567">
        <v>7.81</v>
      </c>
      <c r="X567">
        <v>7.8</v>
      </c>
      <c r="Y567">
        <v>7.8</v>
      </c>
      <c r="Z567">
        <v>7.81</v>
      </c>
      <c r="AA567">
        <v>7.8</v>
      </c>
      <c r="AB567">
        <v>7.8</v>
      </c>
      <c r="AC567">
        <v>7.81</v>
      </c>
      <c r="AD567">
        <v>7.79</v>
      </c>
      <c r="AE567" s="10"/>
      <c r="AF567" s="19">
        <v>821000</v>
      </c>
      <c r="AG567" s="19">
        <v>655000</v>
      </c>
      <c r="AH567" s="19">
        <v>168000</v>
      </c>
      <c r="AI567" s="19">
        <v>949000</v>
      </c>
      <c r="AJ567" s="19">
        <v>711000</v>
      </c>
      <c r="AK567" s="19">
        <v>1220000</v>
      </c>
      <c r="AL567" s="19">
        <v>2150000</v>
      </c>
      <c r="AM567" s="19">
        <v>2240000</v>
      </c>
      <c r="AN567" s="19">
        <v>2670000</v>
      </c>
      <c r="AO567" s="19"/>
      <c r="AP567" s="19">
        <v>2670000</v>
      </c>
      <c r="AQ567" s="19"/>
      <c r="AR567" s="19">
        <v>3670000</v>
      </c>
      <c r="AS567" s="19">
        <v>1200000</v>
      </c>
      <c r="AT567" s="19">
        <v>3400000</v>
      </c>
      <c r="AU567" s="19">
        <v>4740000</v>
      </c>
      <c r="AV567" s="19">
        <v>4410000</v>
      </c>
      <c r="AW567" s="19">
        <v>4440000</v>
      </c>
      <c r="AX567" s="19">
        <v>4600000</v>
      </c>
      <c r="AY567" s="19">
        <v>5450000</v>
      </c>
      <c r="AZ567" s="19">
        <v>5140000</v>
      </c>
      <c r="BA567" s="19">
        <v>4270000</v>
      </c>
      <c r="BB567" s="19">
        <v>5590000</v>
      </c>
      <c r="BC567" s="19">
        <v>5500000</v>
      </c>
      <c r="BD567" s="19">
        <v>1720000</v>
      </c>
    </row>
    <row r="568" spans="1:56" x14ac:dyDescent="0.35">
      <c r="A568" s="20" t="s">
        <v>4874</v>
      </c>
      <c r="B568" s="20">
        <v>958.88027</v>
      </c>
      <c r="C568" s="20">
        <v>661.61348476800003</v>
      </c>
      <c r="D568" s="20">
        <v>58</v>
      </c>
      <c r="E568" s="20">
        <v>1.9043812779619387</v>
      </c>
      <c r="F568">
        <v>7.8</v>
      </c>
      <c r="G568">
        <v>7.8</v>
      </c>
      <c r="H568">
        <v>7.8</v>
      </c>
      <c r="I568">
        <v>7.8</v>
      </c>
      <c r="J568">
        <v>7.8</v>
      </c>
      <c r="K568">
        <v>7.8</v>
      </c>
      <c r="L568">
        <v>7.8</v>
      </c>
      <c r="M568">
        <v>7.8</v>
      </c>
      <c r="N568">
        <v>7.8</v>
      </c>
      <c r="P568">
        <v>7.8</v>
      </c>
      <c r="R568">
        <v>7.81</v>
      </c>
      <c r="S568">
        <v>7.82</v>
      </c>
      <c r="T568">
        <v>7.8</v>
      </c>
      <c r="U568">
        <v>7.8</v>
      </c>
      <c r="V568">
        <v>7.81</v>
      </c>
      <c r="W568">
        <v>7.81</v>
      </c>
      <c r="X568">
        <v>7.8</v>
      </c>
      <c r="Y568">
        <v>7.8</v>
      </c>
      <c r="Z568">
        <v>7.81</v>
      </c>
      <c r="AA568">
        <v>7.8</v>
      </c>
      <c r="AB568">
        <v>7.81</v>
      </c>
      <c r="AC568">
        <v>7.81</v>
      </c>
      <c r="AD568">
        <v>7.79</v>
      </c>
      <c r="AE568" s="10"/>
      <c r="AF568" s="19">
        <v>947000</v>
      </c>
      <c r="AG568" s="19">
        <v>660000</v>
      </c>
      <c r="AH568" s="19">
        <v>230000</v>
      </c>
      <c r="AI568" s="19">
        <v>960000</v>
      </c>
      <c r="AJ568" s="19">
        <v>713000</v>
      </c>
      <c r="AK568" s="19">
        <v>1160000</v>
      </c>
      <c r="AL568" s="19">
        <v>2310000</v>
      </c>
      <c r="AM568" s="19">
        <v>2210000</v>
      </c>
      <c r="AN568" s="19">
        <v>2700000</v>
      </c>
      <c r="AO568" s="19"/>
      <c r="AP568" s="19">
        <v>2920000</v>
      </c>
      <c r="AQ568" s="19"/>
      <c r="AR568" s="19">
        <v>3960000</v>
      </c>
      <c r="AS568" s="19">
        <v>1230000</v>
      </c>
      <c r="AT568" s="19">
        <v>3500000</v>
      </c>
      <c r="AU568" s="19">
        <v>5070000</v>
      </c>
      <c r="AV568" s="19">
        <v>4350000</v>
      </c>
      <c r="AW568" s="19">
        <v>4580000</v>
      </c>
      <c r="AX568" s="19">
        <v>4860000</v>
      </c>
      <c r="AY568" s="19">
        <v>5650000</v>
      </c>
      <c r="AZ568" s="19">
        <v>5920000</v>
      </c>
      <c r="BA568" s="19">
        <v>4480000</v>
      </c>
      <c r="BB568" s="19">
        <v>5150000</v>
      </c>
      <c r="BC568" s="19">
        <v>6100000</v>
      </c>
      <c r="BD568" s="19">
        <v>1700000</v>
      </c>
    </row>
    <row r="569" spans="1:56" x14ac:dyDescent="0.35">
      <c r="A569" s="20" t="s">
        <v>4875</v>
      </c>
      <c r="B569" s="20">
        <v>958.88027</v>
      </c>
      <c r="C569" s="20">
        <v>663.62913483200009</v>
      </c>
      <c r="D569" s="20">
        <v>58</v>
      </c>
      <c r="E569" s="20">
        <v>1.9043812779619387</v>
      </c>
      <c r="F569">
        <v>7.9</v>
      </c>
      <c r="G569">
        <v>7.92</v>
      </c>
      <c r="H569">
        <v>7.86</v>
      </c>
      <c r="I569">
        <v>7.92</v>
      </c>
      <c r="J569">
        <v>7.89</v>
      </c>
      <c r="K569">
        <v>7.92</v>
      </c>
      <c r="L569">
        <v>7.91</v>
      </c>
      <c r="M569">
        <v>7.9</v>
      </c>
      <c r="N569">
        <v>7.89</v>
      </c>
      <c r="P569">
        <v>7.9</v>
      </c>
      <c r="R569">
        <v>7.91</v>
      </c>
      <c r="S569">
        <v>7.92</v>
      </c>
      <c r="T569">
        <v>7.91</v>
      </c>
      <c r="U569">
        <v>7.91</v>
      </c>
      <c r="V569">
        <v>7.93</v>
      </c>
      <c r="W569">
        <v>7.89</v>
      </c>
      <c r="X569">
        <v>7.91</v>
      </c>
      <c r="Y569">
        <v>7.9</v>
      </c>
      <c r="Z569">
        <v>7.91</v>
      </c>
      <c r="AA569">
        <v>7.91</v>
      </c>
      <c r="AB569">
        <v>7.91</v>
      </c>
      <c r="AC569">
        <v>7.9</v>
      </c>
      <c r="AD569">
        <v>7.9</v>
      </c>
      <c r="AE569" s="10"/>
      <c r="AF569" s="19">
        <v>107000</v>
      </c>
      <c r="AG569" s="19">
        <v>91100</v>
      </c>
      <c r="AH569" s="19">
        <v>20400</v>
      </c>
      <c r="AI569" s="19">
        <v>107000</v>
      </c>
      <c r="AJ569" s="19">
        <v>94900</v>
      </c>
      <c r="AK569" s="19">
        <v>86100</v>
      </c>
      <c r="AL569" s="19">
        <v>166000</v>
      </c>
      <c r="AM569" s="19">
        <v>151000</v>
      </c>
      <c r="AN569" s="19">
        <v>229000</v>
      </c>
      <c r="AO569" s="19"/>
      <c r="AP569" s="19">
        <v>223000</v>
      </c>
      <c r="AQ569" s="19"/>
      <c r="AR569" s="19">
        <v>337000</v>
      </c>
      <c r="AS569" s="19">
        <v>118000</v>
      </c>
      <c r="AT569" s="19">
        <v>300000</v>
      </c>
      <c r="AU569" s="19">
        <v>477000</v>
      </c>
      <c r="AV569" s="19">
        <v>444000</v>
      </c>
      <c r="AW569" s="19">
        <v>435000</v>
      </c>
      <c r="AX569" s="19">
        <v>463000</v>
      </c>
      <c r="AY569" s="19">
        <v>573000</v>
      </c>
      <c r="AZ569" s="19">
        <v>668000</v>
      </c>
      <c r="BA569" s="19">
        <v>502000</v>
      </c>
      <c r="BB569" s="19">
        <v>664000</v>
      </c>
      <c r="BC569" s="19">
        <v>701000</v>
      </c>
      <c r="BD569" s="19">
        <v>212000</v>
      </c>
    </row>
    <row r="570" spans="1:56" x14ac:dyDescent="0.35">
      <c r="A570" s="20" t="s">
        <v>4876</v>
      </c>
      <c r="B570" s="20">
        <v>958.88027</v>
      </c>
      <c r="C570" s="20">
        <v>685.61348476800003</v>
      </c>
      <c r="D570" s="20">
        <v>58</v>
      </c>
      <c r="E570" s="20">
        <v>1.9043812779619387</v>
      </c>
      <c r="F570">
        <v>7.93</v>
      </c>
      <c r="G570">
        <v>7.92</v>
      </c>
      <c r="H570">
        <v>7.89</v>
      </c>
      <c r="I570">
        <v>7.94</v>
      </c>
      <c r="J570">
        <v>7.91</v>
      </c>
      <c r="K570">
        <v>7.9</v>
      </c>
      <c r="L570">
        <v>7.92</v>
      </c>
      <c r="M570">
        <v>7.91</v>
      </c>
      <c r="N570">
        <v>7.91</v>
      </c>
      <c r="P570">
        <v>7.93</v>
      </c>
      <c r="R570">
        <v>7.91</v>
      </c>
      <c r="S570">
        <v>7.94</v>
      </c>
      <c r="T570">
        <v>7.91</v>
      </c>
      <c r="U570">
        <v>7.92</v>
      </c>
      <c r="V570">
        <v>7.92</v>
      </c>
      <c r="W570">
        <v>7.91</v>
      </c>
      <c r="X570">
        <v>7.92</v>
      </c>
      <c r="Y570">
        <v>7.91</v>
      </c>
      <c r="Z570">
        <v>7.9</v>
      </c>
      <c r="AA570">
        <v>7.92</v>
      </c>
      <c r="AB570">
        <v>7.92</v>
      </c>
      <c r="AC570">
        <v>7.92</v>
      </c>
      <c r="AD570">
        <v>7.92</v>
      </c>
      <c r="AE570" s="10"/>
      <c r="AF570" s="19">
        <v>110000</v>
      </c>
      <c r="AG570" s="19">
        <v>87000</v>
      </c>
      <c r="AH570" s="19">
        <v>15800</v>
      </c>
      <c r="AI570" s="19">
        <v>92900</v>
      </c>
      <c r="AJ570" s="19">
        <v>82000</v>
      </c>
      <c r="AK570" s="19">
        <v>61600</v>
      </c>
      <c r="AL570" s="19">
        <v>121000</v>
      </c>
      <c r="AM570" s="19">
        <v>97900</v>
      </c>
      <c r="AN570" s="19">
        <v>153000</v>
      </c>
      <c r="AO570" s="19"/>
      <c r="AP570" s="19">
        <v>120000</v>
      </c>
      <c r="AQ570" s="19"/>
      <c r="AR570" s="19">
        <v>180000</v>
      </c>
      <c r="AS570" s="19">
        <v>56700</v>
      </c>
      <c r="AT570" s="19">
        <v>166000</v>
      </c>
      <c r="AU570" s="19">
        <v>248000</v>
      </c>
      <c r="AV570" s="19">
        <v>240000</v>
      </c>
      <c r="AW570" s="19">
        <v>203000</v>
      </c>
      <c r="AX570" s="19">
        <v>199000</v>
      </c>
      <c r="AY570" s="19">
        <v>293000</v>
      </c>
      <c r="AZ570" s="19">
        <v>244000</v>
      </c>
      <c r="BA570" s="19">
        <v>207000</v>
      </c>
      <c r="BB570" s="19">
        <v>300000</v>
      </c>
      <c r="BC570" s="19">
        <v>323000</v>
      </c>
      <c r="BD570" s="19">
        <v>82300</v>
      </c>
    </row>
    <row r="571" spans="1:56" x14ac:dyDescent="0.35">
      <c r="A571" s="20" t="s">
        <v>4877</v>
      </c>
      <c r="B571" s="20">
        <v>958.88027</v>
      </c>
      <c r="C571" s="20">
        <v>687.62913483200009</v>
      </c>
      <c r="D571" s="20">
        <v>58</v>
      </c>
      <c r="E571" s="20">
        <v>1.9043812779619387</v>
      </c>
      <c r="F571">
        <v>7.86</v>
      </c>
      <c r="G571">
        <v>7.86</v>
      </c>
      <c r="H571">
        <v>7.83</v>
      </c>
      <c r="I571">
        <v>7.86</v>
      </c>
      <c r="J571">
        <v>7.81</v>
      </c>
      <c r="K571">
        <v>7.85</v>
      </c>
      <c r="L571">
        <v>7.89</v>
      </c>
      <c r="M571">
        <v>7.88</v>
      </c>
      <c r="N571">
        <v>7.89</v>
      </c>
      <c r="P571">
        <v>8.01</v>
      </c>
      <c r="R571">
        <v>7.84</v>
      </c>
      <c r="S571">
        <v>7.84</v>
      </c>
      <c r="T571">
        <v>7.86</v>
      </c>
      <c r="U571">
        <v>7.89</v>
      </c>
      <c r="V571">
        <v>7.88</v>
      </c>
      <c r="W571">
        <v>7.85</v>
      </c>
      <c r="X571">
        <v>7.88</v>
      </c>
      <c r="Y571">
        <v>7.89</v>
      </c>
      <c r="Z571">
        <v>7.84</v>
      </c>
      <c r="AA571">
        <v>7.88</v>
      </c>
      <c r="AB571">
        <v>7.88</v>
      </c>
      <c r="AC571">
        <v>7.86</v>
      </c>
      <c r="AD571">
        <v>7.87</v>
      </c>
      <c r="AE571" s="10"/>
      <c r="AF571" s="19">
        <v>15400</v>
      </c>
      <c r="AG571" s="19">
        <v>11900</v>
      </c>
      <c r="AH571" s="19">
        <v>5470</v>
      </c>
      <c r="AI571" s="19">
        <v>22900</v>
      </c>
      <c r="AJ571" s="19">
        <v>14400</v>
      </c>
      <c r="AK571" s="19">
        <v>13900</v>
      </c>
      <c r="AL571" s="19">
        <v>12900</v>
      </c>
      <c r="AM571" s="19">
        <v>19500</v>
      </c>
      <c r="AN571" s="19">
        <v>31300</v>
      </c>
      <c r="AO571" s="19"/>
      <c r="AP571" s="19">
        <v>6680</v>
      </c>
      <c r="AQ571" s="19"/>
      <c r="AR571" s="19">
        <v>19900</v>
      </c>
      <c r="AS571" s="19">
        <v>2480</v>
      </c>
      <c r="AT571" s="19">
        <v>19500</v>
      </c>
      <c r="AU571" s="19">
        <v>32700</v>
      </c>
      <c r="AV571" s="19">
        <v>36800</v>
      </c>
      <c r="AW571" s="19">
        <v>18100</v>
      </c>
      <c r="AX571" s="19">
        <v>22400</v>
      </c>
      <c r="AY571" s="19">
        <v>44700</v>
      </c>
      <c r="AZ571" s="19">
        <v>22800</v>
      </c>
      <c r="BA571" s="19">
        <v>26300</v>
      </c>
      <c r="BB571" s="19">
        <v>26400</v>
      </c>
      <c r="BC571" s="19">
        <v>24300</v>
      </c>
      <c r="BD571" s="19">
        <v>9440</v>
      </c>
    </row>
    <row r="572" spans="1:56" x14ac:dyDescent="0.35">
      <c r="A572" s="20" t="s">
        <v>4882</v>
      </c>
      <c r="B572" s="20">
        <v>960.89592000000005</v>
      </c>
      <c r="C572" s="20">
        <v>575.50393425600009</v>
      </c>
      <c r="D572" s="20">
        <v>58</v>
      </c>
      <c r="E572" s="20">
        <v>1.9043812779619387</v>
      </c>
      <c r="F572">
        <v>8.3699999999999992</v>
      </c>
      <c r="G572">
        <v>8.3800000000000008</v>
      </c>
      <c r="H572">
        <v>8.36</v>
      </c>
      <c r="I572">
        <v>8.3699999999999992</v>
      </c>
      <c r="J572">
        <v>8.3699999999999992</v>
      </c>
      <c r="K572">
        <v>8.36</v>
      </c>
      <c r="L572">
        <v>8.3800000000000008</v>
      </c>
      <c r="M572">
        <v>8.36</v>
      </c>
      <c r="N572">
        <v>8.3699999999999992</v>
      </c>
      <c r="P572">
        <v>8.3800000000000008</v>
      </c>
      <c r="R572">
        <v>8.39</v>
      </c>
      <c r="S572">
        <v>8.4</v>
      </c>
      <c r="T572">
        <v>8.39</v>
      </c>
      <c r="U572">
        <v>8.39</v>
      </c>
      <c r="V572">
        <v>8.3800000000000008</v>
      </c>
      <c r="W572">
        <v>8.3699999999999992</v>
      </c>
      <c r="X572">
        <v>8.3800000000000008</v>
      </c>
      <c r="Y572">
        <v>8.3699999999999992</v>
      </c>
      <c r="Z572">
        <v>8.3800000000000008</v>
      </c>
      <c r="AA572">
        <v>8.39</v>
      </c>
      <c r="AB572">
        <v>8.3800000000000008</v>
      </c>
      <c r="AC572">
        <v>8.3800000000000008</v>
      </c>
      <c r="AD572">
        <v>8.3699999999999992</v>
      </c>
      <c r="AE572" s="10"/>
      <c r="AF572" s="19">
        <v>329000</v>
      </c>
      <c r="AG572" s="19">
        <v>288000</v>
      </c>
      <c r="AH572" s="19">
        <v>66600</v>
      </c>
      <c r="AI572" s="19">
        <v>337000</v>
      </c>
      <c r="AJ572" s="19">
        <v>319000</v>
      </c>
      <c r="AK572" s="19">
        <v>205000</v>
      </c>
      <c r="AL572" s="19">
        <v>489000</v>
      </c>
      <c r="AM572" s="19">
        <v>341000</v>
      </c>
      <c r="AN572" s="19">
        <v>487000</v>
      </c>
      <c r="AO572" s="19"/>
      <c r="AP572" s="19">
        <v>434000</v>
      </c>
      <c r="AQ572" s="19"/>
      <c r="AR572" s="19">
        <v>634000</v>
      </c>
      <c r="AS572" s="19">
        <v>135000</v>
      </c>
      <c r="AT572" s="19">
        <v>696000</v>
      </c>
      <c r="AU572" s="19">
        <v>828000</v>
      </c>
      <c r="AV572" s="19">
        <v>663000</v>
      </c>
      <c r="AW572" s="19">
        <v>724000</v>
      </c>
      <c r="AX572" s="19">
        <v>762000</v>
      </c>
      <c r="AY572" s="19">
        <v>1100000</v>
      </c>
      <c r="AZ572" s="19">
        <v>991000</v>
      </c>
      <c r="BA572" s="19">
        <v>858000</v>
      </c>
      <c r="BB572" s="19">
        <v>918000</v>
      </c>
      <c r="BC572" s="19">
        <v>1080000</v>
      </c>
      <c r="BD572" s="19">
        <v>358000</v>
      </c>
    </row>
    <row r="573" spans="1:56" x14ac:dyDescent="0.35">
      <c r="A573" s="20" t="s">
        <v>4884</v>
      </c>
      <c r="B573" s="20">
        <v>960.89592000000005</v>
      </c>
      <c r="C573" s="20">
        <v>603.53523438399998</v>
      </c>
      <c r="D573" s="20">
        <v>58</v>
      </c>
      <c r="E573" s="20">
        <v>1.9043812779619387</v>
      </c>
      <c r="F573">
        <v>8.2899999999999991</v>
      </c>
      <c r="G573">
        <v>8.2799999999999994</v>
      </c>
      <c r="H573">
        <v>8.2799999999999994</v>
      </c>
      <c r="I573">
        <v>8.2899999999999991</v>
      </c>
      <c r="J573">
        <v>8.2799999999999994</v>
      </c>
      <c r="K573">
        <v>8.2899999999999991</v>
      </c>
      <c r="L573">
        <v>8.3000000000000007</v>
      </c>
      <c r="M573">
        <v>8.2899999999999991</v>
      </c>
      <c r="N573">
        <v>8.2799999999999994</v>
      </c>
      <c r="P573">
        <v>8.31</v>
      </c>
      <c r="R573">
        <v>8.34</v>
      </c>
      <c r="S573">
        <v>8.33</v>
      </c>
      <c r="T573">
        <v>8.32</v>
      </c>
      <c r="U573">
        <v>8.33</v>
      </c>
      <c r="V573">
        <v>8.34</v>
      </c>
      <c r="W573">
        <v>8.32</v>
      </c>
      <c r="X573">
        <v>8.32</v>
      </c>
      <c r="Y573">
        <v>8.31</v>
      </c>
      <c r="Z573">
        <v>8.33</v>
      </c>
      <c r="AA573">
        <v>8.34</v>
      </c>
      <c r="AB573">
        <v>8.33</v>
      </c>
      <c r="AC573">
        <v>8.33</v>
      </c>
      <c r="AD573">
        <v>8.33</v>
      </c>
      <c r="AE573" s="10"/>
      <c r="AF573" s="19">
        <v>295000</v>
      </c>
      <c r="AG573" s="19">
        <v>277000</v>
      </c>
      <c r="AH573" s="19">
        <v>65500</v>
      </c>
      <c r="AI573" s="19">
        <v>339000</v>
      </c>
      <c r="AJ573" s="19">
        <v>227000</v>
      </c>
      <c r="AK573" s="19">
        <v>385000</v>
      </c>
      <c r="AL573" s="19">
        <v>790000</v>
      </c>
      <c r="AM573" s="19">
        <v>760000</v>
      </c>
      <c r="AN573" s="19">
        <v>980000</v>
      </c>
      <c r="AO573" s="19"/>
      <c r="AP573" s="19">
        <v>1410000</v>
      </c>
      <c r="AQ573" s="19"/>
      <c r="AR573" s="19">
        <v>2030000</v>
      </c>
      <c r="AS573" s="19">
        <v>477000</v>
      </c>
      <c r="AT573" s="19">
        <v>1930000</v>
      </c>
      <c r="AU573" s="19">
        <v>2180000</v>
      </c>
      <c r="AV573" s="19">
        <v>2270000</v>
      </c>
      <c r="AW573" s="19">
        <v>2160000</v>
      </c>
      <c r="AX573" s="19">
        <v>2410000</v>
      </c>
      <c r="AY573" s="19">
        <v>3190000</v>
      </c>
      <c r="AZ573" s="19">
        <v>3030000</v>
      </c>
      <c r="BA573" s="19">
        <v>2700000</v>
      </c>
      <c r="BB573" s="19">
        <v>3040000</v>
      </c>
      <c r="BC573" s="19">
        <v>3580000</v>
      </c>
      <c r="BD573" s="19">
        <v>1010000</v>
      </c>
    </row>
    <row r="574" spans="1:56" x14ac:dyDescent="0.35">
      <c r="A574" s="20" t="s">
        <v>4886</v>
      </c>
      <c r="B574" s="20">
        <v>960.89592000000005</v>
      </c>
      <c r="C574" s="20">
        <v>631.56653451200009</v>
      </c>
      <c r="D574" s="20">
        <v>58</v>
      </c>
      <c r="E574" s="20">
        <v>1.9043812779619387</v>
      </c>
      <c r="F574">
        <v>8.34</v>
      </c>
      <c r="G574">
        <v>8.32</v>
      </c>
      <c r="H574">
        <v>8.42</v>
      </c>
      <c r="I574">
        <v>8.35</v>
      </c>
      <c r="J574">
        <v>8.3000000000000007</v>
      </c>
      <c r="K574">
        <v>8.32</v>
      </c>
      <c r="L574">
        <v>8.3000000000000007</v>
      </c>
      <c r="M574">
        <v>8.2899999999999991</v>
      </c>
      <c r="N574">
        <v>8.34</v>
      </c>
      <c r="P574">
        <v>8.3699999999999992</v>
      </c>
      <c r="R574">
        <v>8.35</v>
      </c>
      <c r="S574">
        <v>8.3800000000000008</v>
      </c>
      <c r="T574">
        <v>8.34</v>
      </c>
      <c r="U574">
        <v>8.34</v>
      </c>
      <c r="V574">
        <v>8.36</v>
      </c>
      <c r="W574">
        <v>8.35</v>
      </c>
      <c r="X574">
        <v>8.34</v>
      </c>
      <c r="Y574">
        <v>8.33</v>
      </c>
      <c r="Z574">
        <v>8.34</v>
      </c>
      <c r="AA574">
        <v>8.3699999999999992</v>
      </c>
      <c r="AB574">
        <v>8.35</v>
      </c>
      <c r="AC574">
        <v>8.35</v>
      </c>
      <c r="AD574">
        <v>8.32</v>
      </c>
      <c r="AE574" s="10"/>
      <c r="AF574" s="19">
        <v>24900</v>
      </c>
      <c r="AG574" s="19">
        <v>17900</v>
      </c>
      <c r="AH574" s="19">
        <v>1990</v>
      </c>
      <c r="AI574" s="19">
        <v>33800</v>
      </c>
      <c r="AJ574" s="19">
        <v>27800</v>
      </c>
      <c r="AK574" s="19">
        <v>28300</v>
      </c>
      <c r="AL574" s="19">
        <v>61200</v>
      </c>
      <c r="AM574" s="19">
        <v>42200</v>
      </c>
      <c r="AN574" s="19">
        <v>48200</v>
      </c>
      <c r="AO574" s="19"/>
      <c r="AP574" s="19">
        <v>67100</v>
      </c>
      <c r="AQ574" s="19"/>
      <c r="AR574" s="19">
        <v>89000</v>
      </c>
      <c r="AS574" s="19">
        <v>25400</v>
      </c>
      <c r="AT574" s="19">
        <v>117000</v>
      </c>
      <c r="AU574" s="19">
        <v>130000</v>
      </c>
      <c r="AV574" s="19">
        <v>115000</v>
      </c>
      <c r="AW574" s="19">
        <v>109000</v>
      </c>
      <c r="AX574" s="19">
        <v>144000</v>
      </c>
      <c r="AY574" s="19">
        <v>130000</v>
      </c>
      <c r="AZ574" s="19">
        <v>180000</v>
      </c>
      <c r="BA574" s="19">
        <v>177000</v>
      </c>
      <c r="BB574" s="19">
        <v>180000</v>
      </c>
      <c r="BC574" s="19">
        <v>173000</v>
      </c>
      <c r="BD574" s="19">
        <v>40700</v>
      </c>
    </row>
    <row r="575" spans="1:56" x14ac:dyDescent="0.35">
      <c r="A575" s="20" t="s">
        <v>4889</v>
      </c>
      <c r="B575" s="20">
        <v>960.89592000000005</v>
      </c>
      <c r="C575" s="20">
        <v>659.59783463999997</v>
      </c>
      <c r="D575" s="20">
        <v>58</v>
      </c>
      <c r="E575" s="20">
        <v>1.9043812779619387</v>
      </c>
      <c r="F575">
        <v>8.32</v>
      </c>
      <c r="G575">
        <v>8.32</v>
      </c>
      <c r="H575">
        <v>8.32</v>
      </c>
      <c r="I575">
        <v>8.33</v>
      </c>
      <c r="J575">
        <v>8.33</v>
      </c>
      <c r="K575">
        <v>8.33</v>
      </c>
      <c r="L575">
        <v>8.34</v>
      </c>
      <c r="M575">
        <v>8.35</v>
      </c>
      <c r="N575">
        <v>8.34</v>
      </c>
      <c r="P575">
        <v>8.35</v>
      </c>
      <c r="R575">
        <v>8.3699999999999992</v>
      </c>
      <c r="S575">
        <v>8.3699999999999992</v>
      </c>
      <c r="T575">
        <v>8.35</v>
      </c>
      <c r="U575">
        <v>8.35</v>
      </c>
      <c r="V575">
        <v>8.36</v>
      </c>
      <c r="W575">
        <v>8.35</v>
      </c>
      <c r="X575">
        <v>8.36</v>
      </c>
      <c r="Y575">
        <v>8.34</v>
      </c>
      <c r="Z575">
        <v>8.35</v>
      </c>
      <c r="AA575">
        <v>8.3699999999999992</v>
      </c>
      <c r="AB575">
        <v>8.35</v>
      </c>
      <c r="AC575">
        <v>8.36</v>
      </c>
      <c r="AD575">
        <v>8.35</v>
      </c>
      <c r="AE575" s="10"/>
      <c r="AF575" s="19">
        <v>81700</v>
      </c>
      <c r="AG575" s="19">
        <v>60100</v>
      </c>
      <c r="AH575" s="19">
        <v>29300</v>
      </c>
      <c r="AI575" s="19">
        <v>96500</v>
      </c>
      <c r="AJ575" s="19">
        <v>76100</v>
      </c>
      <c r="AK575" s="19">
        <v>131000</v>
      </c>
      <c r="AL575" s="19">
        <v>230000</v>
      </c>
      <c r="AM575" s="19">
        <v>213000</v>
      </c>
      <c r="AN575" s="19">
        <v>263000</v>
      </c>
      <c r="AO575" s="19"/>
      <c r="AP575" s="19">
        <v>684000</v>
      </c>
      <c r="AQ575" s="19"/>
      <c r="AR575" s="19">
        <v>1030000</v>
      </c>
      <c r="AS575" s="19">
        <v>252000</v>
      </c>
      <c r="AT575" s="19">
        <v>959000</v>
      </c>
      <c r="AU575" s="19">
        <v>1250000</v>
      </c>
      <c r="AV575" s="19">
        <v>1230000</v>
      </c>
      <c r="AW575" s="19">
        <v>1250000</v>
      </c>
      <c r="AX575" s="19">
        <v>1180000</v>
      </c>
      <c r="AY575" s="19">
        <v>1490000</v>
      </c>
      <c r="AZ575" s="19">
        <v>1890000</v>
      </c>
      <c r="BA575" s="19">
        <v>1500000</v>
      </c>
      <c r="BB575" s="19">
        <v>1710000</v>
      </c>
      <c r="BC575" s="19">
        <v>2050000</v>
      </c>
      <c r="BD575" s="19">
        <v>600000</v>
      </c>
    </row>
    <row r="576" spans="1:56" x14ac:dyDescent="0.35">
      <c r="A576" s="20" t="s">
        <v>4890</v>
      </c>
      <c r="B576" s="20">
        <v>960.89592000000005</v>
      </c>
      <c r="C576" s="20">
        <v>661.61348470400003</v>
      </c>
      <c r="D576" s="20">
        <v>58</v>
      </c>
      <c r="E576" s="20">
        <v>1.9043812779619387</v>
      </c>
      <c r="F576">
        <v>8.27</v>
      </c>
      <c r="G576">
        <v>8.2799999999999994</v>
      </c>
      <c r="H576">
        <v>8.2899999999999991</v>
      </c>
      <c r="I576">
        <v>8.2799999999999994</v>
      </c>
      <c r="J576">
        <v>8.27</v>
      </c>
      <c r="K576">
        <v>8.2899999999999991</v>
      </c>
      <c r="L576">
        <v>8.2799999999999994</v>
      </c>
      <c r="M576">
        <v>8.27</v>
      </c>
      <c r="N576">
        <v>8.27</v>
      </c>
      <c r="P576">
        <v>8.27</v>
      </c>
      <c r="R576">
        <v>8.3000000000000007</v>
      </c>
      <c r="S576">
        <v>8.3000000000000007</v>
      </c>
      <c r="T576">
        <v>8.2899999999999991</v>
      </c>
      <c r="U576">
        <v>8.2899999999999991</v>
      </c>
      <c r="V576">
        <v>8.2899999999999991</v>
      </c>
      <c r="W576">
        <v>8.2799999999999994</v>
      </c>
      <c r="X576">
        <v>8.2899999999999991</v>
      </c>
      <c r="Y576">
        <v>8.2799999999999994</v>
      </c>
      <c r="Z576">
        <v>8.2899999999999991</v>
      </c>
      <c r="AA576">
        <v>8.2799999999999994</v>
      </c>
      <c r="AB576">
        <v>8.2899999999999991</v>
      </c>
      <c r="AC576">
        <v>8.27</v>
      </c>
      <c r="AD576">
        <v>8.2799999999999994</v>
      </c>
      <c r="AE576" s="10"/>
      <c r="AF576" s="19">
        <v>297000</v>
      </c>
      <c r="AG576" s="19">
        <v>331000</v>
      </c>
      <c r="AH576" s="19">
        <v>88400</v>
      </c>
      <c r="AI576" s="19">
        <v>431000</v>
      </c>
      <c r="AJ576" s="19">
        <v>312000</v>
      </c>
      <c r="AK576" s="19">
        <v>495000</v>
      </c>
      <c r="AL576" s="19">
        <v>811000</v>
      </c>
      <c r="AM576" s="19">
        <v>1050000</v>
      </c>
      <c r="AN576" s="19">
        <v>1100000</v>
      </c>
      <c r="AO576" s="19"/>
      <c r="AP576" s="19">
        <v>1150000</v>
      </c>
      <c r="AQ576" s="19"/>
      <c r="AR576" s="19">
        <v>1490000</v>
      </c>
      <c r="AS576" s="19">
        <v>451000</v>
      </c>
      <c r="AT576" s="19">
        <v>1700000</v>
      </c>
      <c r="AU576" s="19">
        <v>1830000</v>
      </c>
      <c r="AV576" s="19">
        <v>1790000</v>
      </c>
      <c r="AW576" s="19">
        <v>1900000</v>
      </c>
      <c r="AX576" s="19">
        <v>1890000</v>
      </c>
      <c r="AY576" s="19">
        <v>2380000</v>
      </c>
      <c r="AZ576" s="19">
        <v>1800000</v>
      </c>
      <c r="BA576" s="19">
        <v>1570000</v>
      </c>
      <c r="BB576" s="19">
        <v>1790000</v>
      </c>
      <c r="BC576" s="19">
        <v>2370000</v>
      </c>
      <c r="BD576" s="19">
        <v>575000</v>
      </c>
    </row>
    <row r="577" spans="1:56" x14ac:dyDescent="0.35">
      <c r="A577" s="20" t="s">
        <v>4891</v>
      </c>
      <c r="B577" s="20">
        <v>960.89592000000005</v>
      </c>
      <c r="C577" s="20">
        <v>663.62913476800009</v>
      </c>
      <c r="D577" s="20">
        <v>58</v>
      </c>
      <c r="E577" s="20">
        <v>1.9043812779619387</v>
      </c>
      <c r="F577">
        <v>8.3699999999999992</v>
      </c>
      <c r="G577">
        <v>8.3699999999999992</v>
      </c>
      <c r="H577">
        <v>8.3800000000000008</v>
      </c>
      <c r="I577">
        <v>8.3699999999999992</v>
      </c>
      <c r="J577">
        <v>8.3699999999999992</v>
      </c>
      <c r="K577">
        <v>8.3699999999999992</v>
      </c>
      <c r="L577">
        <v>8.35</v>
      </c>
      <c r="M577">
        <v>8.35</v>
      </c>
      <c r="N577">
        <v>8.36</v>
      </c>
      <c r="P577">
        <v>8.36</v>
      </c>
      <c r="R577">
        <v>8.3800000000000008</v>
      </c>
      <c r="S577">
        <v>8.3699999999999992</v>
      </c>
      <c r="T577">
        <v>8.3699999999999992</v>
      </c>
      <c r="U577">
        <v>8.3699999999999992</v>
      </c>
      <c r="V577">
        <v>8.3699999999999992</v>
      </c>
      <c r="W577">
        <v>8.36</v>
      </c>
      <c r="X577">
        <v>8.3699999999999992</v>
      </c>
      <c r="Y577">
        <v>8.35</v>
      </c>
      <c r="Z577">
        <v>8.3699999999999992</v>
      </c>
      <c r="AA577">
        <v>8.3699999999999992</v>
      </c>
      <c r="AB577">
        <v>8.36</v>
      </c>
      <c r="AC577">
        <v>8.3800000000000008</v>
      </c>
      <c r="AD577">
        <v>8.36</v>
      </c>
      <c r="AE577" s="10"/>
      <c r="AF577" s="19">
        <v>362000</v>
      </c>
      <c r="AG577" s="19">
        <v>277000</v>
      </c>
      <c r="AH577" s="19">
        <v>78000</v>
      </c>
      <c r="AI577" s="19">
        <v>404000</v>
      </c>
      <c r="AJ577" s="19">
        <v>269000</v>
      </c>
      <c r="AK577" s="19">
        <v>251000</v>
      </c>
      <c r="AL577" s="19">
        <v>487000</v>
      </c>
      <c r="AM577" s="19">
        <v>472000</v>
      </c>
      <c r="AN577" s="19">
        <v>538000</v>
      </c>
      <c r="AO577" s="19"/>
      <c r="AP577" s="19">
        <v>829000</v>
      </c>
      <c r="AQ577" s="19"/>
      <c r="AR577" s="19">
        <v>1400000</v>
      </c>
      <c r="AS577" s="19">
        <v>306000</v>
      </c>
      <c r="AT577" s="19">
        <v>1230000</v>
      </c>
      <c r="AU577" s="19">
        <v>1660000</v>
      </c>
      <c r="AV577" s="19">
        <v>1400000</v>
      </c>
      <c r="AW577" s="19">
        <v>1600000</v>
      </c>
      <c r="AX577" s="19">
        <v>1610000</v>
      </c>
      <c r="AY577" s="19">
        <v>2070000</v>
      </c>
      <c r="AZ577" s="19">
        <v>2200000</v>
      </c>
      <c r="BA577" s="19">
        <v>1810000</v>
      </c>
      <c r="BB577" s="19">
        <v>2240000</v>
      </c>
      <c r="BC577" s="19">
        <v>2480000</v>
      </c>
      <c r="BD577" s="19">
        <v>809000</v>
      </c>
    </row>
    <row r="578" spans="1:56" x14ac:dyDescent="0.35">
      <c r="A578" s="20" t="s">
        <v>4892</v>
      </c>
      <c r="B578" s="20">
        <v>960.89592000000005</v>
      </c>
      <c r="C578" s="20">
        <v>687.62913476800009</v>
      </c>
      <c r="D578" s="20">
        <v>58</v>
      </c>
      <c r="E578" s="20">
        <v>1.9043812779619387</v>
      </c>
      <c r="F578">
        <v>8.36</v>
      </c>
      <c r="G578">
        <v>8.3699999999999992</v>
      </c>
      <c r="H578">
        <v>8.3800000000000008</v>
      </c>
      <c r="I578">
        <v>8.3699999999999992</v>
      </c>
      <c r="J578">
        <v>8.3699999999999992</v>
      </c>
      <c r="K578">
        <v>8.3699999999999992</v>
      </c>
      <c r="L578">
        <v>8.3699999999999992</v>
      </c>
      <c r="M578">
        <v>8.35</v>
      </c>
      <c r="N578">
        <v>8.3699999999999992</v>
      </c>
      <c r="P578">
        <v>8.3800000000000008</v>
      </c>
      <c r="R578">
        <v>8.39</v>
      </c>
      <c r="S578">
        <v>8.39</v>
      </c>
      <c r="T578">
        <v>8.39</v>
      </c>
      <c r="U578">
        <v>8.3800000000000008</v>
      </c>
      <c r="V578">
        <v>8.39</v>
      </c>
      <c r="W578">
        <v>8.3800000000000008</v>
      </c>
      <c r="X578">
        <v>8.3800000000000008</v>
      </c>
      <c r="Y578">
        <v>8.3699999999999992</v>
      </c>
      <c r="Z578">
        <v>8.3800000000000008</v>
      </c>
      <c r="AA578">
        <v>8.3800000000000008</v>
      </c>
      <c r="AB578">
        <v>8.3800000000000008</v>
      </c>
      <c r="AC578">
        <v>8.39</v>
      </c>
      <c r="AD578">
        <v>8.3800000000000008</v>
      </c>
      <c r="AE578" s="10"/>
      <c r="AF578" s="19">
        <v>382000</v>
      </c>
      <c r="AG578" s="19">
        <v>352000</v>
      </c>
      <c r="AH578" s="19">
        <v>72000</v>
      </c>
      <c r="AI578" s="19">
        <v>361000</v>
      </c>
      <c r="AJ578" s="19">
        <v>314000</v>
      </c>
      <c r="AK578" s="19">
        <v>224000</v>
      </c>
      <c r="AL578" s="19">
        <v>393000</v>
      </c>
      <c r="AM578" s="19">
        <v>321000</v>
      </c>
      <c r="AN578" s="19">
        <v>481000</v>
      </c>
      <c r="AO578" s="19"/>
      <c r="AP578" s="19">
        <v>506000</v>
      </c>
      <c r="AQ578" s="19"/>
      <c r="AR578" s="19">
        <v>671000</v>
      </c>
      <c r="AS578" s="19">
        <v>181000</v>
      </c>
      <c r="AT578" s="19">
        <v>689000</v>
      </c>
      <c r="AU578" s="19">
        <v>977000</v>
      </c>
      <c r="AV578" s="19">
        <v>683000</v>
      </c>
      <c r="AW578" s="19">
        <v>938000</v>
      </c>
      <c r="AX578" s="19">
        <v>797000</v>
      </c>
      <c r="AY578" s="19">
        <v>1080000</v>
      </c>
      <c r="AZ578" s="19">
        <v>1060000</v>
      </c>
      <c r="BA578" s="19">
        <v>845000</v>
      </c>
      <c r="BB578" s="19">
        <v>1000000</v>
      </c>
      <c r="BC578" s="19">
        <v>1200000</v>
      </c>
      <c r="BD578" s="19">
        <v>360000</v>
      </c>
    </row>
    <row r="579" spans="1:56" x14ac:dyDescent="0.35">
      <c r="A579" s="20" t="s">
        <v>4919</v>
      </c>
      <c r="B579" s="20">
        <v>980.86461999999995</v>
      </c>
      <c r="C579" s="20">
        <v>595.47263425599999</v>
      </c>
      <c r="D579" s="20">
        <v>60</v>
      </c>
      <c r="E579" s="20">
        <v>1.9436296280802272</v>
      </c>
      <c r="F579">
        <v>7.12</v>
      </c>
      <c r="G579">
        <v>7.12</v>
      </c>
      <c r="H579">
        <v>7.13</v>
      </c>
      <c r="I579">
        <v>7.12</v>
      </c>
      <c r="J579">
        <v>7.12</v>
      </c>
      <c r="K579">
        <v>7.1</v>
      </c>
      <c r="L579">
        <v>7.12</v>
      </c>
      <c r="M579">
        <v>7.09</v>
      </c>
      <c r="N579">
        <v>7.12</v>
      </c>
      <c r="P579">
        <v>7.12</v>
      </c>
      <c r="R579">
        <v>7.11</v>
      </c>
      <c r="S579">
        <v>7.15</v>
      </c>
      <c r="T579">
        <v>7.15</v>
      </c>
      <c r="U579">
        <v>7.13</v>
      </c>
      <c r="V579">
        <v>7.13</v>
      </c>
      <c r="W579">
        <v>7.14</v>
      </c>
      <c r="X579">
        <v>7.13</v>
      </c>
      <c r="Y579">
        <v>7.12</v>
      </c>
      <c r="Z579">
        <v>7.14</v>
      </c>
      <c r="AA579">
        <v>7.12</v>
      </c>
      <c r="AB579">
        <v>7.15</v>
      </c>
      <c r="AC579">
        <v>7.13</v>
      </c>
      <c r="AD579">
        <v>7.11</v>
      </c>
      <c r="AE579" s="10"/>
      <c r="AF579" s="19">
        <v>89400</v>
      </c>
      <c r="AG579" s="19">
        <v>63500</v>
      </c>
      <c r="AH579" s="19">
        <v>30800</v>
      </c>
      <c r="AI579" s="19">
        <v>98900</v>
      </c>
      <c r="AJ579" s="19">
        <v>86300</v>
      </c>
      <c r="AK579" s="19">
        <v>74500</v>
      </c>
      <c r="AL579" s="19">
        <v>99400</v>
      </c>
      <c r="AM579" s="19">
        <v>92200</v>
      </c>
      <c r="AN579" s="19">
        <v>133000</v>
      </c>
      <c r="AO579" s="19"/>
      <c r="AP579" s="19">
        <v>70100</v>
      </c>
      <c r="AQ579" s="19"/>
      <c r="AR579" s="19">
        <v>87900</v>
      </c>
      <c r="AS579" s="19">
        <v>25800</v>
      </c>
      <c r="AT579" s="19">
        <v>85200</v>
      </c>
      <c r="AU579" s="19">
        <v>106000</v>
      </c>
      <c r="AV579" s="19">
        <v>95500</v>
      </c>
      <c r="AW579" s="19">
        <v>106000</v>
      </c>
      <c r="AX579" s="19">
        <v>66600</v>
      </c>
      <c r="AY579" s="19">
        <v>132000</v>
      </c>
      <c r="AZ579" s="19">
        <v>119000</v>
      </c>
      <c r="BA579" s="19">
        <v>95400</v>
      </c>
      <c r="BB579" s="19">
        <v>102000</v>
      </c>
      <c r="BC579" s="19">
        <v>112000</v>
      </c>
      <c r="BD579" s="19">
        <v>53000</v>
      </c>
    </row>
    <row r="580" spans="1:56" x14ac:dyDescent="0.35">
      <c r="A580" s="20" t="s">
        <v>4920</v>
      </c>
      <c r="B580" s="20">
        <v>980.86461999999995</v>
      </c>
      <c r="C580" s="20">
        <v>597.48828432000005</v>
      </c>
      <c r="D580" s="20">
        <v>60</v>
      </c>
      <c r="E580" s="20">
        <v>1.9436296280802272</v>
      </c>
      <c r="F580">
        <v>7.36</v>
      </c>
      <c r="G580">
        <v>6.99</v>
      </c>
      <c r="H580">
        <v>7.25</v>
      </c>
      <c r="I580">
        <v>6.94</v>
      </c>
      <c r="J580">
        <v>7.04</v>
      </c>
      <c r="K580">
        <v>6.96</v>
      </c>
      <c r="L580">
        <v>7.26</v>
      </c>
      <c r="M580">
        <v>6.89</v>
      </c>
      <c r="N580">
        <v>6.98</v>
      </c>
      <c r="P580">
        <v>7.06</v>
      </c>
      <c r="R580">
        <v>7.17</v>
      </c>
      <c r="S580">
        <v>7.04</v>
      </c>
      <c r="T580">
        <v>6.95</v>
      </c>
      <c r="U580">
        <v>6.99</v>
      </c>
      <c r="V580">
        <v>6.98</v>
      </c>
      <c r="W580">
        <v>7.14</v>
      </c>
      <c r="X580" t="s">
        <v>5</v>
      </c>
      <c r="Y580">
        <v>7.16</v>
      </c>
      <c r="Z580">
        <v>6.93</v>
      </c>
      <c r="AA580">
        <v>6.91</v>
      </c>
      <c r="AB580">
        <v>7</v>
      </c>
      <c r="AC580">
        <v>7.25</v>
      </c>
      <c r="AD580">
        <v>6.77</v>
      </c>
      <c r="AE580" s="10"/>
      <c r="AF580" s="19">
        <v>3980</v>
      </c>
      <c r="AG580" s="19">
        <v>5460</v>
      </c>
      <c r="AH580" s="19">
        <v>2490</v>
      </c>
      <c r="AI580" s="19">
        <v>2500</v>
      </c>
      <c r="AJ580" s="19">
        <v>3010</v>
      </c>
      <c r="AK580" s="19">
        <v>3390</v>
      </c>
      <c r="AL580" s="19">
        <v>2480</v>
      </c>
      <c r="AM580" s="19">
        <v>2980</v>
      </c>
      <c r="AN580" s="19">
        <v>7440</v>
      </c>
      <c r="AO580" s="19"/>
      <c r="AP580" s="19">
        <v>1970</v>
      </c>
      <c r="AQ580" s="19"/>
      <c r="AR580" s="19">
        <v>4470</v>
      </c>
      <c r="AS580" s="19">
        <v>978</v>
      </c>
      <c r="AT580" s="19">
        <v>6940</v>
      </c>
      <c r="AU580" s="19">
        <v>4490</v>
      </c>
      <c r="AV580" s="19">
        <v>11900</v>
      </c>
      <c r="AW580" s="19">
        <v>5470</v>
      </c>
      <c r="AX580" s="19">
        <v>0</v>
      </c>
      <c r="AY580" s="19">
        <v>4940</v>
      </c>
      <c r="AZ580" s="19">
        <v>10500</v>
      </c>
      <c r="BA580" s="19">
        <v>1010</v>
      </c>
      <c r="BB580" s="19">
        <v>7450</v>
      </c>
      <c r="BC580" s="19">
        <v>3410</v>
      </c>
      <c r="BD580" s="19">
        <v>2880</v>
      </c>
    </row>
    <row r="581" spans="1:56" x14ac:dyDescent="0.35">
      <c r="A581" s="20" t="s">
        <v>4923</v>
      </c>
      <c r="B581" s="20">
        <v>980.86461999999995</v>
      </c>
      <c r="C581" s="20">
        <v>683.59783476799998</v>
      </c>
      <c r="D581" s="20">
        <v>60</v>
      </c>
      <c r="E581" s="20">
        <v>1.9436296280802272</v>
      </c>
      <c r="F581">
        <v>6.86</v>
      </c>
      <c r="G581">
        <v>6.88</v>
      </c>
      <c r="H581">
        <v>6.88</v>
      </c>
      <c r="I581">
        <v>6.89</v>
      </c>
      <c r="J581">
        <v>6.9</v>
      </c>
      <c r="K581">
        <v>6.86</v>
      </c>
      <c r="L581">
        <v>6.88</v>
      </c>
      <c r="M581">
        <v>6.86</v>
      </c>
      <c r="N581">
        <v>6.86</v>
      </c>
      <c r="P581">
        <v>6.87</v>
      </c>
      <c r="R581">
        <v>6.87</v>
      </c>
      <c r="S581">
        <v>6.89</v>
      </c>
      <c r="T581">
        <v>6.9</v>
      </c>
      <c r="U581">
        <v>6.89</v>
      </c>
      <c r="V581">
        <v>6.88</v>
      </c>
      <c r="W581">
        <v>6.87</v>
      </c>
      <c r="X581">
        <v>6.87</v>
      </c>
      <c r="Y581">
        <v>6.87</v>
      </c>
      <c r="Z581">
        <v>6.89</v>
      </c>
      <c r="AA581">
        <v>6.86</v>
      </c>
      <c r="AB581">
        <v>6.89</v>
      </c>
      <c r="AC581">
        <v>6.87</v>
      </c>
      <c r="AD581">
        <v>6.89</v>
      </c>
      <c r="AE581" s="10"/>
      <c r="AF581" s="19">
        <v>40600</v>
      </c>
      <c r="AG581" s="19">
        <v>51300</v>
      </c>
      <c r="AH581" s="19">
        <v>19700</v>
      </c>
      <c r="AI581" s="19">
        <v>38600</v>
      </c>
      <c r="AJ581" s="19">
        <v>34300</v>
      </c>
      <c r="AK581" s="19">
        <v>29600</v>
      </c>
      <c r="AL581" s="19">
        <v>39500</v>
      </c>
      <c r="AM581" s="19">
        <v>57000</v>
      </c>
      <c r="AN581" s="19">
        <v>51900</v>
      </c>
      <c r="AO581" s="19"/>
      <c r="AP581" s="19">
        <v>28300</v>
      </c>
      <c r="AQ581" s="19"/>
      <c r="AR581" s="19">
        <v>49300</v>
      </c>
      <c r="AS581" s="19">
        <v>11000</v>
      </c>
      <c r="AT581" s="19">
        <v>27500</v>
      </c>
      <c r="AU581" s="19">
        <v>39500</v>
      </c>
      <c r="AV581" s="19">
        <v>49800</v>
      </c>
      <c r="AW581" s="19">
        <v>38400</v>
      </c>
      <c r="AX581" s="19">
        <v>43700</v>
      </c>
      <c r="AY581" s="19">
        <v>47700</v>
      </c>
      <c r="AZ581" s="19">
        <v>34600</v>
      </c>
      <c r="BA581" s="19">
        <v>25500</v>
      </c>
      <c r="BB581" s="19">
        <v>36700</v>
      </c>
      <c r="BC581" s="19">
        <v>39200</v>
      </c>
      <c r="BD581" s="19">
        <v>19400</v>
      </c>
    </row>
    <row r="582" spans="1:56" x14ac:dyDescent="0.35">
      <c r="A582" s="20" t="s">
        <v>4924</v>
      </c>
      <c r="B582" s="20">
        <v>980.86461999999995</v>
      </c>
      <c r="C582" s="20">
        <v>685.61348483200004</v>
      </c>
      <c r="D582" s="20">
        <v>60</v>
      </c>
      <c r="E582" s="20">
        <v>1.9436296280802272</v>
      </c>
      <c r="F582">
        <v>7.12</v>
      </c>
      <c r="G582">
        <v>7.13</v>
      </c>
      <c r="H582">
        <v>7.1</v>
      </c>
      <c r="I582">
        <v>7.11</v>
      </c>
      <c r="J582">
        <v>7.13</v>
      </c>
      <c r="K582">
        <v>7.1</v>
      </c>
      <c r="L582">
        <v>7.11</v>
      </c>
      <c r="M582">
        <v>7.11</v>
      </c>
      <c r="N582">
        <v>7.12</v>
      </c>
      <c r="P582">
        <v>7.11</v>
      </c>
      <c r="R582">
        <v>7.13</v>
      </c>
      <c r="S582">
        <v>7.13</v>
      </c>
      <c r="T582">
        <v>7.14</v>
      </c>
      <c r="U582">
        <v>7.12</v>
      </c>
      <c r="V582">
        <v>7.14</v>
      </c>
      <c r="W582">
        <v>7.12</v>
      </c>
      <c r="X582">
        <v>7.13</v>
      </c>
      <c r="Y582">
        <v>7.12</v>
      </c>
      <c r="Z582">
        <v>7.13</v>
      </c>
      <c r="AA582">
        <v>7.13</v>
      </c>
      <c r="AB582">
        <v>7.13</v>
      </c>
      <c r="AC582">
        <v>7.15</v>
      </c>
      <c r="AD582">
        <v>7.12</v>
      </c>
      <c r="AE582" s="10"/>
      <c r="AF582" s="19">
        <v>192000</v>
      </c>
      <c r="AG582" s="19">
        <v>112000</v>
      </c>
      <c r="AH582" s="19">
        <v>44600</v>
      </c>
      <c r="AI582" s="19">
        <v>203000</v>
      </c>
      <c r="AJ582" s="19">
        <v>142000</v>
      </c>
      <c r="AK582" s="19">
        <v>121000</v>
      </c>
      <c r="AL582" s="19">
        <v>217000</v>
      </c>
      <c r="AM582" s="19">
        <v>156000</v>
      </c>
      <c r="AN582" s="19">
        <v>205000</v>
      </c>
      <c r="AO582" s="19"/>
      <c r="AP582" s="19">
        <v>164000</v>
      </c>
      <c r="AQ582" s="19"/>
      <c r="AR582" s="19">
        <v>163000</v>
      </c>
      <c r="AS582" s="19">
        <v>66200</v>
      </c>
      <c r="AT582" s="19">
        <v>167000</v>
      </c>
      <c r="AU582" s="19">
        <v>180000</v>
      </c>
      <c r="AV582" s="19">
        <v>170000</v>
      </c>
      <c r="AW582" s="19">
        <v>238000</v>
      </c>
      <c r="AX582" s="19">
        <v>202000</v>
      </c>
      <c r="AY582" s="19">
        <v>275000</v>
      </c>
      <c r="AZ582" s="19">
        <v>187000</v>
      </c>
      <c r="BA582" s="19">
        <v>186000</v>
      </c>
      <c r="BB582" s="19">
        <v>192000</v>
      </c>
      <c r="BC582" s="19">
        <v>201000</v>
      </c>
      <c r="BD582" s="19">
        <v>112000</v>
      </c>
    </row>
    <row r="583" spans="1:56" x14ac:dyDescent="0.35">
      <c r="A583" s="20" t="s">
        <v>4929</v>
      </c>
      <c r="B583" s="20">
        <v>982.88027</v>
      </c>
      <c r="C583" s="20">
        <v>597.48828425600004</v>
      </c>
      <c r="D583" s="20">
        <v>60</v>
      </c>
      <c r="E583" s="20">
        <v>1.9436296280802272</v>
      </c>
      <c r="F583">
        <v>7.5</v>
      </c>
      <c r="G583">
        <v>7.49</v>
      </c>
      <c r="H583">
        <v>7.49</v>
      </c>
      <c r="I583">
        <v>7.49</v>
      </c>
      <c r="J583">
        <v>7.49</v>
      </c>
      <c r="K583">
        <v>7.49</v>
      </c>
      <c r="L583">
        <v>7.49</v>
      </c>
      <c r="M583">
        <v>7.49</v>
      </c>
      <c r="N583">
        <v>7.49</v>
      </c>
      <c r="P583">
        <v>7.5</v>
      </c>
      <c r="R583">
        <v>7.51</v>
      </c>
      <c r="S583">
        <v>7.51</v>
      </c>
      <c r="T583">
        <v>7.5</v>
      </c>
      <c r="U583">
        <v>7.51</v>
      </c>
      <c r="V583">
        <v>7.51</v>
      </c>
      <c r="W583">
        <v>7.5</v>
      </c>
      <c r="X583">
        <v>7.5</v>
      </c>
      <c r="Y583">
        <v>7.49</v>
      </c>
      <c r="Z583">
        <v>7.49</v>
      </c>
      <c r="AA583">
        <v>7.5</v>
      </c>
      <c r="AB583">
        <v>7.5</v>
      </c>
      <c r="AC583">
        <v>7.5</v>
      </c>
      <c r="AD583">
        <v>7.49</v>
      </c>
      <c r="AE583" s="10"/>
      <c r="AF583" s="19">
        <v>539000</v>
      </c>
      <c r="AG583" s="19">
        <v>384000</v>
      </c>
      <c r="AH583" s="19">
        <v>107000</v>
      </c>
      <c r="AI583" s="19">
        <v>591000</v>
      </c>
      <c r="AJ583" s="19">
        <v>421000</v>
      </c>
      <c r="AK583" s="19">
        <v>362000</v>
      </c>
      <c r="AL583" s="19">
        <v>617000</v>
      </c>
      <c r="AM583" s="19">
        <v>399000</v>
      </c>
      <c r="AN583" s="19">
        <v>633000</v>
      </c>
      <c r="AO583" s="19"/>
      <c r="AP583" s="19">
        <v>455000</v>
      </c>
      <c r="AQ583" s="19"/>
      <c r="AR583" s="19">
        <v>456000</v>
      </c>
      <c r="AS583" s="19">
        <v>181000</v>
      </c>
      <c r="AT583" s="19">
        <v>526000</v>
      </c>
      <c r="AU583" s="19">
        <v>666000</v>
      </c>
      <c r="AV583" s="19">
        <v>703000</v>
      </c>
      <c r="AW583" s="19">
        <v>696000</v>
      </c>
      <c r="AX583" s="19">
        <v>562000</v>
      </c>
      <c r="AY583" s="19">
        <v>855000</v>
      </c>
      <c r="AZ583" s="19">
        <v>645000</v>
      </c>
      <c r="BA583" s="19">
        <v>616000</v>
      </c>
      <c r="BB583" s="19">
        <v>599000</v>
      </c>
      <c r="BC583" s="19">
        <v>755000</v>
      </c>
      <c r="BD583" s="19">
        <v>335000</v>
      </c>
    </row>
    <row r="584" spans="1:56" x14ac:dyDescent="0.35">
      <c r="A584" s="20" t="s">
        <v>4931</v>
      </c>
      <c r="B584" s="20">
        <v>982.88027</v>
      </c>
      <c r="C584" s="20">
        <v>625.51958438400015</v>
      </c>
      <c r="D584" s="20">
        <v>60</v>
      </c>
      <c r="E584" s="20">
        <v>1.9436296280802272</v>
      </c>
      <c r="F584">
        <v>7.36</v>
      </c>
      <c r="G584">
        <v>7.38</v>
      </c>
      <c r="H584">
        <v>7.43</v>
      </c>
      <c r="I584">
        <v>7.4</v>
      </c>
      <c r="J584">
        <v>7.43</v>
      </c>
      <c r="K584">
        <v>7.47</v>
      </c>
      <c r="L584">
        <v>7.4</v>
      </c>
      <c r="M584">
        <v>7.44</v>
      </c>
      <c r="N584">
        <v>7.43</v>
      </c>
      <c r="P584">
        <v>7.42</v>
      </c>
      <c r="R584">
        <v>7.41</v>
      </c>
      <c r="S584">
        <v>7.55</v>
      </c>
      <c r="T584">
        <v>7.41</v>
      </c>
      <c r="U584">
        <v>7.41</v>
      </c>
      <c r="V584">
        <v>7.41</v>
      </c>
      <c r="W584">
        <v>7.42</v>
      </c>
      <c r="X584">
        <v>7.41</v>
      </c>
      <c r="Y584">
        <v>7.39</v>
      </c>
      <c r="Z584">
        <v>7.37</v>
      </c>
      <c r="AA584">
        <v>7.42</v>
      </c>
      <c r="AB584">
        <v>7.39</v>
      </c>
      <c r="AC584">
        <v>7.38</v>
      </c>
      <c r="AD584">
        <v>7.43</v>
      </c>
      <c r="AE584" s="10"/>
      <c r="AF584" s="19">
        <v>26800</v>
      </c>
      <c r="AG584" s="19">
        <v>1990</v>
      </c>
      <c r="AH584" s="19">
        <v>3970</v>
      </c>
      <c r="AI584" s="19">
        <v>9940</v>
      </c>
      <c r="AJ584" s="19">
        <v>7450</v>
      </c>
      <c r="AK584" s="19">
        <v>11400</v>
      </c>
      <c r="AL584" s="19">
        <v>7950</v>
      </c>
      <c r="AM584" s="19">
        <v>9730</v>
      </c>
      <c r="AN584" s="19">
        <v>14900</v>
      </c>
      <c r="AO584" s="19"/>
      <c r="AP584" s="19">
        <v>10400</v>
      </c>
      <c r="AQ584" s="19"/>
      <c r="AR584" s="19">
        <v>14400</v>
      </c>
      <c r="AS584" s="19">
        <v>2020</v>
      </c>
      <c r="AT584" s="19">
        <v>6460</v>
      </c>
      <c r="AU584" s="19">
        <v>12400</v>
      </c>
      <c r="AV584" s="19">
        <v>20400</v>
      </c>
      <c r="AW584" s="19">
        <v>21900</v>
      </c>
      <c r="AX584" s="19">
        <v>8960</v>
      </c>
      <c r="AY584" s="19">
        <v>29800</v>
      </c>
      <c r="AZ584" s="19">
        <v>36300</v>
      </c>
      <c r="BA584" s="19">
        <v>26300</v>
      </c>
      <c r="BB584" s="19">
        <v>13400</v>
      </c>
      <c r="BC584" s="19">
        <v>20800</v>
      </c>
      <c r="BD584" s="19">
        <v>10400</v>
      </c>
    </row>
    <row r="585" spans="1:56" x14ac:dyDescent="0.35">
      <c r="A585" s="20" t="s">
        <v>4935</v>
      </c>
      <c r="B585" s="20">
        <v>982.88027</v>
      </c>
      <c r="C585" s="20">
        <v>683.59783470400009</v>
      </c>
      <c r="D585" s="20">
        <v>60</v>
      </c>
      <c r="E585" s="20">
        <v>1.9436296280802272</v>
      </c>
      <c r="F585">
        <v>8.1999999999999993</v>
      </c>
      <c r="G585">
        <v>8.86</v>
      </c>
      <c r="H585">
        <v>8.65</v>
      </c>
      <c r="I585">
        <v>7.99</v>
      </c>
      <c r="J585">
        <v>8.11</v>
      </c>
      <c r="K585">
        <v>8.11</v>
      </c>
      <c r="L585">
        <v>8.49</v>
      </c>
      <c r="M585">
        <v>8.7799999999999994</v>
      </c>
      <c r="N585">
        <v>8.86</v>
      </c>
      <c r="P585">
        <v>8.49</v>
      </c>
      <c r="R585">
        <v>8.4</v>
      </c>
      <c r="S585">
        <v>8.2799999999999994</v>
      </c>
      <c r="T585">
        <v>8.1999999999999993</v>
      </c>
      <c r="U585">
        <v>8.1999999999999993</v>
      </c>
      <c r="V585">
        <v>8.2799999999999994</v>
      </c>
      <c r="W585">
        <v>8.4499999999999993</v>
      </c>
      <c r="X585">
        <v>8.4499999999999993</v>
      </c>
      <c r="Y585">
        <v>8.4499999999999993</v>
      </c>
      <c r="Z585">
        <v>8.57</v>
      </c>
      <c r="AA585">
        <v>8.36</v>
      </c>
      <c r="AB585">
        <v>8.18</v>
      </c>
      <c r="AC585">
        <v>8.32</v>
      </c>
      <c r="AD585" t="s">
        <v>5</v>
      </c>
      <c r="AE585" s="10"/>
      <c r="AF585" s="19">
        <v>1490</v>
      </c>
      <c r="AG585" s="19">
        <v>994</v>
      </c>
      <c r="AH585" s="19">
        <v>994</v>
      </c>
      <c r="AI585" s="19">
        <v>2490</v>
      </c>
      <c r="AJ585" s="19">
        <v>1990</v>
      </c>
      <c r="AK585" s="19">
        <v>497</v>
      </c>
      <c r="AL585" s="19">
        <v>497</v>
      </c>
      <c r="AM585" s="19">
        <v>497</v>
      </c>
      <c r="AN585" s="19">
        <v>994</v>
      </c>
      <c r="AO585" s="19"/>
      <c r="AP585" s="19">
        <v>1490</v>
      </c>
      <c r="AQ585" s="19"/>
      <c r="AR585" s="19">
        <v>994</v>
      </c>
      <c r="AS585" s="19">
        <v>497</v>
      </c>
      <c r="AT585" s="19">
        <v>497</v>
      </c>
      <c r="AU585" s="19">
        <v>1490</v>
      </c>
      <c r="AV585" s="19">
        <v>1990</v>
      </c>
      <c r="AW585" s="19">
        <v>993</v>
      </c>
      <c r="AX585" s="19">
        <v>2480</v>
      </c>
      <c r="AY585" s="19">
        <v>497</v>
      </c>
      <c r="AZ585" s="19">
        <v>497</v>
      </c>
      <c r="BA585" s="19">
        <v>1990</v>
      </c>
      <c r="BB585" s="19">
        <v>2440</v>
      </c>
      <c r="BC585" s="19">
        <v>2480</v>
      </c>
      <c r="BD585" s="19">
        <v>0</v>
      </c>
    </row>
    <row r="586" spans="1:56" x14ac:dyDescent="0.35">
      <c r="A586" s="20" t="s">
        <v>4936</v>
      </c>
      <c r="B586" s="20">
        <v>982.88027</v>
      </c>
      <c r="C586" s="20">
        <v>685.61348476800003</v>
      </c>
      <c r="D586" s="20">
        <v>60</v>
      </c>
      <c r="E586" s="20">
        <v>1.9436296280802272</v>
      </c>
      <c r="F586">
        <v>7.48</v>
      </c>
      <c r="G586">
        <v>7.49</v>
      </c>
      <c r="H586">
        <v>7.48</v>
      </c>
      <c r="I586">
        <v>7.48</v>
      </c>
      <c r="J586">
        <v>7.49</v>
      </c>
      <c r="K586">
        <v>7.5</v>
      </c>
      <c r="L586">
        <v>7.49</v>
      </c>
      <c r="M586">
        <v>7.49</v>
      </c>
      <c r="N586">
        <v>7.49</v>
      </c>
      <c r="P586">
        <v>7.48</v>
      </c>
      <c r="R586">
        <v>7.52</v>
      </c>
      <c r="S586">
        <v>7.51</v>
      </c>
      <c r="T586">
        <v>7.49</v>
      </c>
      <c r="U586">
        <v>7.5</v>
      </c>
      <c r="V586">
        <v>7.51</v>
      </c>
      <c r="W586">
        <v>7.49</v>
      </c>
      <c r="X586">
        <v>7.5</v>
      </c>
      <c r="Y586">
        <v>7.48</v>
      </c>
      <c r="Z586">
        <v>7.49</v>
      </c>
      <c r="AA586">
        <v>7.5</v>
      </c>
      <c r="AB586">
        <v>7.49</v>
      </c>
      <c r="AC586">
        <v>7.49</v>
      </c>
      <c r="AD586">
        <v>7.49</v>
      </c>
      <c r="AE586" s="10"/>
      <c r="AF586" s="19">
        <v>453000</v>
      </c>
      <c r="AG586" s="19">
        <v>309000</v>
      </c>
      <c r="AH586" s="19">
        <v>89600</v>
      </c>
      <c r="AI586" s="19">
        <v>415000</v>
      </c>
      <c r="AJ586" s="19">
        <v>342000</v>
      </c>
      <c r="AK586" s="19">
        <v>295000</v>
      </c>
      <c r="AL586" s="19">
        <v>478000</v>
      </c>
      <c r="AM586" s="19">
        <v>392000</v>
      </c>
      <c r="AN586" s="19">
        <v>535000</v>
      </c>
      <c r="AO586" s="19"/>
      <c r="AP586" s="19">
        <v>338000</v>
      </c>
      <c r="AQ586" s="19"/>
      <c r="AR586" s="19">
        <v>411000</v>
      </c>
      <c r="AS586" s="19">
        <v>132000</v>
      </c>
      <c r="AT586" s="19">
        <v>349000</v>
      </c>
      <c r="AU586" s="19">
        <v>462000</v>
      </c>
      <c r="AV586" s="19">
        <v>536000</v>
      </c>
      <c r="AW586" s="19">
        <v>501000</v>
      </c>
      <c r="AX586" s="19">
        <v>490000</v>
      </c>
      <c r="AY586" s="19">
        <v>702000</v>
      </c>
      <c r="AZ586" s="19">
        <v>527000</v>
      </c>
      <c r="BA586" s="19">
        <v>448000</v>
      </c>
      <c r="BB586" s="19">
        <v>450000</v>
      </c>
      <c r="BC586" s="19">
        <v>578000</v>
      </c>
      <c r="BD586" s="19">
        <v>294000</v>
      </c>
    </row>
    <row r="587" spans="1:56" x14ac:dyDescent="0.35">
      <c r="A587" s="20" t="s">
        <v>4937</v>
      </c>
      <c r="B587" s="20">
        <v>982.88027</v>
      </c>
      <c r="C587" s="20">
        <v>687.62913483200009</v>
      </c>
      <c r="D587" s="20">
        <v>60</v>
      </c>
      <c r="E587" s="20">
        <v>1.9436296280802272</v>
      </c>
      <c r="F587">
        <v>7.48</v>
      </c>
      <c r="G587">
        <v>7.49</v>
      </c>
      <c r="H587">
        <v>7.49</v>
      </c>
      <c r="I587">
        <v>7.49</v>
      </c>
      <c r="J587">
        <v>7.49</v>
      </c>
      <c r="K587">
        <v>7.49</v>
      </c>
      <c r="L587">
        <v>7.49</v>
      </c>
      <c r="M587">
        <v>7.48</v>
      </c>
      <c r="N587">
        <v>7.49</v>
      </c>
      <c r="P587">
        <v>7.49</v>
      </c>
      <c r="R587">
        <v>7.51</v>
      </c>
      <c r="S587">
        <v>7.49</v>
      </c>
      <c r="T587">
        <v>7.5</v>
      </c>
      <c r="U587">
        <v>7.5</v>
      </c>
      <c r="V587">
        <v>7.51</v>
      </c>
      <c r="W587">
        <v>7.5</v>
      </c>
      <c r="X587">
        <v>7.5</v>
      </c>
      <c r="Y587">
        <v>7.49</v>
      </c>
      <c r="Z587">
        <v>7.5</v>
      </c>
      <c r="AA587">
        <v>7.5</v>
      </c>
      <c r="AB587">
        <v>7.5</v>
      </c>
      <c r="AC587">
        <v>7.49</v>
      </c>
      <c r="AD587">
        <v>7.5</v>
      </c>
      <c r="AE587" s="10"/>
      <c r="AF587" s="19">
        <v>523000</v>
      </c>
      <c r="AG587" s="19">
        <v>337000</v>
      </c>
      <c r="AH587" s="19">
        <v>117000</v>
      </c>
      <c r="AI587" s="19">
        <v>557000</v>
      </c>
      <c r="AJ587" s="19">
        <v>417000</v>
      </c>
      <c r="AK587" s="19">
        <v>349000</v>
      </c>
      <c r="AL587" s="19">
        <v>567000</v>
      </c>
      <c r="AM587" s="19">
        <v>463000</v>
      </c>
      <c r="AN587" s="19">
        <v>579000</v>
      </c>
      <c r="AO587" s="19"/>
      <c r="AP587" s="19">
        <v>351000</v>
      </c>
      <c r="AQ587" s="19"/>
      <c r="AR587" s="19">
        <v>471000</v>
      </c>
      <c r="AS587" s="19">
        <v>177000</v>
      </c>
      <c r="AT587" s="19">
        <v>448000</v>
      </c>
      <c r="AU587" s="19">
        <v>593000</v>
      </c>
      <c r="AV587" s="19">
        <v>593000</v>
      </c>
      <c r="AW587" s="19">
        <v>689000</v>
      </c>
      <c r="AX587" s="19">
        <v>530000</v>
      </c>
      <c r="AY587" s="19">
        <v>780000</v>
      </c>
      <c r="AZ587" s="19">
        <v>568000</v>
      </c>
      <c r="BA587" s="19">
        <v>552000</v>
      </c>
      <c r="BB587" s="19">
        <v>561000</v>
      </c>
      <c r="BC587" s="19">
        <v>762000</v>
      </c>
      <c r="BD587" s="19">
        <v>347000</v>
      </c>
    </row>
    <row r="588" spans="1:56" x14ac:dyDescent="0.35">
      <c r="A588" s="20" t="s">
        <v>4943</v>
      </c>
      <c r="B588" s="20">
        <v>984.89592000000005</v>
      </c>
      <c r="C588" s="20">
        <v>599.50393425600009</v>
      </c>
      <c r="D588" s="20">
        <v>60</v>
      </c>
      <c r="E588" s="20">
        <v>1.9436296280802272</v>
      </c>
      <c r="F588">
        <v>7.9</v>
      </c>
      <c r="G588">
        <v>7.9</v>
      </c>
      <c r="H588">
        <v>7.9</v>
      </c>
      <c r="I588">
        <v>7.9</v>
      </c>
      <c r="J588">
        <v>7.9</v>
      </c>
      <c r="K588">
        <v>7.89</v>
      </c>
      <c r="L588">
        <v>7.9</v>
      </c>
      <c r="M588">
        <v>7.91</v>
      </c>
      <c r="N588">
        <v>7.9</v>
      </c>
      <c r="P588">
        <v>7.9</v>
      </c>
      <c r="R588">
        <v>7.93</v>
      </c>
      <c r="S588">
        <v>7.92</v>
      </c>
      <c r="T588">
        <v>7.92</v>
      </c>
      <c r="U588">
        <v>7.92</v>
      </c>
      <c r="V588">
        <v>7.92</v>
      </c>
      <c r="W588">
        <v>7.9</v>
      </c>
      <c r="X588">
        <v>7.91</v>
      </c>
      <c r="Y588">
        <v>7.9</v>
      </c>
      <c r="Z588">
        <v>7.91</v>
      </c>
      <c r="AA588">
        <v>7.92</v>
      </c>
      <c r="AB588">
        <v>7.92</v>
      </c>
      <c r="AC588">
        <v>7.91</v>
      </c>
      <c r="AD588">
        <v>7.9</v>
      </c>
      <c r="AE588" s="10"/>
      <c r="AF588" s="19">
        <v>790000</v>
      </c>
      <c r="AG588" s="19">
        <v>576000</v>
      </c>
      <c r="AH588" s="19">
        <v>161000</v>
      </c>
      <c r="AI588" s="19">
        <v>867000</v>
      </c>
      <c r="AJ588" s="19">
        <v>613000</v>
      </c>
      <c r="AK588" s="19">
        <v>457000</v>
      </c>
      <c r="AL588" s="19">
        <v>809000</v>
      </c>
      <c r="AM588" s="19">
        <v>615000</v>
      </c>
      <c r="AN588" s="19">
        <v>990000</v>
      </c>
      <c r="AO588" s="19"/>
      <c r="AP588" s="19">
        <v>630000</v>
      </c>
      <c r="AQ588" s="19"/>
      <c r="AR588" s="19">
        <v>699000</v>
      </c>
      <c r="AS588" s="19">
        <v>227000</v>
      </c>
      <c r="AT588" s="19">
        <v>770000</v>
      </c>
      <c r="AU588" s="19">
        <v>892000</v>
      </c>
      <c r="AV588" s="19">
        <v>921000</v>
      </c>
      <c r="AW588" s="19">
        <v>1030000</v>
      </c>
      <c r="AX588" s="19">
        <v>742000</v>
      </c>
      <c r="AY588" s="19">
        <v>1380000</v>
      </c>
      <c r="AZ588" s="19">
        <v>1130000</v>
      </c>
      <c r="BA588" s="19">
        <v>914000</v>
      </c>
      <c r="BB588" s="19">
        <v>860000</v>
      </c>
      <c r="BC588" s="19">
        <v>1180000</v>
      </c>
      <c r="BD588" s="19">
        <v>459000</v>
      </c>
    </row>
    <row r="589" spans="1:56" x14ac:dyDescent="0.35">
      <c r="A589" s="20" t="s">
        <v>4945</v>
      </c>
      <c r="B589" s="20">
        <v>984.89592000000005</v>
      </c>
      <c r="C589" s="20">
        <v>627.53523438399998</v>
      </c>
      <c r="D589" s="20">
        <v>60</v>
      </c>
      <c r="E589" s="20">
        <v>1.9436296280802272</v>
      </c>
      <c r="F589">
        <v>7.82</v>
      </c>
      <c r="G589">
        <v>7.83</v>
      </c>
      <c r="H589">
        <v>8.0299999999999994</v>
      </c>
      <c r="I589">
        <v>7.83</v>
      </c>
      <c r="J589">
        <v>7.83</v>
      </c>
      <c r="K589">
        <v>7.86</v>
      </c>
      <c r="L589">
        <v>7.82</v>
      </c>
      <c r="M589">
        <v>7.8</v>
      </c>
      <c r="N589">
        <v>7.82</v>
      </c>
      <c r="P589">
        <v>7.85</v>
      </c>
      <c r="R589">
        <v>7.85</v>
      </c>
      <c r="S589">
        <v>7.86</v>
      </c>
      <c r="T589">
        <v>7.83</v>
      </c>
      <c r="U589">
        <v>7.85</v>
      </c>
      <c r="V589">
        <v>7.87</v>
      </c>
      <c r="W589">
        <v>7.84</v>
      </c>
      <c r="X589">
        <v>7.82</v>
      </c>
      <c r="Y589">
        <v>7.83</v>
      </c>
      <c r="Z589">
        <v>7.86</v>
      </c>
      <c r="AA589">
        <v>7.82</v>
      </c>
      <c r="AB589">
        <v>7.84</v>
      </c>
      <c r="AC589">
        <v>7.85</v>
      </c>
      <c r="AD589">
        <v>7.84</v>
      </c>
      <c r="AE589" s="10"/>
      <c r="AF589" s="19">
        <v>13900</v>
      </c>
      <c r="AG589" s="19">
        <v>16400</v>
      </c>
      <c r="AH589" s="19">
        <v>3970</v>
      </c>
      <c r="AI589" s="19">
        <v>20900</v>
      </c>
      <c r="AJ589" s="19">
        <v>14400</v>
      </c>
      <c r="AK589" s="19">
        <v>18900</v>
      </c>
      <c r="AL589" s="19">
        <v>21100</v>
      </c>
      <c r="AM589" s="19">
        <v>29800</v>
      </c>
      <c r="AN589" s="19">
        <v>39200</v>
      </c>
      <c r="AO589" s="19"/>
      <c r="AP589" s="19">
        <v>22400</v>
      </c>
      <c r="AQ589" s="19"/>
      <c r="AR589" s="19">
        <v>25700</v>
      </c>
      <c r="AS589" s="19">
        <v>9440</v>
      </c>
      <c r="AT589" s="19">
        <v>35800</v>
      </c>
      <c r="AU589" s="19">
        <v>37400</v>
      </c>
      <c r="AV589" s="19">
        <v>33300</v>
      </c>
      <c r="AW589" s="19">
        <v>60100</v>
      </c>
      <c r="AX589" s="19">
        <v>42800</v>
      </c>
      <c r="AY589" s="19">
        <v>55200</v>
      </c>
      <c r="AZ589" s="19">
        <v>50700</v>
      </c>
      <c r="BA589" s="19">
        <v>48200</v>
      </c>
      <c r="BB589" s="19">
        <v>32200</v>
      </c>
      <c r="BC589" s="19">
        <v>41800</v>
      </c>
      <c r="BD589" s="19">
        <v>27300</v>
      </c>
    </row>
    <row r="590" spans="1:56" x14ac:dyDescent="0.35">
      <c r="A590" s="20" t="s">
        <v>4949</v>
      </c>
      <c r="B590" s="20">
        <v>984.89592000000005</v>
      </c>
      <c r="C590" s="20">
        <v>659.59783463999997</v>
      </c>
      <c r="D590" s="20">
        <v>60</v>
      </c>
      <c r="E590" s="20">
        <v>1.9436296280802272</v>
      </c>
      <c r="F590">
        <v>7.76</v>
      </c>
      <c r="G590">
        <v>7.85</v>
      </c>
      <c r="H590">
        <v>7.83</v>
      </c>
      <c r="I590">
        <v>7.8</v>
      </c>
      <c r="J590">
        <v>7.82</v>
      </c>
      <c r="K590">
        <v>7.83</v>
      </c>
      <c r="L590">
        <v>7.79</v>
      </c>
      <c r="M590">
        <v>7.82</v>
      </c>
      <c r="N590">
        <v>7.78</v>
      </c>
      <c r="P590">
        <v>7.78</v>
      </c>
      <c r="R590">
        <v>7.8</v>
      </c>
      <c r="S590">
        <v>7.84</v>
      </c>
      <c r="T590">
        <v>7.82</v>
      </c>
      <c r="U590">
        <v>7.84</v>
      </c>
      <c r="V590">
        <v>7.81</v>
      </c>
      <c r="W590">
        <v>7.83</v>
      </c>
      <c r="X590">
        <v>7.82</v>
      </c>
      <c r="Y590">
        <v>7.8</v>
      </c>
      <c r="Z590">
        <v>7.83</v>
      </c>
      <c r="AA590">
        <v>7.8</v>
      </c>
      <c r="AB590">
        <v>7.84</v>
      </c>
      <c r="AC590">
        <v>7.83</v>
      </c>
      <c r="AD590">
        <v>7.79</v>
      </c>
      <c r="AE590" s="10"/>
      <c r="AF590" s="19">
        <v>10900</v>
      </c>
      <c r="AG590" s="19">
        <v>10900</v>
      </c>
      <c r="AH590" s="19">
        <v>1990</v>
      </c>
      <c r="AI590" s="19">
        <v>9750</v>
      </c>
      <c r="AJ590" s="19">
        <v>13900</v>
      </c>
      <c r="AK590" s="19">
        <v>11500</v>
      </c>
      <c r="AL590" s="19">
        <v>16400</v>
      </c>
      <c r="AM590" s="19">
        <v>12900</v>
      </c>
      <c r="AN590" s="19">
        <v>31600</v>
      </c>
      <c r="AO590" s="19"/>
      <c r="AP590" s="19">
        <v>19400</v>
      </c>
      <c r="AQ590" s="19"/>
      <c r="AR590" s="19">
        <v>21900</v>
      </c>
      <c r="AS590" s="19">
        <v>6460</v>
      </c>
      <c r="AT590" s="19">
        <v>17400</v>
      </c>
      <c r="AU590" s="19">
        <v>29300</v>
      </c>
      <c r="AV590" s="19">
        <v>28300</v>
      </c>
      <c r="AW590" s="19">
        <v>21900</v>
      </c>
      <c r="AX590" s="19">
        <v>38600</v>
      </c>
      <c r="AY590" s="19">
        <v>20000</v>
      </c>
      <c r="AZ590" s="19">
        <v>33800</v>
      </c>
      <c r="BA590" s="19">
        <v>15900</v>
      </c>
      <c r="BB590" s="19">
        <v>25400</v>
      </c>
      <c r="BC590" s="19">
        <v>33700</v>
      </c>
      <c r="BD590" s="19">
        <v>16400</v>
      </c>
    </row>
    <row r="591" spans="1:56" x14ac:dyDescent="0.35">
      <c r="A591" s="20" t="s">
        <v>4952</v>
      </c>
      <c r="B591" s="20">
        <v>984.89592000000005</v>
      </c>
      <c r="C591" s="20">
        <v>687.62913476800009</v>
      </c>
      <c r="D591" s="20">
        <v>60</v>
      </c>
      <c r="E591" s="20">
        <v>1.9436296280802272</v>
      </c>
      <c r="F591">
        <v>7.9</v>
      </c>
      <c r="G591">
        <v>7.9</v>
      </c>
      <c r="H591">
        <v>7.89</v>
      </c>
      <c r="I591">
        <v>7.89</v>
      </c>
      <c r="J591">
        <v>7.9</v>
      </c>
      <c r="K591">
        <v>7.89</v>
      </c>
      <c r="L591">
        <v>7.9</v>
      </c>
      <c r="M591">
        <v>7.91</v>
      </c>
      <c r="N591">
        <v>7.89</v>
      </c>
      <c r="P591">
        <v>7.9</v>
      </c>
      <c r="R591">
        <v>7.91</v>
      </c>
      <c r="S591">
        <v>7.92</v>
      </c>
      <c r="T591">
        <v>7.91</v>
      </c>
      <c r="U591">
        <v>7.91</v>
      </c>
      <c r="V591">
        <v>7.92</v>
      </c>
      <c r="W591">
        <v>7.89</v>
      </c>
      <c r="X591">
        <v>7.9</v>
      </c>
      <c r="Y591">
        <v>7.9</v>
      </c>
      <c r="Z591">
        <v>7.92</v>
      </c>
      <c r="AA591">
        <v>7.92</v>
      </c>
      <c r="AB591">
        <v>7.91</v>
      </c>
      <c r="AC591">
        <v>7.9</v>
      </c>
      <c r="AD591">
        <v>7.91</v>
      </c>
      <c r="AE591" s="10"/>
      <c r="AF591" s="19">
        <v>1060000</v>
      </c>
      <c r="AG591" s="19">
        <v>924000</v>
      </c>
      <c r="AH591" s="19">
        <v>229000</v>
      </c>
      <c r="AI591" s="19">
        <v>1150000</v>
      </c>
      <c r="AJ591" s="19">
        <v>940000</v>
      </c>
      <c r="AK591" s="19">
        <v>736000</v>
      </c>
      <c r="AL591" s="19">
        <v>1210000</v>
      </c>
      <c r="AM591" s="19">
        <v>1140000</v>
      </c>
      <c r="AN591" s="19">
        <v>1610000</v>
      </c>
      <c r="AO591" s="19"/>
      <c r="AP591" s="19">
        <v>808000</v>
      </c>
      <c r="AQ591" s="19"/>
      <c r="AR591" s="19">
        <v>1100000</v>
      </c>
      <c r="AS591" s="19">
        <v>346000</v>
      </c>
      <c r="AT591" s="19">
        <v>1200000</v>
      </c>
      <c r="AU591" s="19">
        <v>1490000</v>
      </c>
      <c r="AV591" s="19">
        <v>1480000</v>
      </c>
      <c r="AW591" s="19">
        <v>1630000</v>
      </c>
      <c r="AX591" s="19">
        <v>1070000</v>
      </c>
      <c r="AY591" s="19">
        <v>2000000</v>
      </c>
      <c r="AZ591" s="19">
        <v>1510000</v>
      </c>
      <c r="BA591" s="19">
        <v>1400000</v>
      </c>
      <c r="BB591" s="19">
        <v>1300000</v>
      </c>
      <c r="BC591" s="19">
        <v>1850000</v>
      </c>
      <c r="BD591" s="19">
        <v>845000</v>
      </c>
    </row>
    <row r="592" spans="1:56" x14ac:dyDescent="0.35">
      <c r="A592" s="20" t="s">
        <v>4953</v>
      </c>
      <c r="B592" s="20">
        <v>984.89592000000005</v>
      </c>
      <c r="C592" s="20">
        <v>689.64478483200003</v>
      </c>
      <c r="D592" s="20">
        <v>60</v>
      </c>
      <c r="E592" s="20">
        <v>1.9436296280802272</v>
      </c>
      <c r="F592">
        <v>7.91</v>
      </c>
      <c r="G592">
        <v>7.92</v>
      </c>
      <c r="H592">
        <v>7.93</v>
      </c>
      <c r="I592">
        <v>7.9</v>
      </c>
      <c r="J592">
        <v>7.91</v>
      </c>
      <c r="K592">
        <v>7.91</v>
      </c>
      <c r="L592">
        <v>7.91</v>
      </c>
      <c r="M592">
        <v>7.93</v>
      </c>
      <c r="N592">
        <v>7.92</v>
      </c>
      <c r="P592">
        <v>7.89</v>
      </c>
      <c r="R592">
        <v>7.94</v>
      </c>
      <c r="S592">
        <v>7.88</v>
      </c>
      <c r="T592">
        <v>7.93</v>
      </c>
      <c r="U592">
        <v>7.93</v>
      </c>
      <c r="V592">
        <v>7.93</v>
      </c>
      <c r="W592">
        <v>7.91</v>
      </c>
      <c r="X592">
        <v>7.92</v>
      </c>
      <c r="Y592">
        <v>7.91</v>
      </c>
      <c r="Z592">
        <v>7.93</v>
      </c>
      <c r="AA592">
        <v>7.93</v>
      </c>
      <c r="AB592">
        <v>7.93</v>
      </c>
      <c r="AC592">
        <v>7.92</v>
      </c>
      <c r="AD592">
        <v>7.91</v>
      </c>
      <c r="AE592" s="10"/>
      <c r="AF592" s="19">
        <v>82400</v>
      </c>
      <c r="AG592" s="19">
        <v>72300</v>
      </c>
      <c r="AH592" s="19">
        <v>25300</v>
      </c>
      <c r="AI592" s="19">
        <v>94100</v>
      </c>
      <c r="AJ592" s="19">
        <v>73000</v>
      </c>
      <c r="AK592" s="19">
        <v>49900</v>
      </c>
      <c r="AL592" s="19">
        <v>123000</v>
      </c>
      <c r="AM592" s="19">
        <v>108000</v>
      </c>
      <c r="AN592" s="19">
        <v>124000</v>
      </c>
      <c r="AO592" s="19"/>
      <c r="AP592" s="19">
        <v>66200</v>
      </c>
      <c r="AQ592" s="19"/>
      <c r="AR592" s="19">
        <v>105000</v>
      </c>
      <c r="AS592" s="19">
        <v>26500</v>
      </c>
      <c r="AT592" s="19">
        <v>101000</v>
      </c>
      <c r="AU592" s="19">
        <v>151000</v>
      </c>
      <c r="AV592" s="19">
        <v>157000</v>
      </c>
      <c r="AW592" s="19">
        <v>152000</v>
      </c>
      <c r="AX592" s="19">
        <v>117000</v>
      </c>
      <c r="AY592" s="19">
        <v>157000</v>
      </c>
      <c r="AZ592" s="19">
        <v>152000</v>
      </c>
      <c r="BA592" s="19">
        <v>146000</v>
      </c>
      <c r="BB592" s="19">
        <v>127000</v>
      </c>
      <c r="BC592" s="19">
        <v>201000</v>
      </c>
      <c r="BD592" s="19">
        <v>56400</v>
      </c>
    </row>
  </sheetData>
  <mergeCells count="3">
    <mergeCell ref="F2:AD2"/>
    <mergeCell ref="AF2:BD2"/>
    <mergeCell ref="A1:I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7"/>
  <sheetViews>
    <sheetView zoomScale="80" zoomScaleNormal="80" workbookViewId="0">
      <pane xSplit="1" ySplit="3" topLeftCell="B165" activePane="bottomRight" state="frozen"/>
      <selection pane="topRight" activeCell="B1" sqref="B1"/>
      <selection pane="bottomLeft" activeCell="A4" sqref="A4"/>
      <selection pane="bottomRight" activeCell="K177" sqref="K177"/>
    </sheetView>
  </sheetViews>
  <sheetFormatPr baseColWidth="10" defaultRowHeight="14.5" x14ac:dyDescent="0.35"/>
  <cols>
    <col min="1" max="1" width="18.26953125" customWidth="1"/>
    <col min="26" max="26" width="11.453125" style="3"/>
  </cols>
  <sheetData>
    <row r="1" spans="1:26" ht="130.5" customHeight="1" x14ac:dyDescent="0.35">
      <c r="A1" s="24" t="s">
        <v>5431</v>
      </c>
      <c r="B1" s="24"/>
      <c r="C1" s="24"/>
      <c r="D1" s="24"/>
      <c r="E1" s="24"/>
      <c r="F1" s="24"/>
      <c r="G1" s="24"/>
      <c r="H1" s="24"/>
      <c r="I1" s="24"/>
      <c r="Z1"/>
    </row>
    <row r="2" spans="1:26" x14ac:dyDescent="0.35">
      <c r="B2" s="25" t="s">
        <v>5424</v>
      </c>
      <c r="C2" s="25"/>
      <c r="D2" s="25"/>
      <c r="E2" s="25"/>
      <c r="F2" s="25"/>
      <c r="G2" s="25"/>
      <c r="H2" s="25"/>
      <c r="I2" s="25"/>
      <c r="J2" s="25"/>
      <c r="K2" s="25"/>
      <c r="L2" s="25"/>
      <c r="M2" s="25"/>
      <c r="N2" s="25"/>
      <c r="O2" s="25"/>
      <c r="P2" s="25"/>
      <c r="Q2" s="25"/>
      <c r="R2" s="25"/>
      <c r="S2" s="25"/>
      <c r="T2" s="25"/>
      <c r="U2" s="25"/>
      <c r="V2" s="25"/>
      <c r="W2" s="25"/>
      <c r="X2" s="25"/>
      <c r="Y2" s="25"/>
      <c r="Z2" s="25"/>
    </row>
    <row r="3" spans="1:26" x14ac:dyDescent="0.35">
      <c r="B3" t="s">
        <v>15</v>
      </c>
      <c r="C3" t="s">
        <v>21</v>
      </c>
      <c r="D3" t="s">
        <v>22</v>
      </c>
      <c r="E3" t="s">
        <v>23</v>
      </c>
      <c r="F3" t="s">
        <v>24</v>
      </c>
      <c r="G3" t="s">
        <v>16</v>
      </c>
      <c r="H3" t="s">
        <v>17</v>
      </c>
      <c r="I3" t="s">
        <v>18</v>
      </c>
      <c r="J3" t="s">
        <v>19</v>
      </c>
      <c r="K3" t="s">
        <v>20</v>
      </c>
      <c r="L3" t="s">
        <v>5407</v>
      </c>
      <c r="M3" t="s">
        <v>5408</v>
      </c>
      <c r="N3" t="s">
        <v>5409</v>
      </c>
      <c r="O3" t="s">
        <v>5410</v>
      </c>
      <c r="P3" t="s">
        <v>5411</v>
      </c>
      <c r="Q3" t="s">
        <v>5417</v>
      </c>
      <c r="R3" t="s">
        <v>5418</v>
      </c>
      <c r="S3" t="s">
        <v>5419</v>
      </c>
      <c r="T3" t="s">
        <v>5420</v>
      </c>
      <c r="U3" s="3" t="s">
        <v>5421</v>
      </c>
      <c r="V3" t="s">
        <v>5412</v>
      </c>
      <c r="W3" t="s">
        <v>5413</v>
      </c>
      <c r="X3" t="s">
        <v>5414</v>
      </c>
      <c r="Y3" t="s">
        <v>5415</v>
      </c>
      <c r="Z3" t="s">
        <v>5416</v>
      </c>
    </row>
    <row r="4" spans="1:26" x14ac:dyDescent="0.35">
      <c r="A4" t="s">
        <v>156</v>
      </c>
      <c r="B4" s="1">
        <f>'Suppl. Dataset S2'!AF4*'Suppl. Dataset S2'!$E4+'Suppl. Dataset S2'!AF5*'Suppl. Dataset S2'!$E5</f>
        <v>2883.4092000000005</v>
      </c>
      <c r="C4" s="1">
        <f>'Suppl. Dataset S2'!AG4*'Suppl. Dataset S2'!$E4+'Suppl. Dataset S2'!AG5*'Suppl. Dataset S2'!$E5</f>
        <v>2867.9070000000002</v>
      </c>
      <c r="D4" s="1">
        <f>'Suppl. Dataset S2'!AH4*'Suppl. Dataset S2'!$E4+'Suppl. Dataset S2'!AH5*'Suppl. Dataset S2'!$E5</f>
        <v>2418.3432000000003</v>
      </c>
      <c r="E4" s="1">
        <f>'Suppl. Dataset S2'!AI4*'Suppl. Dataset S2'!$E4+'Suppl. Dataset S2'!AI5*'Suppl. Dataset S2'!$E5</f>
        <v>2650.8762000000002</v>
      </c>
      <c r="F4" s="1">
        <f>'Suppl. Dataset S2'!AJ4*'Suppl. Dataset S2'!$E4+'Suppl. Dataset S2'!AJ5*'Suppl. Dataset S2'!$E5</f>
        <v>857.27166000000011</v>
      </c>
      <c r="G4" s="1">
        <f>'Suppl. Dataset S2'!AK4*'Suppl. Dataset S2'!$E4+'Suppl. Dataset S2'!AK5*'Suppl. Dataset S2'!$E5</f>
        <v>8991.2760000000017</v>
      </c>
      <c r="H4" s="1">
        <f>'Suppl. Dataset S2'!AL4*'Suppl. Dataset S2'!$E4+'Suppl. Dataset S2'!AL5*'Suppl. Dataset S2'!$E5</f>
        <v>9859.3992000000017</v>
      </c>
      <c r="I4" s="1">
        <f>'Suppl. Dataset S2'!AM4*'Suppl. Dataset S2'!$E4+'Suppl. Dataset S2'!AM5*'Suppl. Dataset S2'!$E5</f>
        <v>12851.323800000002</v>
      </c>
      <c r="J4" s="1">
        <f>'Suppl. Dataset S2'!AN4*'Suppl. Dataset S2'!$E4+'Suppl. Dataset S2'!AN5*'Suppl. Dataset S2'!$E5</f>
        <v>20152.86</v>
      </c>
      <c r="K4" s="1">
        <f>'Suppl. Dataset S2'!AO4*'Suppl. Dataset S2'!$E4+'Suppl. Dataset S2'!AO5*'Suppl. Dataset S2'!$E5</f>
        <v>24493.476000000002</v>
      </c>
      <c r="L4" s="1">
        <f>'Suppl. Dataset S2'!AP4*'Suppl. Dataset S2'!$E4+'Suppl. Dataset S2'!AP5*'Suppl. Dataset S2'!$E5</f>
        <v>58753.338000000003</v>
      </c>
      <c r="M4" s="1">
        <f>'Suppl. Dataset S2'!AQ4*'Suppl. Dataset S2'!$E4+'Suppl. Dataset S2'!AQ5*'Suppl. Dataset S2'!$E5</f>
        <v>43251.138000000006</v>
      </c>
      <c r="N4" s="1">
        <f>'Suppl. Dataset S2'!AR4*'Suppl. Dataset S2'!$E4+'Suppl. Dataset S2'!AR5*'Suppl. Dataset S2'!$E5</f>
        <v>69294.834000000003</v>
      </c>
      <c r="O4" s="1">
        <f>'Suppl. Dataset S2'!AS4*'Suppl. Dataset S2'!$E4+'Suppl. Dataset S2'!AS5*'Suppl. Dataset S2'!$E5</f>
        <v>68209.680000000008</v>
      </c>
      <c r="P4" s="1">
        <f>'Suppl. Dataset S2'!AT4*'Suppl. Dataset S2'!$E4+'Suppl. Dataset S2'!AT5*'Suppl. Dataset S2'!$E5</f>
        <v>77355.978000000003</v>
      </c>
      <c r="Q4" s="1">
        <f>'Suppl. Dataset S2'!AU4*'Suppl. Dataset S2'!$E4+'Suppl. Dataset S2'!AU5*'Suppl. Dataset S2'!$E5</f>
        <v>122622.40200000002</v>
      </c>
      <c r="R4" s="1">
        <f>'Suppl. Dataset S2'!AV4*'Suppl. Dataset S2'!$E4+'Suppl. Dataset S2'!AV5*'Suppl. Dataset S2'!$E5</f>
        <v>103244.65200000002</v>
      </c>
      <c r="S4" s="1">
        <f>'Suppl. Dataset S2'!AW4*'Suppl. Dataset S2'!$E4+'Suppl. Dataset S2'!AW5*'Suppl. Dataset S2'!$E5</f>
        <v>127893.15000000001</v>
      </c>
      <c r="T4" s="1">
        <f>'Suppl. Dataset S2'!AX4*'Suppl. Dataset S2'!$E4+'Suppl. Dataset S2'!AX5*'Suppl. Dataset S2'!$E5</f>
        <v>117351.65400000001</v>
      </c>
      <c r="U4" s="7">
        <f>'Suppl. Dataset S2'!AY4*'Suppl. Dataset S2'!$E4+'Suppl. Dataset S2'!AY5*'Suppl. Dataset S2'!$E5</f>
        <v>128203.19400000002</v>
      </c>
      <c r="V4" s="1">
        <f>'Suppl. Dataset S2'!AZ4*'Suppl. Dataset S2'!$E4+'Suppl. Dataset S2'!AZ5*'Suppl. Dataset S2'!$E5</f>
        <v>143860.41600000003</v>
      </c>
      <c r="W4" s="1">
        <f>'Suppl. Dataset S2'!BA4*'Suppl. Dataset S2'!$E4+'Suppl. Dataset S2'!BA5*'Suppl. Dataset S2'!$E5</f>
        <v>176725.08000000002</v>
      </c>
      <c r="X4" s="1">
        <f>'Suppl. Dataset S2'!BB4*'Suppl. Dataset S2'!$E4+'Suppl. Dataset S2'!BB5*'Suppl. Dataset S2'!$E5</f>
        <v>148666.09800000003</v>
      </c>
      <c r="Y4" s="1">
        <f>'Suppl. Dataset S2'!BC4*'Suppl. Dataset S2'!$E4+'Suppl. Dataset S2'!BC5*'Suppl. Dataset S2'!$E5</f>
        <v>156572.22</v>
      </c>
      <c r="Z4" s="1">
        <f>'Suppl. Dataset S2'!BD4*'Suppl. Dataset S2'!$E4+'Suppl. Dataset S2'!BD5*'Suppl. Dataset S2'!$E5</f>
        <v>144480.50400000002</v>
      </c>
    </row>
    <row r="5" spans="1:26" x14ac:dyDescent="0.35">
      <c r="A5" t="s">
        <v>210</v>
      </c>
      <c r="B5" s="1">
        <f>'Suppl. Dataset S2'!AF6*'Suppl. Dataset S2'!$E6+'Suppl. Dataset S2'!AF7*'Suppl. Dataset S2'!$E7</f>
        <v>124840.55069999996</v>
      </c>
      <c r="C5" s="1">
        <f>'Suppl. Dataset S2'!AG6*'Suppl. Dataset S2'!$E6+'Suppl. Dataset S2'!AG7*'Suppl. Dataset S2'!$E7</f>
        <v>127372.17149999998</v>
      </c>
      <c r="D5" s="1">
        <f>'Suppl. Dataset S2'!AH6*'Suppl. Dataset S2'!$E6+'Suppl. Dataset S2'!AH7*'Suppl. Dataset S2'!$E7</f>
        <v>122941.83509999998</v>
      </c>
      <c r="E5" s="1">
        <f>'Suppl. Dataset S2'!AI6*'Suppl. Dataset S2'!$E6+'Suppl. Dataset S2'!AI7*'Suppl. Dataset S2'!$E7</f>
        <v>114081.16229999998</v>
      </c>
      <c r="F5" s="1">
        <f>'Suppl. Dataset S2'!AJ6*'Suppl. Dataset S2'!$E6+'Suppl. Dataset S2'!AJ7*'Suppl. Dataset S2'!$E7</f>
        <v>118195.04609999998</v>
      </c>
      <c r="G5" s="1">
        <f>'Suppl. Dataset S2'!AK6*'Suppl. Dataset S2'!$E6+'Suppl. Dataset S2'!AK7*'Suppl. Dataset S2'!$E7</f>
        <v>185599.44989999998</v>
      </c>
      <c r="H5" s="1">
        <f>'Suppl. Dataset S2'!AL6*'Suppl. Dataset S2'!$E6+'Suppl. Dataset S2'!AL7*'Suppl. Dataset S2'!$E7</f>
        <v>179428.62419999996</v>
      </c>
      <c r="I5" s="1">
        <f>'Suppl. Dataset S2'!AM6*'Suppl. Dataset S2'!$E6+'Suppl. Dataset S2'!AM7*'Suppl. Dataset S2'!$E7</f>
        <v>196042.38569999998</v>
      </c>
      <c r="J5" s="1">
        <f>'Suppl. Dataset S2'!AN6*'Suppl. Dataset S2'!$E6+'Suppl. Dataset S2'!AN7*'Suppl. Dataset S2'!$E7</f>
        <v>198574.00649999996</v>
      </c>
      <c r="K5" s="1">
        <f>'Suppl. Dataset S2'!AO6*'Suppl. Dataset S2'!$E6+'Suppl. Dataset S2'!AO7*'Suppl. Dataset S2'!$E7</f>
        <v>195567.70679999996</v>
      </c>
      <c r="L5" s="1">
        <f>'Suppl. Dataset S2'!AP6*'Suppl. Dataset S2'!$E6+'Suppl. Dataset S2'!AP7*'Suppl. Dataset S2'!$E7</f>
        <v>306009.6642</v>
      </c>
      <c r="M5" s="1">
        <f>'Suppl. Dataset S2'!AQ6*'Suppl. Dataset S2'!$E6+'Suppl. Dataset S2'!AQ7*'Suppl. Dataset S2'!$E7</f>
        <v>277370.70389999996</v>
      </c>
      <c r="N5" s="1">
        <f>'Suppl. Dataset S2'!AR6*'Suppl. Dataset S2'!$E6+'Suppl. Dataset S2'!AR7*'Suppl. Dataset S2'!$E7</f>
        <v>310914.67949999997</v>
      </c>
      <c r="O5" s="1">
        <f>'Suppl. Dataset S2'!AS6*'Suppl. Dataset S2'!$E6+'Suppl. Dataset S2'!AS7*'Suppl. Dataset S2'!$E7</f>
        <v>345566.23919999995</v>
      </c>
      <c r="P5" s="1">
        <f>'Suppl. Dataset S2'!AT6*'Suppl. Dataset S2'!$E6+'Suppl. Dataset S2'!AT7*'Suppl. Dataset S2'!$E7</f>
        <v>317560.18409999995</v>
      </c>
      <c r="Q5" s="1">
        <f>'Suppl. Dataset S2'!AU6*'Suppl. Dataset S2'!$E6+'Suppl. Dataset S2'!AU7*'Suppl. Dataset S2'!$E7</f>
        <v>686702.14199999999</v>
      </c>
      <c r="R5" s="1">
        <f>'Suppl. Dataset S2'!AV6*'Suppl. Dataset S2'!$E6+'Suppl. Dataset S2'!AV7*'Suppl. Dataset S2'!$E7</f>
        <v>613918.04399999988</v>
      </c>
      <c r="S5" s="1">
        <f>'Suppl. Dataset S2'!AW6*'Suppl. Dataset S2'!$E6+'Suppl. Dataset S2'!AW7*'Suppl. Dataset S2'!$E7</f>
        <v>713600.6129999999</v>
      </c>
      <c r="T5" s="1">
        <f>'Suppl. Dataset S2'!AX6*'Suppl. Dataset S2'!$E6+'Suppl. Dataset S2'!AX7*'Suppl. Dataset S2'!$E7</f>
        <v>666132.72299999988</v>
      </c>
      <c r="U5" s="7">
        <f>'Suppl. Dataset S2'!AY6*'Suppl. Dataset S2'!$E6+'Suppl. Dataset S2'!AY7*'Suppl. Dataset S2'!$E7</f>
        <v>713600.6129999999</v>
      </c>
      <c r="V5" s="1">
        <f>'Suppl. Dataset S2'!AZ6*'Suppl. Dataset S2'!$E6+'Suppl. Dataset S2'!AZ7*'Suppl. Dataset S2'!$E7</f>
        <v>715182.87599999993</v>
      </c>
      <c r="W5" s="1">
        <f>'Suppl. Dataset S2'!BA6*'Suppl. Dataset S2'!$E6+'Suppl. Dataset S2'!BA7*'Suppl. Dataset S2'!$E7</f>
        <v>783220.18499999982</v>
      </c>
      <c r="X5" s="1">
        <f>'Suppl. Dataset S2'!BB6*'Suppl. Dataset S2'!$E6+'Suppl. Dataset S2'!BB7*'Suppl. Dataset S2'!$E7</f>
        <v>837017.12699999986</v>
      </c>
      <c r="Y5" s="1">
        <f>'Suppl. Dataset S2'!BC6*'Suppl. Dataset S2'!$E6+'Suppl. Dataset S2'!BC7*'Suppl. Dataset S2'!$E7</f>
        <v>843346.17899999989</v>
      </c>
      <c r="Z5" s="1">
        <f>'Suppl. Dataset S2'!BD6*'Suppl. Dataset S2'!$E6+'Suppl. Dataset S2'!BD7*'Suppl. Dataset S2'!$E7</f>
        <v>843346.17899999989</v>
      </c>
    </row>
    <row r="6" spans="1:26" x14ac:dyDescent="0.35">
      <c r="A6" t="s">
        <v>221</v>
      </c>
      <c r="B6" s="1">
        <f>'Suppl. Dataset S2'!AF9*'Suppl. Dataset S2'!$E9+'Suppl. Dataset S2'!AF10*'Suppl. Dataset S2'!$E10</f>
        <v>166612.29389999999</v>
      </c>
      <c r="C6" s="1">
        <f>'Suppl. Dataset S2'!AG9*'Suppl. Dataset S2'!$E9+'Suppl. Dataset S2'!AG10*'Suppl. Dataset S2'!$E10</f>
        <v>128637.98189999998</v>
      </c>
      <c r="D6" s="1">
        <f>'Suppl. Dataset S2'!AH9*'Suppl. Dataset S2'!$E9+'Suppl. Dataset S2'!AH10*'Suppl. Dataset S2'!$E10</f>
        <v>129903.79229999999</v>
      </c>
      <c r="E6" s="1">
        <f>'Suppl. Dataset S2'!AI9*'Suppl. Dataset S2'!$E9+'Suppl. Dataset S2'!AI10*'Suppl. Dataset S2'!$E10</f>
        <v>163131.31529999999</v>
      </c>
      <c r="F6" s="1">
        <f>'Suppl. Dataset S2'!AJ9*'Suppl. Dataset S2'!$E9+'Suppl. Dataset S2'!AJ10*'Suppl. Dataset S2'!$E10</f>
        <v>133542.99719999998</v>
      </c>
      <c r="G6" s="1">
        <f>'Suppl. Dataset S2'!AK9*'Suppl. Dataset S2'!$E9+'Suppl. Dataset S2'!AK10*'Suppl. Dataset S2'!$E10</f>
        <v>297781.89659999998</v>
      </c>
      <c r="H6" s="1">
        <f>'Suppl. Dataset S2'!AL9*'Suppl. Dataset S2'!$E9+'Suppl. Dataset S2'!AL10*'Suppl. Dataset S2'!$E10</f>
        <v>306326.11679999996</v>
      </c>
      <c r="I6" s="1">
        <f>'Suppl. Dataset S2'!AM9*'Suppl. Dataset S2'!$E9+'Suppl. Dataset S2'!AM10*'Suppl. Dataset S2'!$E10</f>
        <v>328003.11989999993</v>
      </c>
      <c r="J6" s="1">
        <f>'Suppl. Dataset S2'!AN9*'Suppl. Dataset S2'!$E9+'Suppl. Dataset S2'!AN10*'Suppl. Dataset S2'!$E10</f>
        <v>316927.27889999992</v>
      </c>
      <c r="K6" s="1">
        <f>'Suppl. Dataset S2'!AO9*'Suppl. Dataset S2'!$E9+'Suppl. Dataset S2'!AO10*'Suppl. Dataset S2'!$E10</f>
        <v>313762.75289999996</v>
      </c>
      <c r="L6" s="1">
        <f>'Suppl. Dataset S2'!AP9*'Suppl. Dataset S2'!$E9+'Suppl. Dataset S2'!AP10*'Suppl. Dataset S2'!$E10</f>
        <v>772144.34399999981</v>
      </c>
      <c r="M6" s="1">
        <f>'Suppl. Dataset S2'!AQ9*'Suppl. Dataset S2'!$E9+'Suppl. Dataset S2'!AQ10*'Suppl. Dataset S2'!$E10</f>
        <v>561703.36499999987</v>
      </c>
      <c r="N6" s="1">
        <f>'Suppl. Dataset S2'!AR9*'Suppl. Dataset S2'!$E9+'Suppl. Dataset S2'!AR10*'Suppl. Dataset S2'!$E10</f>
        <v>640816.5149999999</v>
      </c>
      <c r="O6" s="1">
        <f>'Suppl. Dataset S2'!AS9*'Suppl. Dataset S2'!$E9+'Suppl. Dataset S2'!AS10*'Suppl. Dataset S2'!$E10</f>
        <v>784802.44799999986</v>
      </c>
      <c r="P6" s="1">
        <f>'Suppl. Dataset S2'!AT9*'Suppl. Dataset S2'!$E9+'Suppl. Dataset S2'!AT10*'Suppl. Dataset S2'!$E10</f>
        <v>819612.23399999994</v>
      </c>
      <c r="Q6" s="1">
        <f>'Suppl. Dataset S2'!AU9*'Suppl. Dataset S2'!$E9+'Suppl. Dataset S2'!AU10*'Suppl. Dataset S2'!$E10</f>
        <v>1748400.6149999998</v>
      </c>
      <c r="R6" s="1">
        <f>'Suppl. Dataset S2'!AV9*'Suppl. Dataset S2'!$E9+'Suppl. Dataset S2'!AV10*'Suppl. Dataset S2'!$E10</f>
        <v>1806944.3459999997</v>
      </c>
      <c r="S6" s="1">
        <f>'Suppl. Dataset S2'!AW9*'Suppl. Dataset S2'!$E9+'Suppl. Dataset S2'!AW10*'Suppl. Dataset S2'!$E10</f>
        <v>1830678.2909999997</v>
      </c>
      <c r="T6" s="1">
        <f>'Suppl. Dataset S2'!AX9*'Suppl. Dataset S2'!$E9+'Suppl. Dataset S2'!AX10*'Suppl. Dataset S2'!$E10</f>
        <v>2009474.0099999998</v>
      </c>
      <c r="U6" s="7">
        <f>'Suppl. Dataset S2'!AY9*'Suppl. Dataset S2'!$E9+'Suppl. Dataset S2'!AY10*'Suppl. Dataset S2'!$E10</f>
        <v>1768970.0339999998</v>
      </c>
      <c r="V6" s="1">
        <f>'Suppl. Dataset S2'!AZ9*'Suppl. Dataset S2'!$E9+'Suppl. Dataset S2'!AZ10*'Suppl. Dataset S2'!$E10</f>
        <v>2091751.6859999998</v>
      </c>
      <c r="W6" s="1">
        <f>'Suppl. Dataset S2'!BA9*'Suppl. Dataset S2'!$E9+'Suppl. Dataset S2'!BA10*'Suppl. Dataset S2'!$E10</f>
        <v>1971499.6979999999</v>
      </c>
      <c r="X6" s="1">
        <f>'Suppl. Dataset S2'!BB9*'Suppl. Dataset S2'!$E9+'Suppl. Dataset S2'!BB10*'Suppl. Dataset S2'!$E10</f>
        <v>2061688.6889999998</v>
      </c>
      <c r="Y6" s="1">
        <f>'Suppl. Dataset S2'!BC9*'Suppl. Dataset S2'!$E9+'Suppl. Dataset S2'!BC10*'Suppl. Dataset S2'!$E10</f>
        <v>2362318.6589999995</v>
      </c>
      <c r="Z6" s="1">
        <f>'Suppl. Dataset S2'!BD9*'Suppl. Dataset S2'!$E9+'Suppl. Dataset S2'!BD10*'Suppl. Dataset S2'!$E10</f>
        <v>2049030.5849999997</v>
      </c>
    </row>
    <row r="7" spans="1:26" x14ac:dyDescent="0.35">
      <c r="A7" t="s">
        <v>229</v>
      </c>
      <c r="B7" s="1">
        <f>'Suppl. Dataset S2'!AF12*'Suppl. Dataset S2'!$E12+'Suppl. Dataset S2'!AF13*'Suppl. Dataset S2'!$E13</f>
        <v>32278.165199999996</v>
      </c>
      <c r="C7" s="1">
        <f>'Suppl. Dataset S2'!AG12*'Suppl. Dataset S2'!$E12+'Suppl. Dataset S2'!AG13*'Suppl. Dataset S2'!$E13</f>
        <v>35426.868569999991</v>
      </c>
      <c r="D7" s="1">
        <f>'Suppl. Dataset S2'!AH12*'Suppl. Dataset S2'!$E12+'Suppl. Dataset S2'!AH13*'Suppl. Dataset S2'!$E13</f>
        <v>33702.201899999993</v>
      </c>
      <c r="E7" s="1">
        <f>'Suppl. Dataset S2'!AI12*'Suppl. Dataset S2'!$E12+'Suppl. Dataset S2'!AI13*'Suppl. Dataset S2'!$E13</f>
        <v>40664.15909999999</v>
      </c>
      <c r="F7" s="1">
        <f>'Suppl. Dataset S2'!AJ12*'Suppl. Dataset S2'!$E12+'Suppl. Dataset S2'!AJ13*'Suppl. Dataset S2'!$E13</f>
        <v>26645.308919999996</v>
      </c>
      <c r="G7" s="1">
        <f>'Suppl. Dataset S2'!AK12*'Suppl. Dataset S2'!$E12+'Suppl. Dataset S2'!AK13*'Suppl. Dataset S2'!$E13</f>
        <v>65031.009299999991</v>
      </c>
      <c r="H7" s="1">
        <f>'Suppl. Dataset S2'!AL12*'Suppl. Dataset S2'!$E12+'Suppl. Dataset S2'!AL13*'Suppl. Dataset S2'!$E13</f>
        <v>77372.660699999979</v>
      </c>
      <c r="I7" s="1">
        <f>'Suppl. Dataset S2'!AM12*'Suppl. Dataset S2'!$E12+'Suppl. Dataset S2'!AM13*'Suppl. Dataset S2'!$E13</f>
        <v>69303.119399999996</v>
      </c>
      <c r="J7" s="1">
        <f>'Suppl. Dataset S2'!AN12*'Suppl. Dataset S2'!$E12+'Suppl. Dataset S2'!AN13*'Suppl. Dataset S2'!$E13</f>
        <v>87815.596499999985</v>
      </c>
      <c r="K7" s="1">
        <f>'Suppl. Dataset S2'!AO12*'Suppl. Dataset S2'!$E12+'Suppl. Dataset S2'!AO13*'Suppl. Dataset S2'!$E13</f>
        <v>82752.354899999977</v>
      </c>
      <c r="L7" s="1">
        <f>'Suppl. Dataset S2'!AP12*'Suppl. Dataset S2'!$E12+'Suppl. Dataset S2'!AP13*'Suppl. Dataset S2'!$E13</f>
        <v>193194.31229999999</v>
      </c>
      <c r="M7" s="1">
        <f>'Suppl. Dataset S2'!AQ12*'Suppl. Dataset S2'!$E12+'Suppl. Dataset S2'!AQ13*'Suppl. Dataset S2'!$E13</f>
        <v>143827.70669999998</v>
      </c>
      <c r="N7" s="1">
        <f>'Suppl. Dataset S2'!AR12*'Suppl. Dataset S2'!$E12+'Suppl. Dataset S2'!AR13*'Suppl. Dataset S2'!$E13</f>
        <v>206960.00039999996</v>
      </c>
      <c r="O7" s="1">
        <f>'Suppl. Dataset S2'!AS12*'Suppl. Dataset S2'!$E12+'Suppl. Dataset S2'!AS13*'Suppl. Dataset S2'!$E13</f>
        <v>221833.27259999997</v>
      </c>
      <c r="P7" s="1">
        <f>'Suppl. Dataset S2'!AT12*'Suppl. Dataset S2'!$E12+'Suppl. Dataset S2'!AT13*'Suppl. Dataset S2'!$E13</f>
        <v>247624.15949999995</v>
      </c>
      <c r="Q7" s="1">
        <f>'Suppl. Dataset S2'!AU12*'Suppl. Dataset S2'!$E12+'Suppl. Dataset S2'!AU13*'Suppl. Dataset S2'!$E13</f>
        <v>439869.11399999994</v>
      </c>
      <c r="R7" s="1">
        <f>'Suppl. Dataset S2'!AV12*'Suppl. Dataset S2'!$E12+'Suppl. Dataset S2'!AV13*'Suppl. Dataset S2'!$E13</f>
        <v>439869.11399999994</v>
      </c>
      <c r="S7" s="1">
        <f>'Suppl. Dataset S2'!AW12*'Suppl. Dataset S2'!$E12+'Suppl. Dataset S2'!AW13*'Suppl. Dataset S2'!$E13</f>
        <v>488919.26699999993</v>
      </c>
      <c r="T7" s="1">
        <f>'Suppl. Dataset S2'!AX12*'Suppl. Dataset S2'!$E12+'Suppl. Dataset S2'!AX13*'Suppl. Dataset S2'!$E13</f>
        <v>441451.37699999992</v>
      </c>
      <c r="U7" s="7">
        <f>'Suppl. Dataset S2'!AY12*'Suppl. Dataset S2'!$E12+'Suppl. Dataset S2'!AY13*'Suppl. Dataset S2'!$E13</f>
        <v>463603.05899999989</v>
      </c>
      <c r="V7" s="1">
        <f>'Suppl. Dataset S2'!AZ12*'Suppl. Dataset S2'!$E12+'Suppl. Dataset S2'!AZ13*'Suppl. Dataset S2'!$E13</f>
        <v>463603.05899999989</v>
      </c>
      <c r="W7" s="1">
        <f>'Suppl. Dataset S2'!BA12*'Suppl. Dataset S2'!$E12+'Suppl. Dataset S2'!BA13*'Suppl. Dataset S2'!$E13</f>
        <v>381325.38299999991</v>
      </c>
      <c r="X7" s="1">
        <f>'Suppl. Dataset S2'!BB12*'Suppl. Dataset S2'!$E12+'Suppl. Dataset S2'!BB13*'Suppl. Dataset S2'!$E13</f>
        <v>422464.2209999999</v>
      </c>
      <c r="Y7" s="1">
        <f>'Suppl. Dataset S2'!BC12*'Suppl. Dataset S2'!$E12+'Suppl. Dataset S2'!BC13*'Suppl. Dataset S2'!$E13</f>
        <v>503159.6339999999</v>
      </c>
      <c r="Z7" s="1">
        <f>'Suppl. Dataset S2'!BD12*'Suppl. Dataset S2'!$E12+'Suppl. Dataset S2'!BD13*'Suppl. Dataset S2'!$E13</f>
        <v>431957.79899999994</v>
      </c>
    </row>
    <row r="8" spans="1:26" x14ac:dyDescent="0.35">
      <c r="A8" t="s">
        <v>302</v>
      </c>
      <c r="B8" s="1">
        <f>'Suppl. Dataset S2'!AF15*'Suppl. Dataset S2'!$E15+'Suppl. Dataset S2'!AF16*'Suppl. Dataset S2'!$E16</f>
        <v>897823.24000000011</v>
      </c>
      <c r="C8" s="1">
        <f>'Suppl. Dataset S2'!AG15*'Suppl. Dataset S2'!$E15+'Suppl. Dataset S2'!AG16*'Suppl. Dataset S2'!$E16</f>
        <v>799321.05</v>
      </c>
      <c r="D8" s="1">
        <f>'Suppl. Dataset S2'!AH15*'Suppl. Dataset S2'!$E15+'Suppl. Dataset S2'!AH16*'Suppl. Dataset S2'!$E16</f>
        <v>841305.59000000008</v>
      </c>
      <c r="E8" s="1">
        <f>'Suppl. Dataset S2'!AI15*'Suppl. Dataset S2'!$E15+'Suppl. Dataset S2'!AI16*'Suppl. Dataset S2'!$E16</f>
        <v>807395.00000000012</v>
      </c>
      <c r="F8" s="1">
        <f>'Suppl. Dataset S2'!AJ15*'Suppl. Dataset S2'!$E15+'Suppl. Dataset S2'!AJ16*'Suppl. Dataset S2'!$E16</f>
        <v>821928.1100000001</v>
      </c>
      <c r="G8" s="1">
        <f>'Suppl. Dataset S2'!AK15*'Suppl. Dataset S2'!$E15+'Suppl. Dataset S2'!AK16*'Suppl. Dataset S2'!$E16</f>
        <v>1086753.6700000002</v>
      </c>
      <c r="H8" s="1">
        <f>'Suppl. Dataset S2'!AL15*'Suppl. Dataset S2'!$E15+'Suppl. Dataset S2'!AL16*'Suppl. Dataset S2'!$E16</f>
        <v>1004399.3800000001</v>
      </c>
      <c r="I8" s="1">
        <f>'Suppl. Dataset S2'!AM15*'Suppl. Dataset S2'!$E15+'Suppl. Dataset S2'!AM16*'Suppl. Dataset S2'!$E16</f>
        <v>1096442.4100000001</v>
      </c>
      <c r="J8" s="1">
        <f>'Suppl. Dataset S2'!AN15*'Suppl. Dataset S2'!$E15+'Suppl. Dataset S2'!AN16*'Suppl. Dataset S2'!$E16</f>
        <v>1043154.3400000001</v>
      </c>
      <c r="K8" s="1">
        <f>'Suppl. Dataset S2'!AO15*'Suppl. Dataset S2'!$E15+'Suppl. Dataset S2'!AO16*'Suppl. Dataset S2'!$E16</f>
        <v>1146500.9000000001</v>
      </c>
      <c r="L8" s="1">
        <f>'Suppl. Dataset S2'!AP15*'Suppl. Dataset S2'!$E15+'Suppl. Dataset S2'!AP16*'Suppl. Dataset S2'!$E16</f>
        <v>1182026.28</v>
      </c>
      <c r="M8" s="1">
        <f>'Suppl. Dataset S2'!AQ15*'Suppl. Dataset S2'!$E15+'Suppl. Dataset S2'!AQ16*'Suppl. Dataset S2'!$E16</f>
        <v>1230469.9800000002</v>
      </c>
      <c r="N8" s="1">
        <f>'Suppl. Dataset S2'!AR15*'Suppl. Dataset S2'!$E15+'Suppl. Dataset S2'!AR16*'Suppl. Dataset S2'!$E16</f>
        <v>1135197.3700000001</v>
      </c>
      <c r="O8" s="1">
        <f>'Suppl. Dataset S2'!AS15*'Suppl. Dataset S2'!$E15+'Suppl. Dataset S2'!AS16*'Suppl. Dataset S2'!$E16</f>
        <v>1068990.9800000002</v>
      </c>
      <c r="P8" s="1">
        <f>'Suppl. Dataset S2'!AT15*'Suppl. Dataset S2'!$E15+'Suppl. Dataset S2'!AT16*'Suppl. Dataset S2'!$E16</f>
        <v>1102901.57</v>
      </c>
      <c r="Q8" s="1">
        <f>'Suppl. Dataset S2'!AU15*'Suppl. Dataset S2'!$E15+'Suppl. Dataset S2'!AU16*'Suppl. Dataset S2'!$E16</f>
        <v>2712847.2</v>
      </c>
      <c r="R8" s="1">
        <f>'Suppl. Dataset S2'!AV15*'Suppl. Dataset S2'!$E15+'Suppl. Dataset S2'!AV16*'Suppl. Dataset S2'!$E16</f>
        <v>2373741.3000000003</v>
      </c>
      <c r="S8" s="1">
        <f>'Suppl. Dataset S2'!AW15*'Suppl. Dataset S2'!$E15+'Suppl. Dataset S2'!AW16*'Suppl. Dataset S2'!$E16</f>
        <v>2567516.1</v>
      </c>
      <c r="T8" s="1">
        <f>'Suppl. Dataset S2'!AX15*'Suppl. Dataset S2'!$E15+'Suppl. Dataset S2'!AX16*'Suppl. Dataset S2'!$E16</f>
        <v>2486776.6</v>
      </c>
      <c r="U8" s="7">
        <f>'Suppl. Dataset S2'!AY15*'Suppl. Dataset S2'!$E15+'Suppl. Dataset S2'!AY16*'Suppl. Dataset S2'!$E16</f>
        <v>2728995.1</v>
      </c>
      <c r="V8" s="1">
        <f>'Suppl. Dataset S2'!AZ15*'Suppl. Dataset S2'!$E15+'Suppl. Dataset S2'!AZ16*'Suppl. Dataset S2'!$E16</f>
        <v>2099227</v>
      </c>
      <c r="W8" s="1">
        <f>'Suppl. Dataset S2'!BA15*'Suppl. Dataset S2'!$E15+'Suppl. Dataset S2'!BA16*'Suppl. Dataset S2'!$E16</f>
        <v>2276853.9000000004</v>
      </c>
      <c r="X8" s="1">
        <f>'Suppl. Dataset S2'!BB15*'Suppl. Dataset S2'!$E15+'Suppl. Dataset S2'!BB16*'Suppl. Dataset S2'!$E16</f>
        <v>2228410.2000000002</v>
      </c>
      <c r="Y8" s="1">
        <f>'Suppl. Dataset S2'!BC15*'Suppl. Dataset S2'!$E15+'Suppl. Dataset S2'!BC16*'Suppl. Dataset S2'!$E16</f>
        <v>2551368.2000000002</v>
      </c>
      <c r="Z8" s="1">
        <f>'Suppl. Dataset S2'!BD15*'Suppl. Dataset S2'!$E15+'Suppl. Dataset S2'!BD16*'Suppl. Dataset S2'!$E16</f>
        <v>2502924.5000000005</v>
      </c>
    </row>
    <row r="9" spans="1:26" x14ac:dyDescent="0.35">
      <c r="A9" t="s">
        <v>307</v>
      </c>
      <c r="B9" s="1">
        <f>'Suppl. Dataset S2'!AF17*'Suppl. Dataset S2'!$E17+'Suppl. Dataset S2'!AF18*'Suppl. Dataset S2'!$E18</f>
        <v>752492.14000000013</v>
      </c>
      <c r="C9" s="1">
        <f>'Suppl. Dataset S2'!AG17*'Suppl. Dataset S2'!$E17+'Suppl. Dataset S2'!AG18*'Suppl. Dataset S2'!$E18</f>
        <v>752492.14000000013</v>
      </c>
      <c r="D9" s="1">
        <f>'Suppl. Dataset S2'!AH17*'Suppl. Dataset S2'!$E17+'Suppl. Dataset S2'!AH18*'Suppl. Dataset S2'!$E18</f>
        <v>754106.93</v>
      </c>
      <c r="E9" s="1">
        <f>'Suppl. Dataset S2'!AI17*'Suppl. Dataset S2'!$E17+'Suppl. Dataset S2'!AI18*'Suppl. Dataset S2'!$E18</f>
        <v>721811.13000000012</v>
      </c>
      <c r="F9" s="1">
        <f>'Suppl. Dataset S2'!AJ17*'Suppl. Dataset S2'!$E17+'Suppl. Dataset S2'!AJ18*'Suppl. Dataset S2'!$E18</f>
        <v>758951.3</v>
      </c>
      <c r="G9" s="1">
        <f>'Suppl. Dataset S2'!AK17*'Suppl. Dataset S2'!$E17+'Suppl. Dataset S2'!AK18*'Suppl. Dataset S2'!$E18</f>
        <v>844535.17000000016</v>
      </c>
      <c r="H9" s="1">
        <f>'Suppl. Dataset S2'!AL17*'Suppl. Dataset S2'!$E17+'Suppl. Dataset S2'!AL18*'Suppl. Dataset S2'!$E18</f>
        <v>797706.26000000013</v>
      </c>
      <c r="I9" s="1">
        <f>'Suppl. Dataset S2'!AM17*'Suppl. Dataset S2'!$E17+'Suppl. Dataset S2'!AM18*'Suppl. Dataset S2'!$E18</f>
        <v>763795.67000000016</v>
      </c>
      <c r="J9" s="1">
        <f>'Suppl. Dataset S2'!AN17*'Suppl. Dataset S2'!$E17+'Suppl. Dataset S2'!AN18*'Suppl. Dataset S2'!$E18</f>
        <v>818698.53</v>
      </c>
      <c r="K9" s="1">
        <f>'Suppl. Dataset S2'!AO17*'Suppl. Dataset S2'!$E17+'Suppl. Dataset S2'!AO18*'Suppl. Dataset S2'!$E18</f>
        <v>788017.52</v>
      </c>
      <c r="L9" s="1">
        <f>'Suppl. Dataset S2'!AP17*'Suppl. Dataset S2'!$E17+'Suppl. Dataset S2'!AP18*'Suppl. Dataset S2'!$E18</f>
        <v>637842.05000000005</v>
      </c>
      <c r="M9" s="1">
        <f>'Suppl. Dataset S2'!AQ17*'Suppl. Dataset S2'!$E17+'Suppl. Dataset S2'!AQ18*'Suppl. Dataset S2'!$E18</f>
        <v>674982.22000000009</v>
      </c>
      <c r="N9" s="1">
        <f>'Suppl. Dataset S2'!AR17*'Suppl. Dataset S2'!$E17+'Suppl. Dataset S2'!AR18*'Suppl. Dataset S2'!$E18</f>
        <v>595857.51</v>
      </c>
      <c r="O9" s="1">
        <f>'Suppl. Dataset S2'!AS17*'Suppl. Dataset S2'!$E17+'Suppl. Dataset S2'!AS18*'Suppl. Dataset S2'!$E18</f>
        <v>599087.09000000008</v>
      </c>
      <c r="P9" s="1">
        <f>'Suppl. Dataset S2'!AT17*'Suppl. Dataset S2'!$E17+'Suppl. Dataset S2'!AT18*'Suppl. Dataset S2'!$E18</f>
        <v>631382.89</v>
      </c>
      <c r="Q9" s="1">
        <f>'Suppl. Dataset S2'!AU17*'Suppl. Dataset S2'!$E17+'Suppl. Dataset S2'!AU18*'Suppl. Dataset S2'!$E18</f>
        <v>981792.32000000007</v>
      </c>
      <c r="R9" s="1">
        <f>'Suppl. Dataset S2'!AV17*'Suppl. Dataset S2'!$E17+'Suppl. Dataset S2'!AV18*'Suppl. Dataset S2'!$E18</f>
        <v>936578.20000000019</v>
      </c>
      <c r="S9" s="1">
        <f>'Suppl. Dataset S2'!AW17*'Suppl. Dataset S2'!$E17+'Suppl. Dataset S2'!AW18*'Suppl. Dataset S2'!$E18</f>
        <v>944652.15000000014</v>
      </c>
      <c r="T9" s="1">
        <f>'Suppl. Dataset S2'!AX17*'Suppl. Dataset S2'!$E17+'Suppl. Dataset S2'!AX18*'Suppl. Dataset S2'!$E18</f>
        <v>938192.99000000011</v>
      </c>
      <c r="U9" s="7">
        <f>'Suppl. Dataset S2'!AY17*'Suppl. Dataset S2'!$E17+'Suppl. Dataset S2'!AY18*'Suppl. Dataset S2'!$E18</f>
        <v>976947.95000000019</v>
      </c>
      <c r="V9" s="1">
        <f>'Suppl. Dataset S2'!AZ17*'Suppl. Dataset S2'!$E17+'Suppl. Dataset S2'!AZ18*'Suppl. Dataset S2'!$E18</f>
        <v>760566.09000000008</v>
      </c>
      <c r="W9" s="1">
        <f>'Suppl. Dataset S2'!BA17*'Suppl. Dataset S2'!$E17+'Suppl. Dataset S2'!BA18*'Suppl. Dataset S2'!$E18</f>
        <v>655604.74000000011</v>
      </c>
      <c r="X9" s="1">
        <f>'Suppl. Dataset S2'!BB17*'Suppl. Dataset S2'!$E17+'Suppl. Dataset S2'!BB18*'Suppl. Dataset S2'!$E18</f>
        <v>691130.12000000011</v>
      </c>
      <c r="Y9" s="1">
        <f>'Suppl. Dataset S2'!BC17*'Suppl. Dataset S2'!$E17+'Suppl. Dataset S2'!BC18*'Suppl. Dataset S2'!$E18</f>
        <v>781558.3600000001</v>
      </c>
      <c r="Z9" s="1">
        <f>'Suppl. Dataset S2'!BD17*'Suppl. Dataset S2'!$E17+'Suppl. Dataset S2'!BD18*'Suppl. Dataset S2'!$E18</f>
        <v>778328.78</v>
      </c>
    </row>
    <row r="10" spans="1:26" x14ac:dyDescent="0.35">
      <c r="A10" t="s">
        <v>317</v>
      </c>
      <c r="B10" s="1">
        <f>'Suppl. Dataset S2'!AF20*'Suppl. Dataset S2'!$E20+'Suppl. Dataset S2'!AF21*'Suppl. Dataset S2'!$E21</f>
        <v>341205.12700000004</v>
      </c>
      <c r="C10" s="1">
        <f>'Suppl. Dataset S2'!AG20*'Suppl. Dataset S2'!$E20+'Suppl. Dataset S2'!AG21*'Suppl. Dataset S2'!$E21</f>
        <v>372047.61600000004</v>
      </c>
      <c r="D10" s="1">
        <f>'Suppl. Dataset S2'!AH20*'Suppl. Dataset S2'!$E20+'Suppl. Dataset S2'!AH21*'Suppl. Dataset S2'!$E21</f>
        <v>385934.81000000006</v>
      </c>
      <c r="E10" s="1">
        <f>'Suppl. Dataset S2'!AI20*'Suppl. Dataset S2'!$E20+'Suppl. Dataset S2'!AI21*'Suppl. Dataset S2'!$E21</f>
        <v>353316.05200000003</v>
      </c>
      <c r="F10" s="1">
        <f>'Suppl. Dataset S2'!AJ20*'Suppl. Dataset S2'!$E20+'Suppl. Dataset S2'!AJ21*'Suppl. Dataset S2'!$E21</f>
        <v>298251.71300000005</v>
      </c>
      <c r="G10" s="1">
        <f>'Suppl. Dataset S2'!AK20*'Suppl. Dataset S2'!$E20+'Suppl. Dataset S2'!AK21*'Suppl. Dataset S2'!$E21</f>
        <v>733114.66000000015</v>
      </c>
      <c r="H10" s="1">
        <f>'Suppl. Dataset S2'!AL20*'Suppl. Dataset S2'!$E20+'Suppl. Dataset S2'!AL21*'Suppl. Dataset S2'!$E21</f>
        <v>691130.12000000011</v>
      </c>
      <c r="I10" s="1">
        <f>'Suppl. Dataset S2'!AM20*'Suppl. Dataset S2'!$E20+'Suppl. Dataset S2'!AM21*'Suppl. Dataset S2'!$E21</f>
        <v>842920.38000000012</v>
      </c>
      <c r="J10" s="1">
        <f>'Suppl. Dataset S2'!AN20*'Suppl. Dataset S2'!$E20+'Suppl. Dataset S2'!AN21*'Suppl. Dataset S2'!$E21</f>
        <v>844535.17</v>
      </c>
      <c r="K10" s="1">
        <f>'Suppl. Dataset S2'!AO20*'Suppl. Dataset S2'!$E20+'Suppl. Dataset S2'!AO21*'Suppl. Dataset S2'!$E21</f>
        <v>870371.81</v>
      </c>
      <c r="L10" s="1">
        <f>'Suppl. Dataset S2'!AP20*'Suppl. Dataset S2'!$E20+'Suppl. Dataset S2'!AP21*'Suppl. Dataset S2'!$E21</f>
        <v>920430.3</v>
      </c>
      <c r="M10" s="1">
        <f>'Suppl. Dataset S2'!AQ20*'Suppl. Dataset S2'!$E20+'Suppl. Dataset S2'!AQ21*'Suppl. Dataset S2'!$E21</f>
        <v>736344.24</v>
      </c>
      <c r="N10" s="1">
        <f>'Suppl. Dataset S2'!AR20*'Suppl. Dataset S2'!$E20+'Suppl. Dataset S2'!AR21*'Suppl. Dataset S2'!$E21</f>
        <v>817083.74000000011</v>
      </c>
      <c r="O10" s="1">
        <f>'Suppl. Dataset S2'!AS20*'Suppl. Dataset S2'!$E20+'Suppl. Dataset S2'!AS21*'Suppl. Dataset S2'!$E21</f>
        <v>902667.6100000001</v>
      </c>
      <c r="P10" s="1">
        <f>'Suppl. Dataset S2'!AT20*'Suppl. Dataset S2'!$E20+'Suppl. Dataset S2'!AT21*'Suppl. Dataset S2'!$E21</f>
        <v>973718.37000000011</v>
      </c>
      <c r="Q10" s="1">
        <f>'Suppl. Dataset S2'!AU20*'Suppl. Dataset S2'!$E20+'Suppl. Dataset S2'!AU21*'Suppl. Dataset S2'!$E21</f>
        <v>1742358.4100000001</v>
      </c>
      <c r="R10" s="1">
        <f>'Suppl. Dataset S2'!AV20*'Suppl. Dataset S2'!$E20+'Suppl. Dataset S2'!AV21*'Suppl. Dataset S2'!$E21</f>
        <v>1572805.46</v>
      </c>
      <c r="S10" s="1">
        <f>'Suppl. Dataset S2'!AW20*'Suppl. Dataset S2'!$E20+'Suppl. Dataset S2'!AW21*'Suppl. Dataset S2'!$E21</f>
        <v>1803720.4300000002</v>
      </c>
      <c r="T10" s="1">
        <f>'Suppl. Dataset S2'!AX20*'Suppl. Dataset S2'!$E20+'Suppl. Dataset S2'!AX21*'Suppl. Dataset S2'!$E21</f>
        <v>1669692.8600000003</v>
      </c>
      <c r="U10" s="7">
        <f>'Suppl. Dataset S2'!AY20*'Suppl. Dataset S2'!$E20+'Suppl. Dataset S2'!AY21*'Suppl. Dataset S2'!$E21</f>
        <v>1677766.81</v>
      </c>
      <c r="V10" s="1">
        <f>'Suppl. Dataset S2'!AZ20*'Suppl. Dataset S2'!$E20+'Suppl. Dataset S2'!AZ21*'Suppl. Dataset S2'!$E21</f>
        <v>1123893.8400000001</v>
      </c>
      <c r="W10" s="1">
        <f>'Suppl. Dataset S2'!BA20*'Suppl. Dataset S2'!$E20+'Suppl. Dataset S2'!BA21*'Suppl. Dataset S2'!$E21</f>
        <v>1065761.4000000001</v>
      </c>
      <c r="X10" s="1">
        <f>'Suppl. Dataset S2'!BB20*'Suppl. Dataset S2'!$E20+'Suppl. Dataset S2'!BB21*'Suppl. Dataset S2'!$E21</f>
        <v>1214322.08</v>
      </c>
      <c r="Y10" s="1">
        <f>'Suppl. Dataset S2'!BC20*'Suppl. Dataset S2'!$E20+'Suppl. Dataset S2'!BC21*'Suppl. Dataset S2'!$E21</f>
        <v>1328972.1700000002</v>
      </c>
      <c r="Z10" s="1">
        <f>'Suppl. Dataset S2'!BD20*'Suppl. Dataset S2'!$E20+'Suppl. Dataset S2'!BD21*'Suppl. Dataset S2'!$E21</f>
        <v>1088368.46</v>
      </c>
    </row>
    <row r="11" spans="1:26" x14ac:dyDescent="0.35">
      <c r="A11" t="s">
        <v>318</v>
      </c>
      <c r="B11" s="1">
        <f>'Suppl. Dataset S2'!AF23*'Suppl. Dataset S2'!$E23+'Suppl. Dataset S2'!AF24*'Suppl. Dataset S2'!$E24</f>
        <v>510273.64000000007</v>
      </c>
      <c r="C11" s="1">
        <f>'Suppl. Dataset S2'!AG23*'Suppl. Dataset S2'!$E23+'Suppl. Dataset S2'!AG24*'Suppl. Dataset S2'!$E24</f>
        <v>529651.12000000011</v>
      </c>
      <c r="D11" s="1">
        <f>'Suppl. Dataset S2'!AH23*'Suppl. Dataset S2'!$E23+'Suppl. Dataset S2'!AH24*'Suppl. Dataset S2'!$E24</f>
        <v>432763.72000000003</v>
      </c>
      <c r="E11" s="1">
        <f>'Suppl. Dataset S2'!AI23*'Suppl. Dataset S2'!$E23+'Suppl. Dataset S2'!AI24*'Suppl. Dataset S2'!$E24</f>
        <v>482822.21000000008</v>
      </c>
      <c r="F11" s="1">
        <f>'Suppl. Dataset S2'!AJ23*'Suppl. Dataset S2'!$E23+'Suppl. Dataset S2'!AJ24*'Suppl. Dataset S2'!$E24</f>
        <v>442452.46</v>
      </c>
      <c r="G11" s="1">
        <f>'Suppl. Dataset S2'!AK23*'Suppl. Dataset S2'!$E23+'Suppl. Dataset S2'!AK24*'Suppl. Dataset S2'!$E24</f>
        <v>586168.77</v>
      </c>
      <c r="H11" s="1">
        <f>'Suppl. Dataset S2'!AL23*'Suppl. Dataset S2'!$E23+'Suppl. Dataset S2'!AL24*'Suppl. Dataset S2'!$E24</f>
        <v>691130.12000000011</v>
      </c>
      <c r="I11" s="1">
        <f>'Suppl. Dataset S2'!AM23*'Suppl. Dataset S2'!$E23+'Suppl. Dataset S2'!AM24*'Suppl. Dataset S2'!$E24</f>
        <v>603931.46000000008</v>
      </c>
      <c r="J11" s="1">
        <f>'Suppl. Dataset S2'!AN23*'Suppl. Dataset S2'!$E23+'Suppl. Dataset S2'!AN24*'Suppl. Dataset S2'!$E24</f>
        <v>679826.59000000008</v>
      </c>
      <c r="K11" s="1">
        <f>'Suppl. Dataset S2'!AO23*'Suppl. Dataset S2'!$E23+'Suppl. Dataset S2'!AO24*'Suppl. Dataset S2'!$E24</f>
        <v>626538.52</v>
      </c>
      <c r="L11" s="1">
        <f>'Suppl. Dataset S2'!AP23*'Suppl. Dataset S2'!$E23+'Suppl. Dataset S2'!AP24*'Suppl. Dataset S2'!$E24</f>
        <v>620079.3600000001</v>
      </c>
      <c r="M11" s="1">
        <f>'Suppl. Dataset S2'!AQ23*'Suppl. Dataset S2'!$E23+'Suppl. Dataset S2'!AQ24*'Suppl. Dataset S2'!$E24</f>
        <v>602316.67000000004</v>
      </c>
      <c r="N11" s="1">
        <f>'Suppl. Dataset S2'!AR23*'Suppl. Dataset S2'!$E23+'Suppl. Dataset S2'!AR24*'Suppl. Dataset S2'!$E24</f>
        <v>616849.78</v>
      </c>
      <c r="O11" s="1">
        <f>'Suppl. Dataset S2'!AS23*'Suppl. Dataset S2'!$E23+'Suppl. Dataset S2'!AS24*'Suppl. Dataset S2'!$E24</f>
        <v>788017.52000000014</v>
      </c>
      <c r="P11" s="1">
        <f>'Suppl. Dataset S2'!AT23*'Suppl. Dataset S2'!$E23+'Suppl. Dataset S2'!AT24*'Suppl. Dataset S2'!$E24</f>
        <v>778328.78</v>
      </c>
      <c r="Q11" s="1">
        <f>'Suppl. Dataset S2'!AU23*'Suppl. Dataset S2'!$E23+'Suppl. Dataset S2'!AU24*'Suppl. Dataset S2'!$E24</f>
        <v>1324127.8</v>
      </c>
      <c r="R11" s="1">
        <f>'Suppl. Dataset S2'!AV23*'Suppl. Dataset S2'!$E23+'Suppl. Dataset S2'!AV24*'Suppl. Dataset S2'!$E24</f>
        <v>1445237.05</v>
      </c>
      <c r="S11" s="1">
        <f>'Suppl. Dataset S2'!AW23*'Suppl. Dataset S2'!$E23+'Suppl. Dataset S2'!AW24*'Suppl. Dataset S2'!$E24</f>
        <v>1304750.32</v>
      </c>
      <c r="T11" s="1">
        <f>'Suppl. Dataset S2'!AX23*'Suppl. Dataset S2'!$E23+'Suppl. Dataset S2'!AX24*'Suppl. Dataset S2'!$E24</f>
        <v>1274069.31</v>
      </c>
      <c r="U11" s="7">
        <f>'Suppl. Dataset S2'!AY23*'Suppl. Dataset S2'!$E23+'Suppl. Dataset S2'!AY24*'Suppl. Dataset S2'!$E24</f>
        <v>1361267.9700000002</v>
      </c>
      <c r="V11" s="1">
        <f>'Suppl. Dataset S2'!AZ23*'Suppl. Dataset S2'!$E23+'Suppl. Dataset S2'!AZ24*'Suppl. Dataset S2'!$E24</f>
        <v>1198174.1800000002</v>
      </c>
      <c r="W11" s="1">
        <f>'Suppl. Dataset S2'!BA23*'Suppl. Dataset S2'!$E23+'Suppl. Dataset S2'!BA24*'Suppl. Dataset S2'!$E24</f>
        <v>1241773.5100000002</v>
      </c>
      <c r="X11" s="1">
        <f>'Suppl. Dataset S2'!BB23*'Suppl. Dataset S2'!$E23+'Suppl. Dataset S2'!BB24*'Suppl. Dataset S2'!$E24</f>
        <v>1140041.7400000002</v>
      </c>
      <c r="Y11" s="1">
        <f>'Suppl. Dataset S2'!BC23*'Suppl. Dataset S2'!$E23+'Suppl. Dataset S2'!BC24*'Suppl. Dataset S2'!$E24</f>
        <v>1349964.4400000002</v>
      </c>
      <c r="Z11" s="1">
        <f>'Suppl. Dataset S2'!BD23*'Suppl. Dataset S2'!$E23+'Suppl. Dataset S2'!BD24*'Suppl. Dataset S2'!$E24</f>
        <v>1345120.07</v>
      </c>
    </row>
    <row r="12" spans="1:26" x14ac:dyDescent="0.35">
      <c r="A12" t="s">
        <v>332</v>
      </c>
      <c r="B12" s="1">
        <f>'Suppl. Dataset S2'!AF25*'Suppl. Dataset S2'!$E25+'Suppl. Dataset S2'!AF26*'Suppl. Dataset S2'!$E26</f>
        <v>15776.498300000003</v>
      </c>
      <c r="C12" s="1">
        <f>'Suppl. Dataset S2'!AG25*'Suppl. Dataset S2'!$E25+'Suppl. Dataset S2'!AG26*'Suppl. Dataset S2'!$E26</f>
        <v>6791.8067400000009</v>
      </c>
      <c r="D12" s="1">
        <f>'Suppl. Dataset S2'!AH25*'Suppl. Dataset S2'!$E25+'Suppl. Dataset S2'!AH26*'Suppl. Dataset S2'!$E26</f>
        <v>10593.022400000002</v>
      </c>
      <c r="E12" s="1">
        <f>'Suppl. Dataset S2'!AI25*'Suppl. Dataset S2'!$E25+'Suppl. Dataset S2'!AI26*'Suppl. Dataset S2'!$E26</f>
        <v>13338.165400000002</v>
      </c>
      <c r="F12" s="1">
        <f>'Suppl. Dataset S2'!AJ25*'Suppl. Dataset S2'!$E25+'Suppl. Dataset S2'!AJ26*'Suppl. Dataset S2'!$E26</f>
        <v>7589.5130000000008</v>
      </c>
      <c r="G12" s="1">
        <f>'Suppl. Dataset S2'!AK25*'Suppl. Dataset S2'!$E25+'Suppl. Dataset S2'!AK26*'Suppl. Dataset S2'!$E26</f>
        <v>15017.547000000002</v>
      </c>
      <c r="H12" s="1">
        <f>'Suppl. Dataset S2'!AL25*'Suppl. Dataset S2'!$E25+'Suppl. Dataset S2'!AL26*'Suppl. Dataset S2'!$E26</f>
        <v>31181.594900000004</v>
      </c>
      <c r="I12" s="1">
        <f>'Suppl. Dataset S2'!AM25*'Suppl. Dataset S2'!$E25+'Suppl. Dataset S2'!AM26*'Suppl. Dataset S2'!$E26</f>
        <v>29679.840200000002</v>
      </c>
      <c r="J12" s="1">
        <f>'Suppl. Dataset S2'!AN25*'Suppl. Dataset S2'!$E25+'Suppl. Dataset S2'!AN26*'Suppl. Dataset S2'!$E26</f>
        <v>26724.774500000003</v>
      </c>
      <c r="K12" s="1">
        <f>'Suppl. Dataset S2'!AO25*'Suppl. Dataset S2'!$E25+'Suppl. Dataset S2'!AO26*'Suppl. Dataset S2'!$E26</f>
        <v>33845.998400000004</v>
      </c>
      <c r="L12" s="1">
        <f>'Suppl. Dataset S2'!AP25*'Suppl. Dataset S2'!$E25+'Suppl. Dataset S2'!AP26*'Suppl. Dataset S2'!$E26</f>
        <v>53933.986000000004</v>
      </c>
      <c r="M12" s="1">
        <f>'Suppl. Dataset S2'!AQ25*'Suppl. Dataset S2'!$E25+'Suppl. Dataset S2'!AQ26*'Suppl. Dataset S2'!$E26</f>
        <v>42146.019</v>
      </c>
      <c r="N12" s="1">
        <f>'Suppl. Dataset S2'!AR25*'Suppl. Dataset S2'!$E25+'Suppl. Dataset S2'!AR26*'Suppl. Dataset S2'!$E26</f>
        <v>41823.061000000002</v>
      </c>
      <c r="O12" s="1">
        <f>'Suppl. Dataset S2'!AS25*'Suppl. Dataset S2'!$E25+'Suppl. Dataset S2'!AS26*'Suppl. Dataset S2'!$E26</f>
        <v>65560.474000000002</v>
      </c>
      <c r="P12" s="1">
        <f>'Suppl. Dataset S2'!AT25*'Suppl. Dataset S2'!$E25+'Suppl. Dataset S2'!AT26*'Suppl. Dataset S2'!$E26</f>
        <v>73634.423999999999</v>
      </c>
      <c r="Q12" s="1">
        <f>'Suppl. Dataset S2'!AU25*'Suppl. Dataset S2'!$E25+'Suppl. Dataset S2'!AU26*'Suppl. Dataset S2'!$E26</f>
        <v>150336.94900000002</v>
      </c>
      <c r="R12" s="1">
        <f>'Suppl. Dataset S2'!AV25*'Suppl. Dataset S2'!$E25+'Suppl. Dataset S2'!AV26*'Suppl. Dataset S2'!$E26</f>
        <v>125630.66200000001</v>
      </c>
      <c r="S12" s="1">
        <f>'Suppl. Dataset S2'!AW25*'Suppl. Dataset S2'!$E25+'Suppl. Dataset S2'!AW26*'Suppl. Dataset S2'!$E26</f>
        <v>142908.91500000001</v>
      </c>
      <c r="T12" s="1">
        <f>'Suppl. Dataset S2'!AX25*'Suppl. Dataset S2'!$E25+'Suppl. Dataset S2'!AX26*'Suppl. Dataset S2'!$E26</f>
        <v>144362.22600000002</v>
      </c>
      <c r="U12" s="7">
        <f>'Suppl. Dataset S2'!AY25*'Suppl. Dataset S2'!$E25+'Suppl. Dataset S2'!AY26*'Suppl. Dataset S2'!$E26</f>
        <v>152759.13400000002</v>
      </c>
      <c r="V12" s="1">
        <f>'Suppl. Dataset S2'!AZ25*'Suppl. Dataset S2'!$E25+'Suppl. Dataset S2'!AZ26*'Suppl. Dataset S2'!$E26</f>
        <v>140648.209</v>
      </c>
      <c r="W12" s="1">
        <f>'Suppl. Dataset S2'!BA25*'Suppl. Dataset S2'!$E25+'Suppl. Dataset S2'!BA26*'Suppl. Dataset S2'!$E26</f>
        <v>121916.64500000002</v>
      </c>
      <c r="X12" s="1">
        <f>'Suppl. Dataset S2'!BB25*'Suppl. Dataset S2'!$E25+'Suppl. Dataset S2'!BB26*'Suppl. Dataset S2'!$E26</f>
        <v>126761.01500000001</v>
      </c>
      <c r="Y12" s="1">
        <f>'Suppl. Dataset S2'!BC25*'Suppl. Dataset S2'!$E25+'Suppl. Dataset S2'!BC26*'Suppl. Dataset S2'!$E26</f>
        <v>137741.587</v>
      </c>
      <c r="Z12" s="1">
        <f>'Suppl. Dataset S2'!BD25*'Suppl. Dataset S2'!$E25+'Suppl. Dataset S2'!BD26*'Suppl. Dataset S2'!$E26</f>
        <v>150175.47000000003</v>
      </c>
    </row>
    <row r="13" spans="1:26" x14ac:dyDescent="0.35">
      <c r="A13" t="s">
        <v>333</v>
      </c>
      <c r="B13" s="1">
        <f>'Suppl. Dataset S2'!AF28*'Suppl. Dataset S2'!$E28+'Suppl. Dataset S2'!AF29*'Suppl. Dataset S2'!$E29</f>
        <v>302127.20900000003</v>
      </c>
      <c r="C13" s="1">
        <f>'Suppl. Dataset S2'!AG28*'Suppl. Dataset S2'!$E28+'Suppl. Dataset S2'!AG29*'Suppl. Dataset S2'!$E29</f>
        <v>325057.22700000007</v>
      </c>
      <c r="D13" s="1">
        <f>'Suppl. Dataset S2'!AH28*'Suppl. Dataset S2'!$E28+'Suppl. Dataset S2'!AH29*'Suppl. Dataset S2'!$E29</f>
        <v>331354.90800000005</v>
      </c>
      <c r="E13" s="1">
        <f>'Suppl. Dataset S2'!AI28*'Suppl. Dataset S2'!$E28+'Suppl. Dataset S2'!AI29*'Suppl. Dataset S2'!$E29</f>
        <v>337491.11</v>
      </c>
      <c r="F13" s="1">
        <f>'Suppl. Dataset S2'!AJ28*'Suppl. Dataset S2'!$E28+'Suppl. Dataset S2'!AJ29*'Suppl. Dataset S2'!$E29</f>
        <v>304064.95700000005</v>
      </c>
      <c r="G13" s="1">
        <f>'Suppl. Dataset S2'!AK28*'Suppl. Dataset S2'!$E28+'Suppl. Dataset S2'!AK29*'Suppl. Dataset S2'!$E29</f>
        <v>379475.65</v>
      </c>
      <c r="H13" s="1">
        <f>'Suppl. Dataset S2'!AL28*'Suppl. Dataset S2'!$E28+'Suppl. Dataset S2'!AL29*'Suppl. Dataset S2'!$E29</f>
        <v>398853.13</v>
      </c>
      <c r="I13" s="1">
        <f>'Suppl. Dataset S2'!AM28*'Suppl. Dataset S2'!$E28+'Suppl. Dataset S2'!AM29*'Suppl. Dataset S2'!$E29</f>
        <v>413386.24000000005</v>
      </c>
      <c r="J13" s="1">
        <f>'Suppl. Dataset S2'!AN28*'Suppl. Dataset S2'!$E28+'Suppl. Dataset S2'!AN29*'Suppl. Dataset S2'!$E29</f>
        <v>389164.39</v>
      </c>
      <c r="K13" s="1">
        <f>'Suppl. Dataset S2'!AO28*'Suppl. Dataset S2'!$E28+'Suppl. Dataset S2'!AO29*'Suppl. Dataset S2'!$E29</f>
        <v>437608.09000000008</v>
      </c>
      <c r="L13" s="1">
        <f>'Suppl. Dataset S2'!AP28*'Suppl. Dataset S2'!$E28+'Suppl. Dataset S2'!AP29*'Suppl. Dataset S2'!$E29</f>
        <v>492510.95000000007</v>
      </c>
      <c r="M13" s="1">
        <f>'Suppl. Dataset S2'!AQ28*'Suppl. Dataset S2'!$E28+'Suppl. Dataset S2'!AQ29*'Suppl. Dataset S2'!$E29</f>
        <v>347664.28700000001</v>
      </c>
      <c r="N13" s="1">
        <f>'Suppl. Dataset S2'!AR28*'Suppl. Dataset S2'!$E28+'Suppl. Dataset S2'!AR29*'Suppl. Dataset S2'!$E29</f>
        <v>453755.99000000005</v>
      </c>
      <c r="O13" s="1">
        <f>'Suppl. Dataset S2'!AS28*'Suppl. Dataset S2'!$E28+'Suppl. Dataset S2'!AS29*'Suppl. Dataset S2'!$E29</f>
        <v>586168.77</v>
      </c>
      <c r="P13" s="1">
        <f>'Suppl. Dataset S2'!AT28*'Suppl. Dataset S2'!$E28+'Suppl. Dataset S2'!AT29*'Suppl. Dataset S2'!$E29</f>
        <v>608775.83000000007</v>
      </c>
      <c r="Q13" s="1">
        <f>'Suppl. Dataset S2'!AU28*'Suppl. Dataset S2'!$E28+'Suppl. Dataset S2'!AU29*'Suppl. Dataset S2'!$E29</f>
        <v>865527.44000000006</v>
      </c>
      <c r="R13" s="1">
        <f>'Suppl. Dataset S2'!AV28*'Suppl. Dataset S2'!$E28+'Suppl. Dataset S2'!AV29*'Suppl. Dataset S2'!$E29</f>
        <v>892978.87000000011</v>
      </c>
      <c r="S13" s="1">
        <f>'Suppl. Dataset S2'!AW28*'Suppl. Dataset S2'!$E28+'Suppl. Dataset S2'!AW29*'Suppl. Dataset S2'!$E29</f>
        <v>952726.10000000009</v>
      </c>
      <c r="T13" s="1">
        <f>'Suppl. Dataset S2'!AX28*'Suppl. Dataset S2'!$E28+'Suppl. Dataset S2'!AX29*'Suppl. Dataset S2'!$E29</f>
        <v>836461.22000000009</v>
      </c>
      <c r="U13" s="7">
        <f>'Suppl. Dataset S2'!AY28*'Suppl. Dataset S2'!$E28+'Suppl. Dataset S2'!AY29*'Suppl. Dataset S2'!$E29</f>
        <v>902667.6100000001</v>
      </c>
      <c r="V13" s="1">
        <f>'Suppl. Dataset S2'!AZ28*'Suppl. Dataset S2'!$E28+'Suppl. Dataset S2'!AZ29*'Suppl. Dataset S2'!$E29</f>
        <v>702433.65000000014</v>
      </c>
      <c r="W13" s="1">
        <f>'Suppl. Dataset S2'!BA28*'Suppl. Dataset S2'!$E28+'Suppl. Dataset S2'!BA29*'Suppl. Dataset S2'!$E29</f>
        <v>657219.53</v>
      </c>
      <c r="X13" s="1">
        <f>'Suppl. Dataset S2'!BB28*'Suppl. Dataset S2'!$E28+'Suppl. Dataset S2'!BB29*'Suppl. Dataset S2'!$E29</f>
        <v>686285.75</v>
      </c>
      <c r="Y13" s="1">
        <f>'Suppl. Dataset S2'!BC28*'Suppl. Dataset S2'!$E28+'Suppl. Dataset S2'!BC29*'Suppl. Dataset S2'!$E29</f>
        <v>746032.9800000001</v>
      </c>
      <c r="Z13" s="1">
        <f>'Suppl. Dataset S2'!BD28*'Suppl. Dataset S2'!$E28+'Suppl. Dataset S2'!BD29*'Suppl. Dataset S2'!$E29</f>
        <v>561946.92000000004</v>
      </c>
    </row>
    <row r="14" spans="1:26" x14ac:dyDescent="0.35">
      <c r="A14" t="s">
        <v>350</v>
      </c>
      <c r="B14" s="1">
        <f>'Suppl. Dataset S2'!AF31*'Suppl. Dataset S2'!$E31+'Suppl. Dataset S2'!AF32*'Suppl. Dataset S2'!$E32</f>
        <v>115457.48500000002</v>
      </c>
      <c r="C14" s="1">
        <f>'Suppl. Dataset S2'!AG31*'Suppl. Dataset S2'!$E31+'Suppl. Dataset S2'!AG32*'Suppl. Dataset S2'!$E32</f>
        <v>114488.61100000002</v>
      </c>
      <c r="D14" s="1">
        <f>'Suppl. Dataset S2'!AH31*'Suppl. Dataset S2'!$E31+'Suppl. Dataset S2'!AH32*'Suppl. Dataset S2'!$E32</f>
        <v>130313.55300000001</v>
      </c>
      <c r="E14" s="1">
        <f>'Suppl. Dataset S2'!AI31*'Suppl. Dataset S2'!$E31+'Suppl. Dataset S2'!AI32*'Suppl. Dataset S2'!$E32</f>
        <v>112873.82100000001</v>
      </c>
      <c r="F14" s="1">
        <f>'Suppl. Dataset S2'!AJ31*'Suppl. Dataset S2'!$E31+'Suppl. Dataset S2'!AJ32*'Suppl. Dataset S2'!$E32</f>
        <v>94626.694000000003</v>
      </c>
      <c r="G14" s="1">
        <f>'Suppl. Dataset S2'!AK31*'Suppl. Dataset S2'!$E31+'Suppl. Dataset S2'!AK32*'Suppl. Dataset S2'!$E32</f>
        <v>205078.33000000002</v>
      </c>
      <c r="H14" s="1">
        <f>'Suppl. Dataset S2'!AL31*'Suppl. Dataset S2'!$E31+'Suppl. Dataset S2'!AL32*'Suppl. Dataset S2'!$E32</f>
        <v>164708.58000000002</v>
      </c>
      <c r="I14" s="1">
        <f>'Suppl. Dataset S2'!AM31*'Suppl. Dataset S2'!$E31+'Suppl. Dataset S2'!AM32*'Suppl. Dataset S2'!$E32</f>
        <v>222841.02000000002</v>
      </c>
      <c r="J14" s="1">
        <f>'Suppl. Dataset S2'!AN31*'Suppl. Dataset S2'!$E31+'Suppl. Dataset S2'!AN32*'Suppl. Dataset S2'!$E32</f>
        <v>174397.32</v>
      </c>
      <c r="K14" s="1">
        <f>'Suppl. Dataset S2'!AO31*'Suppl. Dataset S2'!$E31+'Suppl. Dataset S2'!AO32*'Suppl. Dataset S2'!$E32</f>
        <v>193774.80000000002</v>
      </c>
      <c r="L14" s="1">
        <f>'Suppl. Dataset S2'!AP31*'Suppl. Dataset S2'!$E31+'Suppl. Dataset S2'!AP32*'Suppl. Dataset S2'!$E32</f>
        <v>174397.32</v>
      </c>
      <c r="M14" s="1">
        <f>'Suppl. Dataset S2'!AQ31*'Suppl. Dataset S2'!$E31+'Suppl. Dataset S2'!AQ32*'Suppl. Dataset S2'!$E32</f>
        <v>136934.19200000001</v>
      </c>
      <c r="N14" s="1">
        <f>'Suppl. Dataset S2'!AR31*'Suppl. Dataset S2'!$E31+'Suppl. Dataset S2'!AR32*'Suppl. Dataset S2'!$E32</f>
        <v>195389.59000000003</v>
      </c>
      <c r="O14" s="1">
        <f>'Suppl. Dataset S2'!AS31*'Suppl. Dataset S2'!$E31+'Suppl. Dataset S2'!AS32*'Suppl. Dataset S2'!$E32</f>
        <v>235759.34000000003</v>
      </c>
      <c r="P14" s="1">
        <f>'Suppl. Dataset S2'!AT31*'Suppl. Dataset S2'!$E31+'Suppl. Dataset S2'!AT32*'Suppl. Dataset S2'!$E32</f>
        <v>216381.86000000002</v>
      </c>
      <c r="Q14" s="1">
        <f>'Suppl. Dataset S2'!AU31*'Suppl. Dataset S2'!$E31+'Suppl. Dataset S2'!AU32*'Suppl. Dataset S2'!$E32</f>
        <v>318113.63</v>
      </c>
      <c r="R14" s="1">
        <f>'Suppl. Dataset S2'!AV31*'Suppl. Dataset S2'!$E31+'Suppl. Dataset S2'!AV32*'Suppl. Dataset S2'!$E32</f>
        <v>292276.99000000005</v>
      </c>
      <c r="S14" s="1">
        <f>'Suppl. Dataset S2'!AW31*'Suppl. Dataset S2'!$E31+'Suppl. Dataset S2'!AW32*'Suppl. Dataset S2'!$E32</f>
        <v>392393.97000000003</v>
      </c>
      <c r="T14" s="1">
        <f>'Suppl. Dataset S2'!AX31*'Suppl. Dataset S2'!$E31+'Suppl. Dataset S2'!AX32*'Suppl. Dataset S2'!$E32</f>
        <v>369786.91000000003</v>
      </c>
      <c r="U14" s="7">
        <f>'Suppl. Dataset S2'!AY31*'Suppl. Dataset S2'!$E31+'Suppl. Dataset S2'!AY32*'Suppl. Dataset S2'!$E32</f>
        <v>376246.07000000007</v>
      </c>
      <c r="V14" s="1">
        <f>'Suppl. Dataset S2'!AZ31*'Suppl. Dataset S2'!$E31+'Suppl. Dataset S2'!AZ32*'Suppl. Dataset S2'!$E32</f>
        <v>209922.7</v>
      </c>
      <c r="W14" s="1">
        <f>'Suppl. Dataset S2'!BA31*'Suppl. Dataset S2'!$E31+'Suppl. Dataset S2'!BA32*'Suppl. Dataset S2'!$E32</f>
        <v>201848.75000000003</v>
      </c>
      <c r="X14" s="1">
        <f>'Suppl. Dataset S2'!BB31*'Suppl. Dataset S2'!$E31+'Suppl. Dataset S2'!BB32*'Suppl. Dataset S2'!$E32</f>
        <v>213152.28000000003</v>
      </c>
      <c r="Y14" s="1">
        <f>'Suppl. Dataset S2'!BC31*'Suppl. Dataset S2'!$E31+'Suppl. Dataset S2'!BC32*'Suppl. Dataset S2'!$E32</f>
        <v>250292.45000000004</v>
      </c>
      <c r="Z14" s="1">
        <f>'Suppl. Dataset S2'!BD31*'Suppl. Dataset S2'!$E31+'Suppl. Dataset S2'!BD32*'Suppl. Dataset S2'!$E32</f>
        <v>187315.64</v>
      </c>
    </row>
    <row r="15" spans="1:26" x14ac:dyDescent="0.35">
      <c r="A15" t="s">
        <v>835</v>
      </c>
      <c r="B15" s="1">
        <f>'Suppl. Dataset S2'!AF33*'Suppl. Dataset S2'!$E33+'Suppl. Dataset S2'!AF34*'Suppl. Dataset S2'!$E34</f>
        <v>38083.311599999994</v>
      </c>
      <c r="C15" s="1">
        <f>'Suppl. Dataset S2'!AG33*'Suppl. Dataset S2'!$E33+'Suppl. Dataset S2'!AG34*'Suppl. Dataset S2'!$E34</f>
        <v>51094.853999999992</v>
      </c>
      <c r="D15" s="1">
        <f>'Suppl. Dataset S2'!AH33*'Suppl. Dataset S2'!$E33+'Suppl. Dataset S2'!AH34*'Suppl. Dataset S2'!$E34</f>
        <v>44113.424999999996</v>
      </c>
      <c r="E15" s="1">
        <f>'Suppl. Dataset S2'!AI33*'Suppl. Dataset S2'!$E33+'Suppl. Dataset S2'!AI34*'Suppl. Dataset S2'!$E34</f>
        <v>28478.092799999999</v>
      </c>
      <c r="F15" s="1">
        <f>'Suppl. Dataset S2'!AJ33*'Suppl. Dataset S2'!$E33+'Suppl. Dataset S2'!AJ34*'Suppl. Dataset S2'!$E34</f>
        <v>51202.260599999994</v>
      </c>
      <c r="G15" s="1">
        <f>'Suppl. Dataset S2'!AK33*'Suppl. Dataset S2'!$E33+'Suppl. Dataset S2'!AK34*'Suppl. Dataset S2'!$E34</f>
        <v>72576.173999999999</v>
      </c>
      <c r="H15" s="1">
        <f>'Suppl. Dataset S2'!AL33*'Suppl. Dataset S2'!$E33+'Suppl. Dataset S2'!AL34*'Suppl. Dataset S2'!$E34</f>
        <v>77946.503999999986</v>
      </c>
      <c r="I15" s="1">
        <f>'Suppl. Dataset S2'!AM33*'Suppl. Dataset S2'!$E33+'Suppl. Dataset S2'!AM34*'Suppl. Dataset S2'!$E34</f>
        <v>63369.893999999993</v>
      </c>
      <c r="J15" s="1">
        <f>'Suppl. Dataset S2'!AN33*'Suppl. Dataset S2'!$E33+'Suppl. Dataset S2'!AN34*'Suppl. Dataset S2'!$E34</f>
        <v>76565.561999999991</v>
      </c>
      <c r="K15" s="1">
        <f>'Suppl. Dataset S2'!AO33*'Suppl. Dataset S2'!$E33+'Suppl. Dataset S2'!AO34*'Suppl. Dataset S2'!$E34</f>
        <v>82396.205999999991</v>
      </c>
      <c r="L15" s="1">
        <f>'Suppl. Dataset S2'!AP33*'Suppl. Dataset S2'!$E33+'Suppl. Dataset S2'!AP34*'Suppl. Dataset S2'!$E34</f>
        <v>131496.36599999998</v>
      </c>
      <c r="M15" s="1">
        <f>'Suppl. Dataset S2'!AQ33*'Suppl. Dataset S2'!$E33+'Suppl. Dataset S2'!AQ34*'Suppl. Dataset S2'!$E34</f>
        <v>148988.29799999998</v>
      </c>
      <c r="N15" s="1">
        <f>'Suppl. Dataset S2'!AR33*'Suppl. Dataset S2'!$E33+'Suppl. Dataset S2'!AR34*'Suppl. Dataset S2'!$E34</f>
        <v>145152.348</v>
      </c>
      <c r="O15" s="1">
        <f>'Suppl. Dataset S2'!AS33*'Suppl. Dataset S2'!$E33+'Suppl. Dataset S2'!AS34*'Suppl. Dataset S2'!$E34</f>
        <v>156046.446</v>
      </c>
      <c r="P15" s="1">
        <f>'Suppl. Dataset S2'!AT33*'Suppl. Dataset S2'!$E33+'Suppl. Dataset S2'!AT34*'Suppl. Dataset S2'!$E34</f>
        <v>152210.49599999998</v>
      </c>
      <c r="Q15" s="1">
        <f>'Suppl. Dataset S2'!AU33*'Suppl. Dataset S2'!$E33+'Suppl. Dataset S2'!AU34*'Suppl. Dataset S2'!$E34</f>
        <v>119221.32599999999</v>
      </c>
      <c r="R15" s="1">
        <f>'Suppl. Dataset S2'!AV33*'Suppl. Dataset S2'!$E33+'Suppl. Dataset S2'!AV34*'Suppl. Dataset S2'!$E34</f>
        <v>143004.21599999999</v>
      </c>
      <c r="S15" s="1">
        <f>'Suppl. Dataset S2'!AW33*'Suppl. Dataset S2'!$E33+'Suppl. Dataset S2'!AW34*'Suppl. Dataset S2'!$E34</f>
        <v>114925.06200000001</v>
      </c>
      <c r="T15" s="1">
        <f>'Suppl. Dataset S2'!AX33*'Suppl. Dataset S2'!$E33+'Suppl. Dataset S2'!AX34*'Suppl. Dataset S2'!$E34</f>
        <v>115385.37599999999</v>
      </c>
      <c r="U15" s="7">
        <f>'Suppl. Dataset S2'!AY33*'Suppl. Dataset S2'!$E33+'Suppl. Dataset S2'!AY34*'Suppl. Dataset S2'!$E34</f>
        <v>134718.56399999998</v>
      </c>
      <c r="V15" s="1">
        <f>'Suppl. Dataset S2'!AZ33*'Suppl. Dataset S2'!$E33+'Suppl. Dataset S2'!AZ34*'Suppl. Dataset S2'!$E34</f>
        <v>190416.55799999996</v>
      </c>
      <c r="W15" s="1">
        <f>'Suppl. Dataset S2'!BA33*'Suppl. Dataset S2'!$E33+'Suppl. Dataset S2'!BA34*'Suppl. Dataset S2'!$E34</f>
        <v>141469.83599999998</v>
      </c>
      <c r="X15" s="1">
        <f>'Suppl. Dataset S2'!BB33*'Suppl. Dataset S2'!$E33+'Suppl. Dataset S2'!BB34*'Suppl. Dataset S2'!$E34</f>
        <v>164025.22200000001</v>
      </c>
      <c r="Y15" s="1">
        <f>'Suppl. Dataset S2'!BC33*'Suppl. Dataset S2'!$E33+'Suppl. Dataset S2'!BC34*'Suppl. Dataset S2'!$E34</f>
        <v>172924.62599999999</v>
      </c>
      <c r="Z15" s="1">
        <f>'Suppl. Dataset S2'!BD33*'Suppl. Dataset S2'!$E33+'Suppl. Dataset S2'!BD34*'Suppl. Dataset S2'!$E34</f>
        <v>165866.47799999997</v>
      </c>
    </row>
    <row r="16" spans="1:26" x14ac:dyDescent="0.35">
      <c r="A16" t="s">
        <v>846</v>
      </c>
      <c r="B16" s="1">
        <f>'Suppl. Dataset S2'!AF36*'Suppl. Dataset S2'!$E36+'Suppl. Dataset S2'!AF37*'Suppl. Dataset S2'!$E37</f>
        <v>67052.405999999988</v>
      </c>
      <c r="C16" s="1">
        <f>'Suppl. Dataset S2'!AG36*'Suppl. Dataset S2'!$E36+'Suppl. Dataset S2'!AG37*'Suppl. Dataset S2'!$E37</f>
        <v>74877.743999999992</v>
      </c>
      <c r="D16" s="1">
        <f>'Suppl. Dataset S2'!AH36*'Suppl. Dataset S2'!$E36+'Suppl. Dataset S2'!AH37*'Suppl. Dataset S2'!$E37</f>
        <v>89914.667999999991</v>
      </c>
      <c r="E16" s="1">
        <f>'Suppl. Dataset S2'!AI36*'Suppl. Dataset S2'!$E36+'Suppl. Dataset S2'!AI37*'Suppl. Dataset S2'!$E37</f>
        <v>103263.774</v>
      </c>
      <c r="F16" s="1">
        <f>'Suppl. Dataset S2'!AJ36*'Suppl. Dataset S2'!$E36+'Suppl. Dataset S2'!AJ37*'Suppl. Dataset S2'!$E37</f>
        <v>83009.957999999984</v>
      </c>
      <c r="G16" s="1">
        <f>'Suppl. Dataset S2'!AK36*'Suppl. Dataset S2'!$E36+'Suppl. Dataset S2'!AK37*'Suppl. Dataset S2'!$E37</f>
        <v>107099.72399999999</v>
      </c>
      <c r="H16" s="1">
        <f>'Suppl. Dataset S2'!AL36*'Suppl. Dataset S2'!$E36+'Suppl. Dataset S2'!AL37*'Suppl. Dataset S2'!$E37</f>
        <v>143004.21599999999</v>
      </c>
      <c r="I16" s="1">
        <f>'Suppl. Dataset S2'!AM36*'Suppl. Dataset S2'!$E36+'Suppl. Dataset S2'!AM37*'Suppl. Dataset S2'!$E37</f>
        <v>125972.59799999998</v>
      </c>
      <c r="J16" s="1">
        <f>'Suppl. Dataset S2'!AN36*'Suppl. Dataset S2'!$E36+'Suppl. Dataset S2'!AN37*'Suppl. Dataset S2'!$E37</f>
        <v>143464.52999999997</v>
      </c>
      <c r="K16" s="1">
        <f>'Suppl. Dataset S2'!AO36*'Suppl. Dataset S2'!$E36+'Suppl. Dataset S2'!AO37*'Suppl. Dataset S2'!$E37</f>
        <v>136099.50599999999</v>
      </c>
      <c r="L16" s="1">
        <f>'Suppl. Dataset S2'!AP36*'Suppl. Dataset S2'!$E36+'Suppl. Dataset S2'!AP37*'Suppl. Dataset S2'!$E37</f>
        <v>301812.54599999997</v>
      </c>
      <c r="M16" s="1">
        <f>'Suppl. Dataset S2'!AQ36*'Suppl. Dataset S2'!$E36+'Suppl. Dataset S2'!AQ37*'Suppl. Dataset S2'!$E37</f>
        <v>299510.97599999997</v>
      </c>
      <c r="N16" s="1">
        <f>'Suppl. Dataset S2'!AR36*'Suppl. Dataset S2'!$E36+'Suppl. Dataset S2'!AR37*'Suppl. Dataset S2'!$E37</f>
        <v>289077.19199999998</v>
      </c>
      <c r="O16" s="1">
        <f>'Suppl. Dataset S2'!AS36*'Suppl. Dataset S2'!$E36+'Suppl. Dataset S2'!AS37*'Suppl. Dataset S2'!$E37</f>
        <v>296595.65399999998</v>
      </c>
      <c r="P16" s="1">
        <f>'Suppl. Dataset S2'!AT36*'Suppl. Dataset S2'!$E36+'Suppl. Dataset S2'!AT37*'Suppl. Dataset S2'!$E37</f>
        <v>305495.05799999996</v>
      </c>
      <c r="Q16" s="1">
        <f>'Suppl. Dataset S2'!AU36*'Suppl. Dataset S2'!$E36+'Suppl. Dataset S2'!AU37*'Suppl. Dataset S2'!$E37</f>
        <v>555445.55999999994</v>
      </c>
      <c r="R16" s="1">
        <f>'Suppl. Dataset S2'!AV36*'Suppl. Dataset S2'!$E36+'Suppl. Dataset S2'!AV37*'Suppl. Dataset S2'!$E37</f>
        <v>573858.11999999988</v>
      </c>
      <c r="S16" s="1">
        <f>'Suppl. Dataset S2'!AW36*'Suppl. Dataset S2'!$E36+'Suppl. Dataset S2'!AW37*'Suppl. Dataset S2'!$E37</f>
        <v>514017.29999999993</v>
      </c>
      <c r="T16" s="1">
        <f>'Suppl. Dataset S2'!AX36*'Suppl. Dataset S2'!$E36+'Suppl. Dataset S2'!AX37*'Suppl. Dataset S2'!$E37</f>
        <v>484710.64199999999</v>
      </c>
      <c r="U16" s="7">
        <f>'Suppl. Dataset S2'!AY36*'Suppl. Dataset S2'!$E36+'Suppl. Dataset S2'!AY37*'Suppl. Dataset S2'!$E37</f>
        <v>517086.05999999994</v>
      </c>
      <c r="V16" s="1">
        <f>'Suppl. Dataset S2'!AZ36*'Suppl. Dataset S2'!$E36+'Suppl. Dataset S2'!AZ37*'Suppl. Dataset S2'!$E37</f>
        <v>638302.07999999996</v>
      </c>
      <c r="W16" s="1">
        <f>'Suppl. Dataset S2'!BA36*'Suppl. Dataset S2'!$E36+'Suppl. Dataset S2'!BA37*'Suppl. Dataset S2'!$E37</f>
        <v>702746.03999999992</v>
      </c>
      <c r="X16" s="1">
        <f>'Suppl. Dataset S2'!BB36*'Suppl. Dataset S2'!$E36+'Suppl. Dataset S2'!BB37*'Suppl. Dataset S2'!$E37</f>
        <v>667455.29999999993</v>
      </c>
      <c r="Y16" s="1">
        <f>'Suppl. Dataset S2'!BC36*'Suppl. Dataset S2'!$E36+'Suppl. Dataset S2'!BC37*'Suppl. Dataset S2'!$E37</f>
        <v>856184.03999999992</v>
      </c>
      <c r="Z16" s="1">
        <f>'Suppl. Dataset S2'!BD36*'Suppl. Dataset S2'!$E36+'Suppl. Dataset S2'!BD37*'Suppl. Dataset S2'!$E37</f>
        <v>733433.6399999999</v>
      </c>
    </row>
    <row r="17" spans="1:26" x14ac:dyDescent="0.35">
      <c r="A17" t="s">
        <v>974</v>
      </c>
      <c r="B17" s="1">
        <f>'Suppl. Dataset S2'!AF39*'Suppl. Dataset S2'!$E39+'Suppl. Dataset S2'!AF40*'Suppl. Dataset S2'!$E40</f>
        <v>1298.364049</v>
      </c>
      <c r="C17" s="1">
        <f>'Suppl. Dataset S2'!AG39*'Suppl. Dataset S2'!$E39+'Suppl. Dataset S2'!AG40*'Suppl. Dataset S2'!$E40</f>
        <v>4761.1902399999999</v>
      </c>
      <c r="D17" s="1">
        <f>'Suppl. Dataset S2'!AH39*'Suppl. Dataset S2'!$E39+'Suppl. Dataset S2'!AH40*'Suppl. Dataset S2'!$E40</f>
        <v>1738.46091</v>
      </c>
      <c r="E17" s="1">
        <f>'Suppl. Dataset S2'!AI39*'Suppl. Dataset S2'!$E39+'Suppl. Dataset S2'!AI40*'Suppl. Dataset S2'!$E40</f>
        <v>1237.2829900000002</v>
      </c>
      <c r="F17" s="1">
        <f>'Suppl. Dataset S2'!AJ39*'Suppl. Dataset S2'!$E39+'Suppl. Dataset S2'!AJ40*'Suppl. Dataset S2'!$E40</f>
        <v>3038.3911400000002</v>
      </c>
      <c r="G17" s="1">
        <f>'Suppl. Dataset S2'!AK39*'Suppl. Dataset S2'!$E39+'Suppl. Dataset S2'!AK40*'Suppl. Dataset S2'!$E40</f>
        <v>867.66427399999998</v>
      </c>
      <c r="H17" s="1">
        <f>'Suppl. Dataset S2'!AL39*'Suppl. Dataset S2'!$E39+'Suppl. Dataset S2'!AL40*'Suppl. Dataset S2'!$E40</f>
        <v>4765.8887830000003</v>
      </c>
      <c r="I17" s="1">
        <f>'Suppl. Dataset S2'!AM39*'Suppl. Dataset S2'!$E39+'Suppl. Dataset S2'!AM40*'Suppl. Dataset S2'!$E40</f>
        <v>4762.756421</v>
      </c>
      <c r="J17" s="1">
        <f>'Suppl. Dataset S2'!AN39*'Suppl. Dataset S2'!$E39+'Suppl. Dataset S2'!AN40*'Suppl. Dataset S2'!$E40</f>
        <v>4332.056646</v>
      </c>
      <c r="K17" s="1">
        <f>'Suppl. Dataset S2'!AO39*'Suppl. Dataset S2'!$E39+'Suppl. Dataset S2'!AO40*'Suppl. Dataset S2'!$E40</f>
        <v>6844.2109700000001</v>
      </c>
      <c r="L17" s="1">
        <f>'Suppl. Dataset S2'!AP39*'Suppl. Dataset S2'!$E39+'Suppl. Dataset S2'!AP40*'Suppl. Dataset S2'!$E40</f>
        <v>17760.492539999999</v>
      </c>
      <c r="M17" s="1">
        <f>'Suppl. Dataset S2'!AQ39*'Suppl. Dataset S2'!$E39+'Suppl. Dataset S2'!AQ40*'Suppl. Dataset S2'!$E40</f>
        <v>9522.3804799999998</v>
      </c>
      <c r="N17" s="1">
        <f>'Suppl. Dataset S2'!AR39*'Suppl. Dataset S2'!$E39+'Suppl. Dataset S2'!AR40*'Suppl. Dataset S2'!$E40</f>
        <v>14722.1014</v>
      </c>
      <c r="O17" s="1">
        <f>'Suppl. Dataset S2'!AS39*'Suppl. Dataset S2'!$E39+'Suppl. Dataset S2'!AS40*'Suppl. Dataset S2'!$E40</f>
        <v>18167.6996</v>
      </c>
      <c r="P17" s="1">
        <f>'Suppl. Dataset S2'!AT39*'Suppl. Dataset S2'!$E39+'Suppl. Dataset S2'!AT40*'Suppl. Dataset S2'!$E40</f>
        <v>17823.139779999998</v>
      </c>
      <c r="Q17" s="1">
        <f>'Suppl. Dataset S2'!AU39*'Suppl. Dataset S2'!$E39+'Suppl. Dataset S2'!AU40*'Suppl. Dataset S2'!$E40</f>
        <v>64996.511500000001</v>
      </c>
      <c r="R17" s="1">
        <f>'Suppl. Dataset S2'!AV39*'Suppl. Dataset S2'!$E39+'Suppl. Dataset S2'!AV40*'Suppl. Dataset S2'!$E40</f>
        <v>68598.727800000008</v>
      </c>
      <c r="S17" s="1">
        <f>'Suppl. Dataset S2'!AW39*'Suppl. Dataset S2'!$E39+'Suppl. Dataset S2'!AW40*'Suppl. Dataset S2'!$E40</f>
        <v>37337.755040000004</v>
      </c>
      <c r="T17" s="1">
        <f>'Suppl. Dataset S2'!AX39*'Suppl. Dataset S2'!$E39+'Suppl. Dataset S2'!AX40*'Suppl. Dataset S2'!$E40</f>
        <v>47925.138600000006</v>
      </c>
      <c r="U17" s="7">
        <f>'Suppl. Dataset S2'!AY39*'Suppl. Dataset S2'!$E39+'Suppl. Dataset S2'!AY40*'Suppl. Dataset S2'!$E40</f>
        <v>38997.906900000002</v>
      </c>
      <c r="V17" s="1">
        <f>'Suppl. Dataset S2'!AZ39*'Suppl. Dataset S2'!$E39+'Suppl. Dataset S2'!AZ40*'Suppl. Dataset S2'!$E40</f>
        <v>67659.01920000001</v>
      </c>
      <c r="W17" s="1">
        <f>'Suppl. Dataset S2'!BA39*'Suppl. Dataset S2'!$E39+'Suppl. Dataset S2'!BA40*'Suppl. Dataset S2'!$E40</f>
        <v>57948.697</v>
      </c>
      <c r="X17" s="1">
        <f>'Suppl. Dataset S2'!BB39*'Suppl. Dataset S2'!$E39+'Suppl. Dataset S2'!BB40*'Suppl. Dataset S2'!$E40</f>
        <v>58418.551299999999</v>
      </c>
      <c r="Y17" s="1">
        <f>'Suppl. Dataset S2'!BC39*'Suppl. Dataset S2'!$E39+'Suppl. Dataset S2'!BC40*'Suppl. Dataset S2'!$E40</f>
        <v>66719.310599999997</v>
      </c>
      <c r="Z17" s="1">
        <f>'Suppl. Dataset S2'!BD39*'Suppl. Dataset S2'!$E39+'Suppl. Dataset S2'!BD40*'Suppl. Dataset S2'!$E40</f>
        <v>63273.712400000004</v>
      </c>
    </row>
    <row r="18" spans="1:26" x14ac:dyDescent="0.35">
      <c r="A18" t="s">
        <v>1239</v>
      </c>
      <c r="B18" s="1">
        <f>'Suppl. Dataset S2'!AF42*'Suppl. Dataset S2'!$E42+'Suppl. Dataset S2'!AF43*'Suppl. Dataset S2'!$E43</f>
        <v>48236.862239999995</v>
      </c>
      <c r="C18" s="1">
        <f>'Suppl. Dataset S2'!AG42*'Suppl. Dataset S2'!$E42+'Suppl. Dataset S2'!AG43*'Suppl. Dataset S2'!$E43</f>
        <v>91047.493599999987</v>
      </c>
      <c r="D18" s="1">
        <f>'Suppl. Dataset S2'!AH42*'Suppl. Dataset S2'!$E42+'Suppl. Dataset S2'!AH43*'Suppl. Dataset S2'!$E43</f>
        <v>90231.894479999988</v>
      </c>
      <c r="E18" s="1">
        <f>'Suppl. Dataset S2'!AI42*'Suppl. Dataset S2'!$E42+'Suppl. Dataset S2'!AI43*'Suppl. Dataset S2'!$E43</f>
        <v>87918.256160000004</v>
      </c>
      <c r="F18" s="1">
        <f>'Suppl. Dataset S2'!AJ42*'Suppl. Dataset S2'!$E42+'Suppl. Dataset S2'!AJ43*'Suppl. Dataset S2'!$E43</f>
        <v>68576.905599999998</v>
      </c>
      <c r="G18" s="1">
        <f>'Suppl. Dataset S2'!AK42*'Suppl. Dataset S2'!$E42+'Suppl. Dataset S2'!AK43*'Suppl. Dataset S2'!$E43</f>
        <v>121341.1752</v>
      </c>
      <c r="H18" s="1">
        <f>'Suppl. Dataset S2'!AL42*'Suppl. Dataset S2'!$E42+'Suppl. Dataset S2'!AL43*'Suppl. Dataset S2'!$E43</f>
        <v>132493.24479999999</v>
      </c>
      <c r="I18" s="1">
        <f>'Suppl. Dataset S2'!AM42*'Suppl. Dataset S2'!$E42+'Suppl. Dataset S2'!AM43*'Suppl. Dataset S2'!$E43</f>
        <v>149304.5736</v>
      </c>
      <c r="J18" s="1">
        <f>'Suppl. Dataset S2'!AN42*'Suppl. Dataset S2'!$E42+'Suppl. Dataset S2'!AN43*'Suppl. Dataset S2'!$E43</f>
        <v>137153.8112</v>
      </c>
      <c r="K18" s="1">
        <f>'Suppl. Dataset S2'!AO42*'Suppl. Dataset S2'!$E42+'Suppl. Dataset S2'!AO43*'Suppl. Dataset S2'!$E43</f>
        <v>139816.992</v>
      </c>
      <c r="L18" s="1">
        <f>'Suppl. Dataset S2'!AP42*'Suppl. Dataset S2'!$E42+'Suppl. Dataset S2'!AP43*'Suppl. Dataset S2'!$E43</f>
        <v>101700.21679999999</v>
      </c>
      <c r="M18" s="1">
        <f>'Suppl. Dataset S2'!AQ42*'Suppl. Dataset S2'!$E42+'Suppl. Dataset S2'!AQ43*'Suppl. Dataset S2'!$E43</f>
        <v>80561.219199999992</v>
      </c>
      <c r="N18" s="1">
        <f>'Suppl. Dataset S2'!AR42*'Suppl. Dataset S2'!$E42+'Suppl. Dataset S2'!AR43*'Suppl. Dataset S2'!$E43</f>
        <v>105362.09039999999</v>
      </c>
      <c r="O18" s="1">
        <f>'Suppl. Dataset S2'!AS42*'Suppl. Dataset S2'!$E42+'Suppl. Dataset S2'!AS43*'Suppl. Dataset S2'!$E43</f>
        <v>120841.8288</v>
      </c>
      <c r="P18" s="1">
        <f>'Suppl. Dataset S2'!AT42*'Suppl. Dataset S2'!$E42+'Suppl. Dataset S2'!AT43*'Suppl. Dataset S2'!$E43</f>
        <v>112352.94</v>
      </c>
      <c r="Q18" s="1">
        <f>'Suppl. Dataset S2'!AU42*'Suppl. Dataset S2'!$E42+'Suppl. Dataset S2'!AU43*'Suppl. Dataset S2'!$E43</f>
        <v>249839.6488</v>
      </c>
      <c r="R18" s="1">
        <f>'Suppl. Dataset S2'!AV42*'Suppl. Dataset S2'!$E42+'Suppl. Dataset S2'!AV43*'Suppl. Dataset S2'!$E43</f>
        <v>240518.516</v>
      </c>
      <c r="S18" s="1">
        <f>'Suppl. Dataset S2'!AW42*'Suppl. Dataset S2'!$E42+'Suppl. Dataset S2'!AW43*'Suppl. Dataset S2'!$E43</f>
        <v>254333.76639999999</v>
      </c>
      <c r="T18" s="1">
        <f>'Suppl. Dataset S2'!AX42*'Suppl. Dataset S2'!$E42+'Suppl. Dataset S2'!AX43*'Suppl. Dataset S2'!$E43</f>
        <v>255332.45919999998</v>
      </c>
      <c r="U18" s="7">
        <f>'Suppl. Dataset S2'!AY42*'Suppl. Dataset S2'!$E42+'Suppl. Dataset S2'!AY43*'Suppl. Dataset S2'!$E43</f>
        <v>268315.4656</v>
      </c>
      <c r="V18" s="1">
        <f>'Suppl. Dataset S2'!AZ42*'Suppl. Dataset S2'!$E42+'Suppl. Dataset S2'!AZ43*'Suppl. Dataset S2'!$E43</f>
        <v>152300.652</v>
      </c>
      <c r="W18" s="1">
        <f>'Suppl. Dataset S2'!BA42*'Suppl. Dataset S2'!$E42+'Suppl. Dataset S2'!BA43*'Suppl. Dataset S2'!$E43</f>
        <v>152799.99840000001</v>
      </c>
      <c r="X18" s="1">
        <f>'Suppl. Dataset S2'!BB42*'Suppl. Dataset S2'!$E42+'Suppl. Dataset S2'!BB43*'Suppl. Dataset S2'!$E43</f>
        <v>151967.75440000001</v>
      </c>
      <c r="Y18" s="1">
        <f>'Suppl. Dataset S2'!BC42*'Suppl. Dataset S2'!$E42+'Suppl. Dataset S2'!BC43*'Suppl. Dataset S2'!$E43</f>
        <v>145309.80239999999</v>
      </c>
      <c r="Z18" s="1">
        <f>'Suppl. Dataset S2'!BD42*'Suppl. Dataset S2'!$E42+'Suppl. Dataset S2'!BD43*'Suppl. Dataset S2'!$E43</f>
        <v>137653.15760000001</v>
      </c>
    </row>
    <row r="19" spans="1:26" x14ac:dyDescent="0.35">
      <c r="A19" t="s">
        <v>1404</v>
      </c>
      <c r="B19" s="1">
        <f>'Suppl. Dataset S2'!AF45*'Suppl. Dataset S2'!$E45+'Suppl. Dataset S2'!AF46*'Suppl. Dataset S2'!$E46</f>
        <v>98507.195999999996</v>
      </c>
      <c r="C19" s="1">
        <f>'Suppl. Dataset S2'!AG45*'Suppl. Dataset S2'!$E45+'Suppl. Dataset S2'!AG46*'Suppl. Dataset S2'!$E46</f>
        <v>99274.385999999984</v>
      </c>
      <c r="D19" s="1">
        <f>'Suppl. Dataset S2'!AH45*'Suppl. Dataset S2'!$E45+'Suppl. Dataset S2'!AH46*'Suppl. Dataset S2'!$E46</f>
        <v>108173.79</v>
      </c>
      <c r="E19" s="1">
        <f>'Suppl. Dataset S2'!AI45*'Suppl. Dataset S2'!$E45+'Suppl. Dataset S2'!AI46*'Suppl. Dataset S2'!$E46</f>
        <v>112316.61599999999</v>
      </c>
      <c r="F19" s="1">
        <f>'Suppl. Dataset S2'!AJ45*'Suppl. Dataset S2'!$E45+'Suppl. Dataset S2'!AJ46*'Suppl. Dataset S2'!$E46</f>
        <v>97586.567999999999</v>
      </c>
      <c r="G19" s="1">
        <f>'Suppl. Dataset S2'!AK45*'Suppl. Dataset S2'!$E45+'Suppl. Dataset S2'!AK46*'Suppl. Dataset S2'!$E46</f>
        <v>83930.585999999996</v>
      </c>
      <c r="H19" s="1">
        <f>'Suppl. Dataset S2'!AL45*'Suppl. Dataset S2'!$E45+'Suppl. Dataset S2'!AL46*'Suppl. Dataset S2'!$E46</f>
        <v>106946.28599999999</v>
      </c>
      <c r="I19" s="1">
        <f>'Suppl. Dataset S2'!AM45*'Suppl. Dataset S2'!$E45+'Suppl. Dataset S2'!AM46*'Suppl. Dataset S2'!$E46</f>
        <v>103110.33599999998</v>
      </c>
      <c r="J19" s="1">
        <f>'Suppl. Dataset S2'!AN45*'Suppl. Dataset S2'!$E45+'Suppl. Dataset S2'!AN46*'Suppl. Dataset S2'!$E46</f>
        <v>102650.022</v>
      </c>
      <c r="K19" s="1">
        <f>'Suppl. Dataset S2'!AO45*'Suppl. Dataset S2'!$E45+'Suppl. Dataset S2'!AO46*'Suppl. Dataset S2'!$E46</f>
        <v>128581.04399999999</v>
      </c>
      <c r="L19" s="1">
        <f>'Suppl. Dataset S2'!AP45*'Suppl. Dataset S2'!$E45+'Suppl. Dataset S2'!AP46*'Suppl. Dataset S2'!$E46</f>
        <v>183665.28599999996</v>
      </c>
      <c r="M19" s="1">
        <f>'Suppl. Dataset S2'!AQ45*'Suppl. Dataset S2'!$E45+'Suppl. Dataset S2'!AQ46*'Suppl. Dataset S2'!$E46</f>
        <v>167554.29599999997</v>
      </c>
      <c r="N19" s="1">
        <f>'Suppl. Dataset S2'!AR45*'Suppl. Dataset S2'!$E45+'Suppl. Dataset S2'!AR46*'Suppl. Dataset S2'!$E46</f>
        <v>165406.16399999999</v>
      </c>
      <c r="O19" s="1">
        <f>'Suppl. Dataset S2'!AS45*'Suppl. Dataset S2'!$E45+'Suppl. Dataset S2'!AS46*'Suppl. Dataset S2'!$E46</f>
        <v>164332.098</v>
      </c>
      <c r="P19" s="1">
        <f>'Suppl. Dataset S2'!AT45*'Suppl. Dataset S2'!$E45+'Suppl. Dataset S2'!AT46*'Suppl. Dataset S2'!$E46</f>
        <v>187501.23599999998</v>
      </c>
      <c r="Q19" s="1">
        <f>'Suppl. Dataset S2'!AU45*'Suppl. Dataset S2'!$E45+'Suppl. Dataset S2'!AU46*'Suppl. Dataset S2'!$E46</f>
        <v>302272.86</v>
      </c>
      <c r="R19" s="1">
        <f>'Suppl. Dataset S2'!AV45*'Suppl. Dataset S2'!$E45+'Suppl. Dataset S2'!AV46*'Suppl. Dataset S2'!$E46</f>
        <v>289384.06799999997</v>
      </c>
      <c r="S19" s="1">
        <f>'Suppl. Dataset S2'!AW45*'Suppl. Dataset S2'!$E45+'Suppl. Dataset S2'!AW46*'Suppl. Dataset S2'!$E46</f>
        <v>324981.68399999995</v>
      </c>
      <c r="T19" s="1">
        <f>'Suppl. Dataset S2'!AX45*'Suppl. Dataset S2'!$E45+'Suppl. Dataset S2'!AX46*'Suppl. Dataset S2'!$E46</f>
        <v>291992.51399999997</v>
      </c>
      <c r="U19" s="7">
        <f>'Suppl. Dataset S2'!AY45*'Suppl. Dataset S2'!$E45+'Suppl. Dataset S2'!AY46*'Suppl. Dataset S2'!$E46</f>
        <v>292759.70399999997</v>
      </c>
      <c r="V19" s="1">
        <f>'Suppl. Dataset S2'!AZ45*'Suppl. Dataset S2'!$E45+'Suppl. Dataset S2'!AZ46*'Suppl. Dataset S2'!$E46</f>
        <v>379145.29799999995</v>
      </c>
      <c r="W19" s="1">
        <f>'Suppl. Dataset S2'!BA45*'Suppl. Dataset S2'!$E45+'Suppl. Dataset S2'!BA46*'Suppl. Dataset S2'!$E46</f>
        <v>370706.20799999998</v>
      </c>
      <c r="X19" s="1">
        <f>'Suppl. Dataset S2'!BB45*'Suppl. Dataset S2'!$E45+'Suppl. Dataset S2'!BB46*'Suppl. Dataset S2'!$E46</f>
        <v>375616.22399999993</v>
      </c>
      <c r="Y19" s="1">
        <f>'Suppl. Dataset S2'!BC45*'Suppl. Dataset S2'!$E45+'Suppl. Dataset S2'!BC46*'Suppl. Dataset S2'!$E46</f>
        <v>434382.978</v>
      </c>
      <c r="Z19" s="1">
        <f>'Suppl. Dataset S2'!BD45*'Suppl. Dataset S2'!$E45+'Suppl. Dataset S2'!BD46*'Suppl. Dataset S2'!$E46</f>
        <v>431621.09399999998</v>
      </c>
    </row>
    <row r="20" spans="1:26" x14ac:dyDescent="0.35">
      <c r="A20" t="s">
        <v>1406</v>
      </c>
      <c r="B20" s="1">
        <f>'Suppl. Dataset S2'!AF48*'Suppl. Dataset S2'!$E48+'Suppl. Dataset S2'!AF49*'Suppl. Dataset S2'!$E49</f>
        <v>202538.15999999997</v>
      </c>
      <c r="C20" s="1">
        <f>'Suppl. Dataset S2'!AG48*'Suppl. Dataset S2'!$E48+'Suppl. Dataset S2'!AG49*'Suppl. Dataset S2'!$E49</f>
        <v>234760.13999999998</v>
      </c>
      <c r="D20" s="1">
        <f>'Suppl. Dataset S2'!AH48*'Suppl. Dataset S2'!$E48+'Suppl. Dataset S2'!AH49*'Suppl. Dataset S2'!$E49</f>
        <v>220950.71999999997</v>
      </c>
      <c r="E20" s="1">
        <f>'Suppl. Dataset S2'!AI48*'Suppl. Dataset S2'!$E48+'Suppl. Dataset S2'!AI49*'Suppl. Dataset S2'!$E49</f>
        <v>217881.96</v>
      </c>
      <c r="F20" s="1">
        <f>'Suppl. Dataset S2'!AJ48*'Suppl. Dataset S2'!$E48+'Suppl. Dataset S2'!AJ49*'Suppl. Dataset S2'!$E49</f>
        <v>194866.25999999998</v>
      </c>
      <c r="G20" s="1">
        <f>'Suppl. Dataset S2'!AK48*'Suppl. Dataset S2'!$E48+'Suppl. Dataset S2'!AK49*'Suppl. Dataset S2'!$E49</f>
        <v>349838.63999999996</v>
      </c>
      <c r="H20" s="1">
        <f>'Suppl. Dataset S2'!AL48*'Suppl. Dataset S2'!$E48+'Suppl. Dataset S2'!AL49*'Suppl. Dataset S2'!$E49</f>
        <v>332960.45999999996</v>
      </c>
      <c r="I20" s="1">
        <f>'Suppl. Dataset S2'!AM48*'Suppl. Dataset S2'!$E48+'Suppl. Dataset S2'!AM49*'Suppl. Dataset S2'!$E49</f>
        <v>369785.57999999996</v>
      </c>
      <c r="J20" s="1">
        <f>'Suppl. Dataset S2'!AN48*'Suppl. Dataset S2'!$E48+'Suppl. Dataset S2'!AN49*'Suppl. Dataset S2'!$E49</f>
        <v>411213.83999999997</v>
      </c>
      <c r="K20" s="1">
        <f>'Suppl. Dataset S2'!AO48*'Suppl. Dataset S2'!$E48+'Suppl. Dataset S2'!AO49*'Suppl. Dataset S2'!$E49</f>
        <v>362113.68</v>
      </c>
      <c r="L20" s="1">
        <f>'Suppl. Dataset S2'!AP48*'Suppl. Dataset S2'!$E48+'Suppl. Dataset S2'!AP49*'Suppl. Dataset S2'!$E49</f>
        <v>2455008</v>
      </c>
      <c r="M20" s="1">
        <f>'Suppl. Dataset S2'!AQ48*'Suppl. Dataset S2'!$E48+'Suppl. Dataset S2'!AQ49*'Suppl. Dataset S2'!$E49</f>
        <v>2224851</v>
      </c>
      <c r="N20" s="1">
        <f>'Suppl. Dataset S2'!AR48*'Suppl. Dataset S2'!$E48+'Suppl. Dataset S2'!AR49*'Suppl. Dataset S2'!$E49</f>
        <v>2071412.9999999998</v>
      </c>
      <c r="O20" s="1">
        <f>'Suppl. Dataset S2'!AS48*'Suppl. Dataset S2'!$E48+'Suppl. Dataset S2'!AS49*'Suppl. Dataset S2'!$E49</f>
        <v>2102100.5999999996</v>
      </c>
      <c r="P20" s="1">
        <f>'Suppl. Dataset S2'!AT48*'Suppl. Dataset S2'!$E48+'Suppl. Dataset S2'!AT49*'Suppl. Dataset S2'!$E49</f>
        <v>2132788.1999999997</v>
      </c>
      <c r="Q20" s="1">
        <f>'Suppl. Dataset S2'!AU48*'Suppl. Dataset S2'!$E48+'Suppl. Dataset S2'!AU49*'Suppl. Dataset S2'!$E49</f>
        <v>1795224.5999999999</v>
      </c>
      <c r="R20" s="1">
        <f>'Suppl. Dataset S2'!AV48*'Suppl. Dataset S2'!$E48+'Suppl. Dataset S2'!AV49*'Suppl. Dataset S2'!$E49</f>
        <v>1687817.9999999998</v>
      </c>
      <c r="S20" s="1">
        <f>'Suppl. Dataset S2'!AW48*'Suppl. Dataset S2'!$E48+'Suppl. Dataset S2'!AW49*'Suppl. Dataset S2'!$E49</f>
        <v>1718505.5999999999</v>
      </c>
      <c r="T20" s="1">
        <f>'Suppl. Dataset S2'!AX48*'Suppl. Dataset S2'!$E48+'Suppl. Dataset S2'!AX49*'Suppl. Dataset S2'!$E49</f>
        <v>1672474.2</v>
      </c>
      <c r="U20" s="7">
        <f>'Suppl. Dataset S2'!AY48*'Suppl. Dataset S2'!$E48+'Suppl. Dataset S2'!AY49*'Suppl. Dataset S2'!$E49</f>
        <v>1795224.5999999999</v>
      </c>
      <c r="V20" s="1">
        <f>'Suppl. Dataset S2'!AZ48*'Suppl. Dataset S2'!$E48+'Suppl. Dataset S2'!AZ49*'Suppl. Dataset S2'!$E49</f>
        <v>3421667.4</v>
      </c>
      <c r="W20" s="1">
        <f>'Suppl. Dataset S2'!BA48*'Suppl. Dataset S2'!$E48+'Suppl. Dataset S2'!BA49*'Suppl. Dataset S2'!$E49</f>
        <v>3314260.8</v>
      </c>
      <c r="X20" s="1">
        <f>'Suppl. Dataset S2'!BB48*'Suppl. Dataset S2'!$E48+'Suppl. Dataset S2'!BB49*'Suppl. Dataset S2'!$E49</f>
        <v>3789918.5999999996</v>
      </c>
      <c r="Y20" s="1">
        <f>'Suppl. Dataset S2'!BC48*'Suppl. Dataset S2'!$E48+'Suppl. Dataset S2'!BC49*'Suppl. Dataset S2'!$E49</f>
        <v>3483042.5999999996</v>
      </c>
      <c r="Z20" s="1">
        <f>'Suppl. Dataset S2'!BD48*'Suppl. Dataset S2'!$E48+'Suppl. Dataset S2'!BD49*'Suppl. Dataset S2'!$E49</f>
        <v>3713199.5999999996</v>
      </c>
    </row>
    <row r="21" spans="1:26" x14ac:dyDescent="0.35">
      <c r="A21" t="s">
        <v>1450</v>
      </c>
      <c r="B21" s="1">
        <f>'Suppl. Dataset S2'!AF50*'Suppl. Dataset S2'!$E50+'Suppl. Dataset S2'!AF51*'Suppl. Dataset S2'!$E51</f>
        <v>135787.8927</v>
      </c>
      <c r="C21" s="1">
        <f>'Suppl. Dataset S2'!AG50*'Suppl. Dataset S2'!$E50+'Suppl. Dataset S2'!AG51*'Suppl. Dataset S2'!$E51</f>
        <v>110415.7605</v>
      </c>
      <c r="D21" s="1">
        <f>'Suppl. Dataset S2'!AH50*'Suppl. Dataset S2'!$E50+'Suppl. Dataset S2'!AH51*'Suppl. Dataset S2'!$E51</f>
        <v>98512.784899999999</v>
      </c>
      <c r="E21" s="1">
        <f>'Suppl. Dataset S2'!AI50*'Suppl. Dataset S2'!$E50+'Suppl. Dataset S2'!AI51*'Suppl. Dataset S2'!$E51</f>
        <v>160220.31630000001</v>
      </c>
      <c r="F21" s="1">
        <f>'Suppl. Dataset S2'!AJ50*'Suppl. Dataset S2'!$E50+'Suppl. Dataset S2'!AJ51*'Suppl. Dataset S2'!$E51</f>
        <v>103367.94600000001</v>
      </c>
      <c r="G21" s="1">
        <f>'Suppl. Dataset S2'!AK50*'Suppl. Dataset S2'!$E50+'Suppl. Dataset S2'!AK51*'Suppl. Dataset S2'!$E51</f>
        <v>71887.707900000009</v>
      </c>
      <c r="H21" s="1">
        <f>'Suppl. Dataset S2'!AL50*'Suppl. Dataset S2'!$E50+'Suppl. Dataset S2'!AL51*'Suppl. Dataset S2'!$E51</f>
        <v>80658.321500000005</v>
      </c>
      <c r="I21" s="1">
        <f>'Suppl. Dataset S2'!AM50*'Suppl. Dataset S2'!$E50+'Suppl. Dataset S2'!AM51*'Suppl. Dataset S2'!$E51</f>
        <v>79248.758600000001</v>
      </c>
      <c r="J21" s="1">
        <f>'Suppl. Dataset S2'!AN50*'Suppl. Dataset S2'!$E50+'Suppl. Dataset S2'!AN51*'Suppl. Dataset S2'!$E51</f>
        <v>75959.7785</v>
      </c>
      <c r="K21" s="1">
        <f>'Suppl. Dataset S2'!AO50*'Suppl. Dataset S2'!$E50+'Suppl. Dataset S2'!AO51*'Suppl. Dataset S2'!$E51</f>
        <v>94753.950500000006</v>
      </c>
      <c r="L21" s="1">
        <f>'Suppl. Dataset S2'!AP50*'Suppl. Dataset S2'!$E50+'Suppl. Dataset S2'!AP51*'Suppl. Dataset S2'!$E51</f>
        <v>44589.173069999997</v>
      </c>
      <c r="M21" s="1">
        <f>'Suppl. Dataset S2'!AQ50*'Suppl. Dataset S2'!$E50+'Suppl. Dataset S2'!AQ51*'Suppl. Dataset S2'!$E51</f>
        <v>54972.953099999999</v>
      </c>
      <c r="N21" s="1">
        <f>'Suppl. Dataset S2'!AR50*'Suppl. Dataset S2'!$E50+'Suppl. Dataset S2'!AR51*'Suppl. Dataset S2'!$E51</f>
        <v>54189.8626</v>
      </c>
      <c r="O21" s="1">
        <f>'Suppl. Dataset S2'!AS50*'Suppl. Dataset S2'!$E50+'Suppl. Dataset S2'!AS51*'Suppl. Dataset S2'!$E51</f>
        <v>68911.964000000007</v>
      </c>
      <c r="P21" s="1">
        <f>'Suppl. Dataset S2'!AT50*'Suppl. Dataset S2'!$E50+'Suppl. Dataset S2'!AT51*'Suppl. Dataset S2'!$E51</f>
        <v>64526.657200000001</v>
      </c>
      <c r="Q21" s="1">
        <f>'Suppl. Dataset S2'!AU50*'Suppl. Dataset S2'!$E50+'Suppl. Dataset S2'!AU51*'Suppl. Dataset S2'!$E51</f>
        <v>210024.87210000004</v>
      </c>
      <c r="R21" s="1">
        <f>'Suppl. Dataset S2'!AV50*'Suppl. Dataset S2'!$E50+'Suppl. Dataset S2'!AV51*'Suppl. Dataset S2'!$E51</f>
        <v>203446.91190000001</v>
      </c>
      <c r="S21" s="1">
        <f>'Suppl. Dataset S2'!AW50*'Suppl. Dataset S2'!$E50+'Suppl. Dataset S2'!AW51*'Suppl. Dataset S2'!$E51</f>
        <v>193893.2078</v>
      </c>
      <c r="T21" s="1">
        <f>'Suppl. Dataset S2'!AX50*'Suppl. Dataset S2'!$E50+'Suppl. Dataset S2'!AX51*'Suppl. Dataset S2'!$E51</f>
        <v>160220.31630000001</v>
      </c>
      <c r="U21" s="7">
        <f>'Suppl. Dataset S2'!AY50*'Suppl. Dataset S2'!$E50+'Suppl. Dataset S2'!AY51*'Suppl. Dataset S2'!$E51</f>
        <v>200784.40419999999</v>
      </c>
      <c r="V21" s="1">
        <f>'Suppl. Dataset S2'!AZ50*'Suppl. Dataset S2'!$E50+'Suppl. Dataset S2'!AZ51*'Suppl. Dataset S2'!$E51</f>
        <v>91621.588499999998</v>
      </c>
      <c r="W21" s="1">
        <f>'Suppl. Dataset S2'!BA50*'Suppl. Dataset S2'!$E50+'Suppl. Dataset S2'!BA51*'Suppl. Dataset S2'!$E51</f>
        <v>112295.1777</v>
      </c>
      <c r="X21" s="1">
        <f>'Suppl. Dataset S2'!BB50*'Suppl. Dataset S2'!$E50+'Suppl. Dataset S2'!BB51*'Suppl. Dataset S2'!$E51</f>
        <v>85826.718800000002</v>
      </c>
      <c r="Y21" s="1">
        <f>'Suppl. Dataset S2'!BC50*'Suppl. Dataset S2'!$E50+'Suppl. Dataset S2'!BC51*'Suppl. Dataset S2'!$E51</f>
        <v>104777.5089</v>
      </c>
      <c r="Z21" s="1">
        <f>'Suppl. Dataset S2'!BD50*'Suppl. Dataset S2'!$E50+'Suppl. Dataset S2'!BD51*'Suppl. Dataset S2'!$E51</f>
        <v>86453.191200000001</v>
      </c>
    </row>
    <row r="22" spans="1:26" x14ac:dyDescent="0.35">
      <c r="A22" t="s">
        <v>1459</v>
      </c>
      <c r="B22" s="1">
        <f>'Suppl. Dataset S2'!AF53*'Suppl. Dataset S2'!$E53+'Suppl. Dataset S2'!AF54*'Suppl. Dataset S2'!$E54</f>
        <v>273298.5845</v>
      </c>
      <c r="C22" s="1">
        <f>'Suppl. Dataset S2'!AG53*'Suppl. Dataset S2'!$E53+'Suppl. Dataset S2'!AG54*'Suppl. Dataset S2'!$E54</f>
        <v>233204.35089999999</v>
      </c>
      <c r="D22" s="1">
        <f>'Suppl. Dataset S2'!AH53*'Suppl. Dataset S2'!$E53+'Suppl. Dataset S2'!AH54*'Suppl. Dataset S2'!$E54</f>
        <v>260612.5184</v>
      </c>
      <c r="E22" s="1">
        <f>'Suppl. Dataset S2'!AI53*'Suppl. Dataset S2'!$E53+'Suppl. Dataset S2'!AI54*'Suppl. Dataset S2'!$E54</f>
        <v>298670.71669999999</v>
      </c>
      <c r="F22" s="1">
        <f>'Suppl. Dataset S2'!AJ53*'Suppl. Dataset S2'!$E53+'Suppl. Dataset S2'!AJ54*'Suppl. Dataset S2'!$E54</f>
        <v>251841.90480000002</v>
      </c>
      <c r="G22" s="1">
        <f>'Suppl. Dataset S2'!AK53*'Suppl. Dataset S2'!$E53+'Suppl. Dataset S2'!AK54*'Suppl. Dataset S2'!$E54</f>
        <v>215976.35990000001</v>
      </c>
      <c r="H22" s="1">
        <f>'Suppl. Dataset S2'!AL53*'Suppl. Dataset S2'!$E53+'Suppl. Dataset S2'!AL54*'Suppl. Dataset S2'!$E54</f>
        <v>252781.61340000003</v>
      </c>
      <c r="I22" s="1">
        <f>'Suppl. Dataset S2'!AM53*'Suppl. Dataset S2'!$E53+'Suppl. Dataset S2'!AM54*'Suppl. Dataset S2'!$E54</f>
        <v>207675.60060000001</v>
      </c>
      <c r="J22" s="1">
        <f>'Suppl. Dataset S2'!AN53*'Suppl. Dataset S2'!$E53+'Suppl. Dataset S2'!AN54*'Suppl. Dataset S2'!$E54</f>
        <v>238372.74820000003</v>
      </c>
      <c r="K22" s="1">
        <f>'Suppl. Dataset S2'!AO53*'Suppl. Dataset S2'!$E53+'Suppl. Dataset S2'!AO54*'Suppl. Dataset S2'!$E54</f>
        <v>234300.6776</v>
      </c>
      <c r="L22" s="1">
        <f>'Suppl. Dataset S2'!AP53*'Suppl. Dataset S2'!$E53+'Suppl. Dataset S2'!AP54*'Suppl. Dataset S2'!$E54</f>
        <v>133595.23930000002</v>
      </c>
      <c r="M22" s="1">
        <f>'Suppl. Dataset S2'!AQ53*'Suppl. Dataset S2'!$E53+'Suppl. Dataset S2'!AQ54*'Suppl. Dataset S2'!$E54</f>
        <v>99139.257299999997</v>
      </c>
      <c r="N22" s="1">
        <f>'Suppl. Dataset S2'!AR53*'Suppl. Dataset S2'!$E53+'Suppl. Dataset S2'!AR54*'Suppl. Dataset S2'!$E54</f>
        <v>149883.52170000001</v>
      </c>
      <c r="O22" s="1">
        <f>'Suppl. Dataset S2'!AS53*'Suppl. Dataset S2'!$E53+'Suppl. Dataset S2'!AS54*'Suppl. Dataset S2'!$E54</f>
        <v>157244.5724</v>
      </c>
      <c r="P22" s="1">
        <f>'Suppl. Dataset S2'!AT53*'Suppl. Dataset S2'!$E53+'Suppl. Dataset S2'!AT54*'Suppl. Dataset S2'!$E54</f>
        <v>131089.34970000002</v>
      </c>
      <c r="Q22" s="1">
        <f>'Suppl. Dataset S2'!AU53*'Suppl. Dataset S2'!$E53+'Suppl. Dataset S2'!AU54*'Suppl. Dataset S2'!$E54</f>
        <v>648398.93400000001</v>
      </c>
      <c r="R22" s="1">
        <f>'Suppl. Dataset S2'!AV53*'Suppl. Dataset S2'!$E53+'Suppl. Dataset S2'!AV54*'Suppl. Dataset S2'!$E54</f>
        <v>520598.56440000003</v>
      </c>
      <c r="S22" s="1">
        <f>'Suppl. Dataset S2'!AW53*'Suppl. Dataset S2'!$E53+'Suppl. Dataset S2'!AW54*'Suppl. Dataset S2'!$E54</f>
        <v>590450.23699999996</v>
      </c>
      <c r="T22" s="1">
        <f>'Suppl. Dataset S2'!AX53*'Suppl. Dataset S2'!$E53+'Suppl. Dataset S2'!AX54*'Suppl. Dataset S2'!$E54</f>
        <v>512141.18700000003</v>
      </c>
      <c r="U22" s="7">
        <f>'Suppl. Dataset S2'!AY53*'Suppl. Dataset S2'!$E53+'Suppl. Dataset S2'!AY54*'Suppl. Dataset S2'!$E54</f>
        <v>514803.69469999999</v>
      </c>
      <c r="V22" s="1">
        <f>'Suppl. Dataset S2'!AZ53*'Suppl. Dataset S2'!$E53+'Suppl. Dataset S2'!AZ54*'Suppl. Dataset S2'!$E54</f>
        <v>315742.08960000001</v>
      </c>
      <c r="W22" s="1">
        <f>'Suppl. Dataset S2'!BA53*'Suppl. Dataset S2'!$E53+'Suppl. Dataset S2'!BA54*'Suppl. Dataset S2'!$E54</f>
        <v>269539.7501</v>
      </c>
      <c r="X22" s="1">
        <f>'Suppl. Dataset S2'!BB53*'Suppl. Dataset S2'!$E53+'Suppl. Dataset S2'!BB54*'Suppl. Dataset S2'!$E54</f>
        <v>354426.76030000002</v>
      </c>
      <c r="Y22" s="1">
        <f>'Suppl. Dataset S2'!BC53*'Suppl. Dataset S2'!$E53+'Suppl. Dataset S2'!BC54*'Suppl. Dataset S2'!$E54</f>
        <v>307441.33030000003</v>
      </c>
      <c r="Z22" s="1">
        <f>'Suppl. Dataset S2'!BD53*'Suppl. Dataset S2'!$E53+'Suppl. Dataset S2'!BD54*'Suppl. Dataset S2'!$E54</f>
        <v>372124.60560000001</v>
      </c>
    </row>
    <row r="23" spans="1:26" x14ac:dyDescent="0.35">
      <c r="A23" t="s">
        <v>1460</v>
      </c>
      <c r="B23" s="1">
        <f>'Suppl. Dataset S2'!AF56*'Suppl. Dataset S2'!$E56+'Suppl. Dataset S2'!AF57*'Suppl. Dataset S2'!$E57</f>
        <v>8018846.7200000007</v>
      </c>
      <c r="C23" s="1">
        <f>'Suppl. Dataset S2'!AG56*'Suppl. Dataset S2'!$E56+'Suppl. Dataset S2'!AG57*'Suppl. Dataset S2'!$E57</f>
        <v>7094799.9300000006</v>
      </c>
      <c r="D23" s="1">
        <f>'Suppl. Dataset S2'!AH56*'Suppl. Dataset S2'!$E56+'Suppl. Dataset S2'!AH57*'Suppl. Dataset S2'!$E57</f>
        <v>7768257.7599999998</v>
      </c>
      <c r="E23" s="1">
        <f>'Suppl. Dataset S2'!AI56*'Suppl. Dataset S2'!$E56+'Suppl. Dataset S2'!AI57*'Suppl. Dataset S2'!$E57</f>
        <v>8707966.3599999994</v>
      </c>
      <c r="F23" s="1">
        <f>'Suppl. Dataset S2'!AJ56*'Suppl. Dataset S2'!$E56+'Suppl. Dataset S2'!AJ57*'Suppl. Dataset S2'!$E57</f>
        <v>7423697.9400000004</v>
      </c>
      <c r="G23" s="1">
        <f>'Suppl. Dataset S2'!AK56*'Suppl. Dataset S2'!$E56+'Suppl. Dataset S2'!AK57*'Suppl. Dataset S2'!$E57</f>
        <v>5888840.5600000005</v>
      </c>
      <c r="H23" s="1">
        <f>'Suppl. Dataset S2'!AL56*'Suppl. Dataset S2'!$E56+'Suppl. Dataset S2'!AL57*'Suppl. Dataset S2'!$E57</f>
        <v>6546636.5800000001</v>
      </c>
      <c r="I23" s="1">
        <f>'Suppl. Dataset S2'!AM56*'Suppl. Dataset S2'!$E56+'Suppl. Dataset S2'!AM57*'Suppl. Dataset S2'!$E57</f>
        <v>6374356.6699999999</v>
      </c>
      <c r="J23" s="1">
        <f>'Suppl. Dataset S2'!AN56*'Suppl. Dataset S2'!$E56+'Suppl. Dataset S2'!AN57*'Suppl. Dataset S2'!$E57</f>
        <v>6797225.54</v>
      </c>
      <c r="K23" s="1">
        <f>'Suppl. Dataset S2'!AO56*'Suppl. Dataset S2'!$E56+'Suppl. Dataset S2'!AO57*'Suppl. Dataset S2'!$E57</f>
        <v>6844210.9700000007</v>
      </c>
      <c r="L23" s="1">
        <f>'Suppl. Dataset S2'!AP56*'Suppl. Dataset S2'!$E56+'Suppl. Dataset S2'!AP57*'Suppl. Dataset S2'!$E57</f>
        <v>6859872.7799999993</v>
      </c>
      <c r="M23" s="1">
        <f>'Suppl. Dataset S2'!AQ56*'Suppl. Dataset S2'!$E56+'Suppl. Dataset S2'!AQ57*'Suppl. Dataset S2'!$E57</f>
        <v>7047814.5</v>
      </c>
      <c r="N23" s="1">
        <f>'Suppl. Dataset S2'!AR56*'Suppl. Dataset S2'!$E56+'Suppl. Dataset S2'!AR57*'Suppl. Dataset S2'!$E57</f>
        <v>6170753.1400000006</v>
      </c>
      <c r="O23" s="1">
        <f>'Suppl. Dataset S2'!AS56*'Suppl. Dataset S2'!$E56+'Suppl. Dataset S2'!AS57*'Suppl. Dataset S2'!$E57</f>
        <v>7408036.1300000008</v>
      </c>
      <c r="P23" s="1">
        <f>'Suppl. Dataset S2'!AT56*'Suppl. Dataset S2'!$E56+'Suppl. Dataset S2'!AT57*'Suppl. Dataset S2'!$E57</f>
        <v>6750240.1100000013</v>
      </c>
      <c r="Q23" s="1">
        <f>'Suppl. Dataset S2'!AU56*'Suppl. Dataset S2'!$E56+'Suppl. Dataset S2'!AU57*'Suppl. Dataset S2'!$E57</f>
        <v>15646148.190000001</v>
      </c>
      <c r="R23" s="1">
        <f>'Suppl. Dataset S2'!AV56*'Suppl. Dataset S2'!$E56+'Suppl. Dataset S2'!AV57*'Suppl. Dataset S2'!$E57</f>
        <v>13751069.18</v>
      </c>
      <c r="S23" s="1">
        <f>'Suppl. Dataset S2'!AW56*'Suppl. Dataset S2'!$E56+'Suppl. Dataset S2'!AW57*'Suppl. Dataset S2'!$E57</f>
        <v>13672760.129999999</v>
      </c>
      <c r="T23" s="1">
        <f>'Suppl. Dataset S2'!AX56*'Suppl. Dataset S2'!$E56+'Suppl. Dataset S2'!AX57*'Suppl. Dataset S2'!$E57</f>
        <v>12498124.380000001</v>
      </c>
      <c r="U23" s="7">
        <f>'Suppl. Dataset S2'!AY56*'Suppl. Dataset S2'!$E56+'Suppl. Dataset S2'!AY57*'Suppl. Dataset S2'!$E57</f>
        <v>14189599.859999999</v>
      </c>
      <c r="V23" s="1">
        <f>'Suppl. Dataset S2'!AZ56*'Suppl. Dataset S2'!$E56+'Suppl. Dataset S2'!AZ57*'Suppl. Dataset S2'!$E57</f>
        <v>12106579.130000001</v>
      </c>
      <c r="W23" s="1">
        <f>'Suppl. Dataset S2'!BA56*'Suppl. Dataset S2'!$E56+'Suppl. Dataset S2'!BA57*'Suppl. Dataset S2'!$E57</f>
        <v>12529448</v>
      </c>
      <c r="X23" s="1">
        <f>'Suppl. Dataset S2'!BB56*'Suppl. Dataset S2'!$E56+'Suppl. Dataset S2'!BB57*'Suppl. Dataset S2'!$E57</f>
        <v>13312538.5</v>
      </c>
      <c r="Y23" s="1">
        <f>'Suppl. Dataset S2'!BC56*'Suppl. Dataset S2'!$E56+'Suppl. Dataset S2'!BC57*'Suppl. Dataset S2'!$E57</f>
        <v>14267908.91</v>
      </c>
      <c r="Z23" s="1">
        <f>'Suppl. Dataset S2'!BD56*'Suppl. Dataset S2'!$E56+'Suppl. Dataset S2'!BD57*'Suppl. Dataset S2'!$E57</f>
        <v>13625774.699999999</v>
      </c>
    </row>
    <row r="24" spans="1:26" x14ac:dyDescent="0.35">
      <c r="A24" t="s">
        <v>1470</v>
      </c>
      <c r="B24" s="1">
        <f>'Suppl. Dataset S2'!AF59*'Suppl. Dataset S2'!$E59+'Suppl. Dataset S2'!AF60*'Suppl. Dataset S2'!$E60</f>
        <v>90838.497999999992</v>
      </c>
      <c r="C24" s="1">
        <f>'Suppl. Dataset S2'!AG59*'Suppl. Dataset S2'!$E59+'Suppl. Dataset S2'!AG60*'Suppl. Dataset S2'!$E60</f>
        <v>97886.3125</v>
      </c>
      <c r="D24" s="1">
        <f>'Suppl. Dataset S2'!AH59*'Suppl. Dataset S2'!$E59+'Suppl. Dataset S2'!AH60*'Suppl. Dataset S2'!$E60</f>
        <v>113704.74059999999</v>
      </c>
      <c r="E24" s="1">
        <f>'Suppl. Dataset S2'!AI59*'Suppl. Dataset S2'!$E59+'Suppl. Dataset S2'!AI60*'Suppl. Dataset S2'!$E60</f>
        <v>100392.20209999999</v>
      </c>
      <c r="F24" s="1">
        <f>'Suppl. Dataset S2'!AJ59*'Suppl. Dataset S2'!$E59+'Suppl. Dataset S2'!AJ60*'Suppl. Dataset S2'!$E60</f>
        <v>81441.411999999997</v>
      </c>
      <c r="G24" s="1">
        <f>'Suppl. Dataset S2'!AK59*'Suppl. Dataset S2'!$E59+'Suppl. Dataset S2'!AK60*'Suppl. Dataset S2'!$E60</f>
        <v>71104.617400000003</v>
      </c>
      <c r="H24" s="1">
        <f>'Suppl. Dataset S2'!AL59*'Suppl. Dataset S2'!$E59+'Suppl. Dataset S2'!AL60*'Suppl. Dataset S2'!$E60</f>
        <v>74393.597500000003</v>
      </c>
      <c r="I24" s="1">
        <f>'Suppl. Dataset S2'!AM59*'Suppl. Dataset S2'!$E59+'Suppl. Dataset S2'!AM60*'Suppl. Dataset S2'!$E60</f>
        <v>64949.526070000007</v>
      </c>
      <c r="J24" s="1">
        <f>'Suppl. Dataset S2'!AN59*'Suppl. Dataset S2'!$E59+'Suppl. Dataset S2'!AN60*'Suppl. Dataset S2'!$E60</f>
        <v>60172.674020000006</v>
      </c>
      <c r="K24" s="1">
        <f>'Suppl. Dataset S2'!AO59*'Suppl. Dataset S2'!$E59+'Suppl. Dataset S2'!AO60*'Suppl. Dataset S2'!$E60</f>
        <v>85670.100699999995</v>
      </c>
      <c r="L24" s="1">
        <f>'Suppl. Dataset S2'!AP59*'Suppl. Dataset S2'!$E59+'Suppl. Dataset S2'!AP60*'Suppl. Dataset S2'!$E60</f>
        <v>41425.487450000001</v>
      </c>
      <c r="M24" s="1">
        <f>'Suppl. Dataset S2'!AQ59*'Suppl. Dataset S2'!$E59+'Suppl. Dataset S2'!AQ60*'Suppl. Dataset S2'!$E60</f>
        <v>53250.153999999995</v>
      </c>
      <c r="N24" s="1">
        <f>'Suppl. Dataset S2'!AR59*'Suppl. Dataset S2'!$E59+'Suppl. Dataset S2'!AR60*'Suppl. Dataset S2'!$E60</f>
        <v>36163.119290000002</v>
      </c>
      <c r="O24" s="1">
        <f>'Suppl. Dataset S2'!AS59*'Suppl. Dataset S2'!$E59+'Suppl. Dataset S2'!AS60*'Suppl. Dataset S2'!$E60</f>
        <v>47893.814980000003</v>
      </c>
      <c r="P24" s="1">
        <f>'Suppl. Dataset S2'!AT59*'Suppl. Dataset S2'!$E59+'Suppl. Dataset S2'!AT60*'Suppl. Dataset S2'!$E60</f>
        <v>52936.917800000003</v>
      </c>
      <c r="Q24" s="1">
        <f>'Suppl. Dataset S2'!AU59*'Suppl. Dataset S2'!$E59+'Suppl. Dataset S2'!AU60*'Suppl. Dataset S2'!$E60</f>
        <v>63931.508419999998</v>
      </c>
      <c r="R24" s="1">
        <f>'Suppl. Dataset S2'!AV59*'Suppl. Dataset S2'!$E59+'Suppl. Dataset S2'!AV60*'Suppl. Dataset S2'!$E60</f>
        <v>61864.1495</v>
      </c>
      <c r="S24" s="1">
        <f>'Suppl. Dataset S2'!AW59*'Suppl. Dataset S2'!$E59+'Suppl. Dataset S2'!AW60*'Suppl. Dataset S2'!$E60</f>
        <v>75803.160399999993</v>
      </c>
      <c r="T24" s="1">
        <f>'Suppl. Dataset S2'!AX59*'Suppl. Dataset S2'!$E59+'Suppl. Dataset S2'!AX60*'Suppl. Dataset S2'!$E60</f>
        <v>61864.1495</v>
      </c>
      <c r="U24" s="7">
        <f>'Suppl. Dataset S2'!AY59*'Suppl. Dataset S2'!$E59+'Suppl. Dataset S2'!AY60*'Suppl. Dataset S2'!$E60</f>
        <v>62020.767600000006</v>
      </c>
      <c r="V24" s="1">
        <f>'Suppl. Dataset S2'!AZ59*'Suppl. Dataset S2'!$E59+'Suppl. Dataset S2'!AZ60*'Suppl. Dataset S2'!$E60</f>
        <v>44213.289629999999</v>
      </c>
      <c r="W24" s="1">
        <f>'Suppl. Dataset S2'!BA59*'Suppl. Dataset S2'!$E59+'Suppl. Dataset S2'!BA60*'Suppl. Dataset S2'!$E60</f>
        <v>31339.28181</v>
      </c>
      <c r="X24" s="1">
        <f>'Suppl. Dataset S2'!BB59*'Suppl. Dataset S2'!$E59+'Suppl. Dataset S2'!BB60*'Suppl. Dataset S2'!$E60</f>
        <v>64056.802900000002</v>
      </c>
      <c r="Y24" s="1">
        <f>'Suppl. Dataset S2'!BC59*'Suppl. Dataset S2'!$E59+'Suppl. Dataset S2'!BC60*'Suppl. Dataset S2'!$E60</f>
        <v>37948.565629999997</v>
      </c>
      <c r="Z24" s="1">
        <f>'Suppl. Dataset S2'!BD59*'Suppl. Dataset S2'!$E59+'Suppl. Dataset S2'!BD60*'Suppl. Dataset S2'!$E60</f>
        <v>45967.412350000006</v>
      </c>
    </row>
    <row r="25" spans="1:26" x14ac:dyDescent="0.35">
      <c r="A25" t="s">
        <v>1471</v>
      </c>
      <c r="B25" s="1">
        <f>'Suppl. Dataset S2'!AF62*'Suppl. Dataset S2'!$E62+'Suppl. Dataset S2'!AF63*'Suppl. Dataset S2'!$E63</f>
        <v>29491188.23</v>
      </c>
      <c r="C25" s="1">
        <f>'Suppl. Dataset S2'!AG62*'Suppl. Dataset S2'!$E62+'Suppl. Dataset S2'!AG63*'Suppl. Dataset S2'!$E63</f>
        <v>27846698.18</v>
      </c>
      <c r="D25" s="1">
        <f>'Suppl. Dataset S2'!AH62*'Suppl. Dataset S2'!$E62+'Suppl. Dataset S2'!AH63*'Suppl. Dataset S2'!$E63</f>
        <v>31887445.16</v>
      </c>
      <c r="E25" s="1">
        <f>'Suppl. Dataset S2'!AI62*'Suppl. Dataset S2'!$E62+'Suppl. Dataset S2'!AI63*'Suppl. Dataset S2'!$E63</f>
        <v>31448914.48</v>
      </c>
      <c r="F25" s="1">
        <f>'Suppl. Dataset S2'!AJ62*'Suppl. Dataset S2'!$E62+'Suppl. Dataset S2'!AJ63*'Suppl. Dataset S2'!$E63</f>
        <v>26437135.280000001</v>
      </c>
      <c r="G25" s="1">
        <f>'Suppl. Dataset S2'!AK62*'Suppl. Dataset S2'!$E62+'Suppl. Dataset S2'!AK63*'Suppl. Dataset S2'!$E63</f>
        <v>29475526.420000002</v>
      </c>
      <c r="H25" s="1">
        <f>'Suppl. Dataset S2'!AL62*'Suppl. Dataset S2'!$E62+'Suppl. Dataset S2'!AL63*'Suppl. Dataset S2'!$E63</f>
        <v>31997077.830000002</v>
      </c>
      <c r="I25" s="1">
        <f>'Suppl. Dataset S2'!AM62*'Suppl. Dataset S2'!$E62+'Suppl. Dataset S2'!AM63*'Suppl. Dataset S2'!$E63</f>
        <v>33124728.149999999</v>
      </c>
      <c r="J25" s="1">
        <f>'Suppl. Dataset S2'!AN62*'Suppl. Dataset S2'!$E62+'Suppl. Dataset S2'!AN63*'Suppl. Dataset S2'!$E63</f>
        <v>33046419.100000001</v>
      </c>
      <c r="K25" s="1">
        <f>'Suppl. Dataset S2'!AO62*'Suppl. Dataset S2'!$E62+'Suppl. Dataset S2'!AO63*'Suppl. Dataset S2'!$E63</f>
        <v>34174069.420000002</v>
      </c>
      <c r="L25" s="1">
        <f>'Suppl. Dataset S2'!AP62*'Suppl. Dataset S2'!$E62+'Suppl. Dataset S2'!AP63*'Suppl. Dataset S2'!$E63</f>
        <v>37917242.009999998</v>
      </c>
      <c r="M25" s="1">
        <f>'Suppl. Dataset S2'!AQ62*'Suppl. Dataset S2'!$E62+'Suppl. Dataset S2'!AQ63*'Suppl. Dataset S2'!$E63</f>
        <v>36695620.829999998</v>
      </c>
      <c r="N25" s="1">
        <f>'Suppl. Dataset S2'!AR62*'Suppl. Dataset S2'!$E62+'Suppl. Dataset S2'!AR63*'Suppl. Dataset S2'!$E63</f>
        <v>36492017.300000004</v>
      </c>
      <c r="O25" s="1">
        <f>'Suppl. Dataset S2'!AS62*'Suppl. Dataset S2'!$E62+'Suppl. Dataset S2'!AS63*'Suppl. Dataset S2'!$E63</f>
        <v>39420775.770000003</v>
      </c>
      <c r="P25" s="1">
        <f>'Suppl. Dataset S2'!AT62*'Suppl. Dataset S2'!$E62+'Suppl. Dataset S2'!AT63*'Suppl. Dataset S2'!$E63</f>
        <v>39546070.25</v>
      </c>
      <c r="Q25" s="1">
        <f>'Suppl. Dataset S2'!AU62*'Suppl. Dataset S2'!$E62+'Suppl. Dataset S2'!AU63*'Suppl. Dataset S2'!$E63</f>
        <v>77525959.5</v>
      </c>
      <c r="R25" s="1">
        <f>'Suppl. Dataset S2'!AV62*'Suppl. Dataset S2'!$E62+'Suppl. Dataset S2'!AV63*'Suppl. Dataset S2'!$E63</f>
        <v>67032546.799999997</v>
      </c>
      <c r="S25" s="1">
        <f>'Suppl. Dataset S2'!AW62*'Suppl. Dataset S2'!$E62+'Suppl. Dataset S2'!AW63*'Suppl. Dataset S2'!$E63</f>
        <v>70164908.800000012</v>
      </c>
      <c r="T25" s="1">
        <f>'Suppl. Dataset S2'!AX62*'Suppl. Dataset S2'!$E62+'Suppl. Dataset S2'!AX63*'Suppl. Dataset S2'!$E63</f>
        <v>64370039.100000001</v>
      </c>
      <c r="U25" s="7">
        <f>'Suppl. Dataset S2'!AY62*'Suppl. Dataset S2'!$E62+'Suppl. Dataset S2'!AY63*'Suppl. Dataset S2'!$E63</f>
        <v>68911964</v>
      </c>
      <c r="V25" s="1">
        <f>'Suppl. Dataset S2'!AZ62*'Suppl. Dataset S2'!$E62+'Suppl. Dataset S2'!AZ63*'Suppl. Dataset S2'!$E63</f>
        <v>64996511.5</v>
      </c>
      <c r="W25" s="1">
        <f>'Suppl. Dataset S2'!BA62*'Suppl. Dataset S2'!$E62+'Suppl. Dataset S2'!BA63*'Suppl. Dataset S2'!$E63</f>
        <v>69068582.099999994</v>
      </c>
      <c r="X25" s="1">
        <f>'Suppl. Dataset S2'!BB62*'Suppl. Dataset S2'!$E62+'Suppl. Dataset S2'!BB63*'Suppl. Dataset S2'!$E63</f>
        <v>67345783</v>
      </c>
      <c r="Y25" s="1">
        <f>'Suppl. Dataset S2'!BC62*'Suppl. Dataset S2'!$E62+'Suppl. Dataset S2'!BC63*'Suppl. Dataset S2'!$E63</f>
        <v>76116396.599999994</v>
      </c>
      <c r="Z25" s="1">
        <f>'Suppl. Dataset S2'!BD62*'Suppl. Dataset S2'!$E62+'Suppl. Dataset S2'!BD63*'Suppl. Dataset S2'!$E63</f>
        <v>74080361.299999997</v>
      </c>
    </row>
    <row r="26" spans="1:26" x14ac:dyDescent="0.35">
      <c r="A26" t="s">
        <v>1479</v>
      </c>
      <c r="B26" s="1">
        <f>'Suppl. Dataset S2'!AF65*'Suppl. Dataset S2'!$E65+'Suppl. Dataset S2'!AF66*'Suppl. Dataset S2'!$E66</f>
        <v>10054882.02</v>
      </c>
      <c r="C26" s="1">
        <f>'Suppl. Dataset S2'!AG65*'Suppl. Dataset S2'!$E65+'Suppl. Dataset S2'!AG66*'Suppl. Dataset S2'!$E66</f>
        <v>10759663.470000001</v>
      </c>
      <c r="D26" s="1">
        <f>'Suppl. Dataset S2'!AH65*'Suppl. Dataset S2'!$E65+'Suppl. Dataset S2'!AH66*'Suppl. Dataset S2'!$E66</f>
        <v>11151208.720000001</v>
      </c>
      <c r="E26" s="1">
        <f>'Suppl. Dataset S2'!AI65*'Suppl. Dataset S2'!$E65+'Suppl. Dataset S2'!AI66*'Suppl. Dataset S2'!$E66</f>
        <v>11902975.600000001</v>
      </c>
      <c r="F26" s="1">
        <f>'Suppl. Dataset S2'!AJ65*'Suppl. Dataset S2'!$E65+'Suppl. Dataset S2'!AJ66*'Suppl. Dataset S2'!$E66</f>
        <v>9819954.870000001</v>
      </c>
      <c r="G26" s="1">
        <f>'Suppl. Dataset S2'!AK65*'Suppl. Dataset S2'!$E65+'Suppl. Dataset S2'!AK66*'Suppl. Dataset S2'!$E66</f>
        <v>12967978.68</v>
      </c>
      <c r="H26" s="1">
        <f>'Suppl. Dataset S2'!AL65*'Suppl. Dataset S2'!$E65+'Suppl. Dataset S2'!AL66*'Suppl. Dataset S2'!$E66</f>
        <v>12278859.040000001</v>
      </c>
      <c r="I26" s="1">
        <f>'Suppl. Dataset S2'!AM65*'Suppl. Dataset S2'!$E65+'Suppl. Dataset S2'!AM66*'Suppl. Dataset S2'!$E66</f>
        <v>14988352.17</v>
      </c>
      <c r="J26" s="1">
        <f>'Suppl. Dataset S2'!AN65*'Suppl. Dataset S2'!$E65+'Suppl. Dataset S2'!AN66*'Suppl. Dataset S2'!$E66</f>
        <v>14910043.119999999</v>
      </c>
      <c r="K26" s="1">
        <f>'Suppl. Dataset S2'!AO65*'Suppl. Dataset S2'!$E65+'Suppl. Dataset S2'!AO66*'Suppl. Dataset S2'!$E66</f>
        <v>14910043.120000001</v>
      </c>
      <c r="L26" s="1">
        <f>'Suppl. Dataset S2'!AP65*'Suppl. Dataset S2'!$E65+'Suppl. Dataset S2'!AP66*'Suppl. Dataset S2'!$E66</f>
        <v>18465273.990000002</v>
      </c>
      <c r="M26" s="1">
        <f>'Suppl. Dataset S2'!AQ65*'Suppl. Dataset S2'!$E65+'Suppl. Dataset S2'!AQ66*'Suppl. Dataset S2'!$E66</f>
        <v>18825495.620000001</v>
      </c>
      <c r="N26" s="1">
        <f>'Suppl. Dataset S2'!AR65*'Suppl. Dataset S2'!$E65+'Suppl. Dataset S2'!AR66*'Suppl. Dataset S2'!$E66</f>
        <v>17321961.859999999</v>
      </c>
      <c r="O26" s="1">
        <f>'Suppl. Dataset S2'!AS65*'Suppl. Dataset S2'!$E65+'Suppl. Dataset S2'!AS66*'Suppl. Dataset S2'!$E66</f>
        <v>17462918.149999999</v>
      </c>
      <c r="P26" s="1">
        <f>'Suppl. Dataset S2'!AT65*'Suppl. Dataset S2'!$E65+'Suppl. Dataset S2'!AT66*'Suppl. Dataset S2'!$E66</f>
        <v>18590568.469999999</v>
      </c>
      <c r="Q26" s="1">
        <f>'Suppl. Dataset S2'!AU65*'Suppl. Dataset S2'!$E65+'Suppl. Dataset S2'!AU66*'Suppl. Dataset S2'!$E66</f>
        <v>21957857.620000001</v>
      </c>
      <c r="R26" s="1">
        <f>'Suppl. Dataset S2'!AV65*'Suppl. Dataset S2'!$E65+'Suppl. Dataset S2'!AV66*'Suppl. Dataset S2'!$E66</f>
        <v>21065134.450000003</v>
      </c>
      <c r="S26" s="1">
        <f>'Suppl. Dataset S2'!AW65*'Suppl. Dataset S2'!$E65+'Suppl. Dataset S2'!AW66*'Suppl. Dataset S2'!$E66</f>
        <v>22537344.590000004</v>
      </c>
      <c r="T26" s="1">
        <f>'Suppl. Dataset S2'!AX65*'Suppl. Dataset S2'!$E65+'Suppl. Dataset S2'!AX66*'Suppl. Dataset S2'!$E66</f>
        <v>21096458.07</v>
      </c>
      <c r="U26" s="7">
        <f>'Suppl. Dataset S2'!AY65*'Suppl. Dataset S2'!$E65+'Suppl. Dataset S2'!AY66*'Suppl. Dataset S2'!$E66</f>
        <v>22192784.770000003</v>
      </c>
      <c r="V26" s="1">
        <f>'Suppl. Dataset S2'!AZ65*'Suppl. Dataset S2'!$E65+'Suppl. Dataset S2'!AZ66*'Suppl. Dataset S2'!$E66</f>
        <v>20861530.920000002</v>
      </c>
      <c r="W26" s="1">
        <f>'Suppl. Dataset S2'!BA65*'Suppl. Dataset S2'!$E65+'Suppl. Dataset S2'!BA66*'Suppl. Dataset S2'!$E66</f>
        <v>20266382.140000001</v>
      </c>
      <c r="X26" s="1">
        <f>'Suppl. Dataset S2'!BB65*'Suppl. Dataset S2'!$E65+'Suppl. Dataset S2'!BB66*'Suppl. Dataset S2'!$E66</f>
        <v>21785577.710000001</v>
      </c>
      <c r="Y26" s="1">
        <f>'Suppl. Dataset S2'!BC65*'Suppl. Dataset S2'!$E65+'Suppl. Dataset S2'!BC66*'Suppl. Dataset S2'!$E66</f>
        <v>25105881.43</v>
      </c>
      <c r="Z26" s="1">
        <f>'Suppl. Dataset S2'!BD65*'Suppl. Dataset S2'!$E65+'Suppl. Dataset S2'!BD66*'Suppl. Dataset S2'!$E66</f>
        <v>20548294.720000003</v>
      </c>
    </row>
    <row r="27" spans="1:26" x14ac:dyDescent="0.35">
      <c r="A27" t="s">
        <v>1484</v>
      </c>
      <c r="B27" s="1">
        <f>'Suppl. Dataset S2'!AF68*'Suppl. Dataset S2'!$E68+'Suppl. Dataset S2'!AF69*'Suppl. Dataset S2'!$E69</f>
        <v>37416.06409</v>
      </c>
      <c r="C27" s="1">
        <f>'Suppl. Dataset S2'!AG68*'Suppl. Dataset S2'!$E68+'Suppl. Dataset S2'!AG69*'Suppl. Dataset S2'!$E69</f>
        <v>20469.985670000002</v>
      </c>
      <c r="D27" s="1">
        <f>'Suppl. Dataset S2'!AH68*'Suppl. Dataset S2'!$E68+'Suppl. Dataset S2'!AH69*'Suppl. Dataset S2'!$E69</f>
        <v>34205.393040000003</v>
      </c>
      <c r="E27" s="1">
        <f>'Suppl. Dataset S2'!AI68*'Suppl. Dataset S2'!$E68+'Suppl. Dataset S2'!AI69*'Suppl. Dataset S2'!$E69</f>
        <v>34440.320189999999</v>
      </c>
      <c r="F27" s="1">
        <f>'Suppl. Dataset S2'!AJ68*'Suppl. Dataset S2'!$E68+'Suppl. Dataset S2'!AJ69*'Suppl. Dataset S2'!$E69</f>
        <v>33297.00806</v>
      </c>
      <c r="G27" s="1">
        <f>'Suppl. Dataset S2'!AK68*'Suppl. Dataset S2'!$E68+'Suppl. Dataset S2'!AK69*'Suppl. Dataset S2'!$E69</f>
        <v>100392.20209999999</v>
      </c>
      <c r="H27" s="1">
        <f>'Suppl. Dataset S2'!AL68*'Suppl. Dataset S2'!$E68+'Suppl. Dataset S2'!AL69*'Suppl. Dataset S2'!$E69</f>
        <v>108849.57949999999</v>
      </c>
      <c r="I27" s="1">
        <f>'Suppl. Dataset S2'!AM68*'Suppl. Dataset S2'!$E68+'Suppl. Dataset S2'!AM69*'Suppl. Dataset S2'!$E69</f>
        <v>99765.729699999996</v>
      </c>
      <c r="J27" s="1">
        <f>'Suppl. Dataset S2'!AN68*'Suppl. Dataset S2'!$E68+'Suppl. Dataset S2'!AN69*'Suppl. Dataset S2'!$E69</f>
        <v>122318.73610000001</v>
      </c>
      <c r="K27" s="1">
        <f>'Suppl. Dataset S2'!AO68*'Suppl. Dataset S2'!$E68+'Suppl. Dataset S2'!AO69*'Suppl. Dataset S2'!$E69</f>
        <v>135787.89270000003</v>
      </c>
      <c r="L27" s="1">
        <f>'Suppl. Dataset S2'!AP68*'Suppl. Dataset S2'!$E68+'Suppl. Dataset S2'!AP69*'Suppl. Dataset S2'!$E69</f>
        <v>770561.05200000003</v>
      </c>
      <c r="M27" s="1">
        <f>'Suppl. Dataset S2'!AQ68*'Suppl. Dataset S2'!$E68+'Suppl. Dataset S2'!AQ69*'Suppl. Dataset S2'!$E69</f>
        <v>640568.0290000001</v>
      </c>
      <c r="N27" s="1">
        <f>'Suppl. Dataset S2'!AR68*'Suppl. Dataset S2'!$E68+'Suppl. Dataset S2'!AR69*'Suppl. Dataset S2'!$E69</f>
        <v>790921.40500000003</v>
      </c>
      <c r="O27" s="1">
        <f>'Suppl. Dataset S2'!AS68*'Suppl. Dataset S2'!$E68+'Suppl. Dataset S2'!AS69*'Suppl. Dataset S2'!$E69</f>
        <v>1025848.5550000001</v>
      </c>
      <c r="P27" s="1">
        <f>'Suppl. Dataset S2'!AT68*'Suppl. Dataset S2'!$E68+'Suppl. Dataset S2'!AT69*'Suppl. Dataset S2'!$E69</f>
        <v>986694.03</v>
      </c>
      <c r="Q27" s="1">
        <f>'Suppl. Dataset S2'!AU68*'Suppl. Dataset S2'!$E68+'Suppl. Dataset S2'!AU69*'Suppl. Dataset S2'!$E69</f>
        <v>908384.98</v>
      </c>
      <c r="R27" s="1">
        <f>'Suppl. Dataset S2'!AV68*'Suppl. Dataset S2'!$E68+'Suppl. Dataset S2'!AV69*'Suppl. Dataset S2'!$E69</f>
        <v>906818.79900000012</v>
      </c>
      <c r="S27" s="1">
        <f>'Suppl. Dataset S2'!AW68*'Suppl. Dataset S2'!$E68+'Suppl. Dataset S2'!AW69*'Suppl. Dataset S2'!$E69</f>
        <v>909951.16100000008</v>
      </c>
      <c r="T27" s="1">
        <f>'Suppl. Dataset S2'!AX68*'Suppl. Dataset S2'!$E68+'Suppl. Dataset S2'!AX69*'Suppl. Dataset S2'!$E69</f>
        <v>880193.72200000007</v>
      </c>
      <c r="U27" s="7">
        <f>'Suppl. Dataset S2'!AY68*'Suppl. Dataset S2'!$E68+'Suppl. Dataset S2'!AY69*'Suppl. Dataset S2'!$E69</f>
        <v>969466.03900000011</v>
      </c>
      <c r="V27" s="1">
        <f>'Suppl. Dataset S2'!AZ68*'Suppl. Dataset S2'!$E68+'Suppl. Dataset S2'!AZ69*'Suppl. Dataset S2'!$E69</f>
        <v>1387636.3659999999</v>
      </c>
      <c r="W27" s="1">
        <f>'Suppl. Dataset S2'!BA68*'Suppl. Dataset S2'!$E68+'Suppl. Dataset S2'!BA69*'Suppl. Dataset S2'!$E69</f>
        <v>1371974.5560000001</v>
      </c>
      <c r="X27" s="1">
        <f>'Suppl. Dataset S2'!BB68*'Suppl. Dataset S2'!$E68+'Suppl. Dataset S2'!BB69*'Suppl. Dataset S2'!$E69</f>
        <v>1346915.6600000001</v>
      </c>
      <c r="Y27" s="1">
        <f>'Suppl. Dataset S2'!BC68*'Suppl. Dataset S2'!$E68+'Suppl. Dataset S2'!BC69*'Suppl. Dataset S2'!$E69</f>
        <v>1429923.253</v>
      </c>
      <c r="Z27" s="1">
        <f>'Suppl. Dataset S2'!BD68*'Suppl. Dataset S2'!$E68+'Suppl. Dataset S2'!BD69*'Suppl. Dataset S2'!$E69</f>
        <v>1231018.2660000001</v>
      </c>
    </row>
    <row r="28" spans="1:26" x14ac:dyDescent="0.35">
      <c r="A28" t="s">
        <v>1552</v>
      </c>
      <c r="B28" s="1">
        <f>'Suppl. Dataset S2'!AF71*'Suppl. Dataset S2'!$E71+'Suppl. Dataset S2'!AF72*'Suppl. Dataset S2'!$E72</f>
        <v>2062021.14</v>
      </c>
      <c r="C28" s="1">
        <f>'Suppl. Dataset S2'!AG71*'Suppl. Dataset S2'!$E71+'Suppl. Dataset S2'!AG72*'Suppl. Dataset S2'!$E72</f>
        <v>1710358.6199999999</v>
      </c>
      <c r="D28" s="1">
        <f>'Suppl. Dataset S2'!AH71*'Suppl. Dataset S2'!$E71+'Suppl. Dataset S2'!AH72*'Suppl. Dataset S2'!$E72</f>
        <v>1934143.8599999999</v>
      </c>
      <c r="E28" s="1">
        <f>'Suppl. Dataset S2'!AI71*'Suppl. Dataset S2'!$E71+'Suppl. Dataset S2'!AI72*'Suppl. Dataset S2'!$E72</f>
        <v>2078005.7999999998</v>
      </c>
      <c r="F28" s="1">
        <f>'Suppl. Dataset S2'!AJ71*'Suppl. Dataset S2'!$E71+'Suppl. Dataset S2'!AJ72*'Suppl. Dataset S2'!$E72</f>
        <v>1966113.18</v>
      </c>
      <c r="G28" s="1">
        <f>'Suppl. Dataset S2'!AK71*'Suppl. Dataset S2'!$E71+'Suppl. Dataset S2'!AK72*'Suppl. Dataset S2'!$E72</f>
        <v>1253197.344</v>
      </c>
      <c r="H28" s="1">
        <f>'Suppl. Dataset S2'!AL71*'Suppl. Dataset S2'!$E71+'Suppl. Dataset S2'!AL72*'Suppl. Dataset S2'!$E72</f>
        <v>1545716.622</v>
      </c>
      <c r="I28" s="1">
        <f>'Suppl. Dataset S2'!AM71*'Suppl. Dataset S2'!$E71+'Suppl. Dataset S2'!AM72*'Suppl. Dataset S2'!$E72</f>
        <v>1294757.46</v>
      </c>
      <c r="J28" s="1">
        <f>'Suppl. Dataset S2'!AN71*'Suppl. Dataset S2'!$E71+'Suppl. Dataset S2'!AN72*'Suppl. Dataset S2'!$E72</f>
        <v>1398657.75</v>
      </c>
      <c r="K28" s="1">
        <f>'Suppl. Dataset S2'!AO71*'Suppl. Dataset S2'!$E71+'Suppl. Dataset S2'!AO72*'Suppl. Dataset S2'!$E72</f>
        <v>1518542.7</v>
      </c>
      <c r="L28" s="1">
        <f>'Suppl. Dataset S2'!AP71*'Suppl. Dataset S2'!$E71+'Suppl. Dataset S2'!AP72*'Suppl. Dataset S2'!$E72</f>
        <v>714514.30200000003</v>
      </c>
      <c r="M28" s="1">
        <f>'Suppl. Dataset S2'!AQ71*'Suppl. Dataset S2'!$E71+'Suppl. Dataset S2'!AQ72*'Suppl. Dataset S2'!$E72</f>
        <v>788043.73800000001</v>
      </c>
      <c r="N28" s="1">
        <f>'Suppl. Dataset S2'!AR71*'Suppl. Dataset S2'!$E71+'Suppl. Dataset S2'!AR72*'Suppl. Dataset S2'!$E72</f>
        <v>725703.56400000001</v>
      </c>
      <c r="O28" s="1">
        <f>'Suppl. Dataset S2'!AS71*'Suppl. Dataset S2'!$E71+'Suppl. Dataset S2'!AS72*'Suppl. Dataset S2'!$E72</f>
        <v>858376.24199999997</v>
      </c>
      <c r="P28" s="1">
        <f>'Suppl. Dataset S2'!AT71*'Suppl. Dataset S2'!$E71+'Suppl. Dataset S2'!AT72*'Suppl. Dataset S2'!$E72</f>
        <v>986253.522</v>
      </c>
      <c r="Q28" s="1">
        <f>'Suppl. Dataset S2'!AU71*'Suppl. Dataset S2'!$E71+'Suppl. Dataset S2'!AU72*'Suppl. Dataset S2'!$E72</f>
        <v>3005116.08</v>
      </c>
      <c r="R28" s="1">
        <f>'Suppl. Dataset S2'!AV71*'Suppl. Dataset S2'!$E71+'Suppl. Dataset S2'!AV72*'Suppl. Dataset S2'!$E72</f>
        <v>2685422.88</v>
      </c>
      <c r="S28" s="1">
        <f>'Suppl. Dataset S2'!AW71*'Suppl. Dataset S2'!$E71+'Suppl. Dataset S2'!AW72*'Suppl. Dataset S2'!$E72</f>
        <v>2525576.2799999998</v>
      </c>
      <c r="T28" s="1">
        <f>'Suppl. Dataset S2'!AX71*'Suppl. Dataset S2'!$E71+'Suppl. Dataset S2'!AX72*'Suppl. Dataset S2'!$E72</f>
        <v>2285806.38</v>
      </c>
      <c r="U28" s="7">
        <f>'Suppl. Dataset S2'!AY71*'Suppl. Dataset S2'!$E71+'Suppl. Dataset S2'!AY72*'Suppl. Dataset S2'!$E72</f>
        <v>2669438.2199999997</v>
      </c>
      <c r="V28" s="1">
        <f>'Suppl. Dataset S2'!AZ71*'Suppl. Dataset S2'!$E71+'Suppl. Dataset S2'!AZ72*'Suppl. Dataset S2'!$E72</f>
        <v>1205243.3640000001</v>
      </c>
      <c r="W28" s="1">
        <f>'Suppl. Dataset S2'!BA71*'Suppl. Dataset S2'!$E71+'Suppl. Dataset S2'!BA72*'Suppl. Dataset S2'!$E72</f>
        <v>1224424.956</v>
      </c>
      <c r="X28" s="1">
        <f>'Suppl. Dataset S2'!BB71*'Suppl. Dataset S2'!$E71+'Suppl. Dataset S2'!BB72*'Suppl. Dataset S2'!$E72</f>
        <v>992647.38599999994</v>
      </c>
      <c r="Y28" s="1">
        <f>'Suppl. Dataset S2'!BC71*'Suppl. Dataset S2'!$E71+'Suppl. Dataset S2'!BC72*'Suppl. Dataset S2'!$E72</f>
        <v>1339514.5079999999</v>
      </c>
      <c r="Z28" s="1">
        <f>'Suppl. Dataset S2'!BD71*'Suppl. Dataset S2'!$E71+'Suppl. Dataset S2'!BD72*'Suppl. Dataset S2'!$E72</f>
        <v>1174872.51</v>
      </c>
    </row>
    <row r="29" spans="1:26" x14ac:dyDescent="0.35">
      <c r="A29" t="s">
        <v>1557</v>
      </c>
      <c r="B29" s="1">
        <f>'Suppl. Dataset S2'!AF73*'Suppl. Dataset S2'!$E73+'Suppl. Dataset S2'!AF74*'Suppl. Dataset S2'!$E74</f>
        <v>13650899.639999999</v>
      </c>
      <c r="C29" s="1">
        <f>'Suppl. Dataset S2'!AG73*'Suppl. Dataset S2'!$E73+'Suppl. Dataset S2'!AG74*'Suppl. Dataset S2'!$E74</f>
        <v>11988495</v>
      </c>
      <c r="D29" s="1">
        <f>'Suppl. Dataset S2'!AH73*'Suppl. Dataset S2'!$E73+'Suppl. Dataset S2'!AH74*'Suppl. Dataset S2'!$E74</f>
        <v>13315221.779999999</v>
      </c>
      <c r="E29" s="1">
        <f>'Suppl. Dataset S2'!AI73*'Suppl. Dataset S2'!$E73+'Suppl. Dataset S2'!AI74*'Suppl. Dataset S2'!$E74</f>
        <v>15057549.719999999</v>
      </c>
      <c r="F29" s="1">
        <f>'Suppl. Dataset S2'!AJ73*'Suppl. Dataset S2'!$E73+'Suppl. Dataset S2'!AJ74*'Suppl. Dataset S2'!$E74</f>
        <v>13251283.140000001</v>
      </c>
      <c r="G29" s="1">
        <f>'Suppl. Dataset S2'!AK73*'Suppl. Dataset S2'!$E73+'Suppl. Dataset S2'!AK74*'Suppl. Dataset S2'!$E74</f>
        <v>10166243.76</v>
      </c>
      <c r="H29" s="1">
        <f>'Suppl. Dataset S2'!AL73*'Suppl. Dataset S2'!$E73+'Suppl. Dataset S2'!AL74*'Suppl. Dataset S2'!$E74</f>
        <v>10853584.140000001</v>
      </c>
      <c r="I29" s="1">
        <f>'Suppl. Dataset S2'!AM73*'Suppl. Dataset S2'!$E73+'Suppl. Dataset S2'!AM74*'Suppl. Dataset S2'!$E74</f>
        <v>10166243.76</v>
      </c>
      <c r="J29" s="1">
        <f>'Suppl. Dataset S2'!AN73*'Suppl. Dataset S2'!$E73+'Suppl. Dataset S2'!AN74*'Suppl. Dataset S2'!$E74</f>
        <v>11588878.5</v>
      </c>
      <c r="K29" s="1">
        <f>'Suppl. Dataset S2'!AO73*'Suppl. Dataset S2'!$E73+'Suppl. Dataset S2'!AO74*'Suppl. Dataset S2'!$E74</f>
        <v>10917522.779999999</v>
      </c>
      <c r="L29" s="1">
        <f>'Suppl. Dataset S2'!AP73*'Suppl. Dataset S2'!$E73+'Suppl. Dataset S2'!AP74*'Suppl. Dataset S2'!$E74</f>
        <v>6138109.4399999995</v>
      </c>
      <c r="M29" s="1">
        <f>'Suppl. Dataset S2'!AQ73*'Suppl. Dataset S2'!$E73+'Suppl. Dataset S2'!AQ74*'Suppl. Dataset S2'!$E74</f>
        <v>6617649.2400000002</v>
      </c>
      <c r="N29" s="1">
        <f>'Suppl. Dataset S2'!AR73*'Suppl. Dataset S2'!$E73+'Suppl. Dataset S2'!AR74*'Suppl. Dataset S2'!$E74</f>
        <v>5930308.8599999994</v>
      </c>
      <c r="O29" s="1">
        <f>'Suppl. Dataset S2'!AS73*'Suppl. Dataset S2'!$E73+'Suppl. Dataset S2'!AS74*'Suppl. Dataset S2'!$E74</f>
        <v>7177112.3399999999</v>
      </c>
      <c r="P29" s="1">
        <f>'Suppl. Dataset S2'!AT73*'Suppl. Dataset S2'!$E73+'Suppl. Dataset S2'!AT74*'Suppl. Dataset S2'!$E74</f>
        <v>6953327.0999999996</v>
      </c>
      <c r="Q29" s="1">
        <f>'Suppl. Dataset S2'!AU73*'Suppl. Dataset S2'!$E73+'Suppl. Dataset S2'!AU74*'Suppl. Dataset S2'!$E74</f>
        <v>25000008.240000002</v>
      </c>
      <c r="R29" s="1">
        <f>'Suppl. Dataset S2'!AV73*'Suppl. Dataset S2'!$E73+'Suppl. Dataset S2'!AV74*'Suppl. Dataset S2'!$E74</f>
        <v>21435429.059999999</v>
      </c>
      <c r="S29" s="1">
        <f>'Suppl. Dataset S2'!AW73*'Suppl. Dataset S2'!$E73+'Suppl. Dataset S2'!AW74*'Suppl. Dataset S2'!$E74</f>
        <v>22666247.879999999</v>
      </c>
      <c r="T29" s="1">
        <f>'Suppl. Dataset S2'!AX73*'Suppl. Dataset S2'!$E73+'Suppl. Dataset S2'!AX74*'Suppl. Dataset S2'!$E74</f>
        <v>19261515.299999997</v>
      </c>
      <c r="U29" s="7">
        <f>'Suppl. Dataset S2'!AY73*'Suppl. Dataset S2'!$E73+'Suppl. Dataset S2'!AY74*'Suppl. Dataset S2'!$E74</f>
        <v>20812027.32</v>
      </c>
      <c r="V29" s="1">
        <f>'Suppl. Dataset S2'!AZ73*'Suppl. Dataset S2'!$E73+'Suppl. Dataset S2'!AZ74*'Suppl. Dataset S2'!$E74</f>
        <v>11109338.699999999</v>
      </c>
      <c r="W29" s="1">
        <f>'Suppl. Dataset S2'!BA73*'Suppl. Dataset S2'!$E73+'Suppl. Dataset S2'!BA74*'Suppl. Dataset S2'!$E74</f>
        <v>11892587.039999999</v>
      </c>
      <c r="X29" s="1">
        <f>'Suppl. Dataset S2'!BB73*'Suppl. Dataset S2'!$E73+'Suppl. Dataset S2'!BB74*'Suppl. Dataset S2'!$E74</f>
        <v>10118289.779999999</v>
      </c>
      <c r="Y29" s="1">
        <f>'Suppl. Dataset S2'!BC73*'Suppl. Dataset S2'!$E73+'Suppl. Dataset S2'!BC74*'Suppl. Dataset S2'!$E74</f>
        <v>13395145.079999998</v>
      </c>
      <c r="Z29" s="1">
        <f>'Suppl. Dataset S2'!BD73*'Suppl. Dataset S2'!$E73+'Suppl. Dataset S2'!BD74*'Suppl. Dataset S2'!$E74</f>
        <v>12020464.32</v>
      </c>
    </row>
    <row r="30" spans="1:26" x14ac:dyDescent="0.35">
      <c r="A30" t="s">
        <v>1567</v>
      </c>
      <c r="B30" s="1">
        <f>'Suppl. Dataset S2'!AF76*'Suppl. Dataset S2'!$E76+'Suppl. Dataset S2'!AF77*'Suppl. Dataset S2'!$E77</f>
        <v>3423914.1720000003</v>
      </c>
      <c r="C30" s="1">
        <f>'Suppl. Dataset S2'!AG76*'Suppl. Dataset S2'!$E76+'Suppl. Dataset S2'!AG77*'Suppl. Dataset S2'!$E77</f>
        <v>3230499.7860000003</v>
      </c>
      <c r="D30" s="1">
        <f>'Suppl. Dataset S2'!AH76*'Suppl. Dataset S2'!$E76+'Suppl. Dataset S2'!AH77*'Suppl. Dataset S2'!$E77</f>
        <v>3772379.76</v>
      </c>
      <c r="E30" s="1">
        <f>'Suppl. Dataset S2'!AI76*'Suppl. Dataset S2'!$E76+'Suppl. Dataset S2'!AI77*'Suppl. Dataset S2'!$E77</f>
        <v>3820333.7399999998</v>
      </c>
      <c r="F30" s="1">
        <f>'Suppl. Dataset S2'!AJ76*'Suppl. Dataset S2'!$E76+'Suppl. Dataset S2'!AJ77*'Suppl. Dataset S2'!$E77</f>
        <v>3134591.8259999999</v>
      </c>
      <c r="G30" s="1">
        <f>'Suppl. Dataset S2'!AK76*'Suppl. Dataset S2'!$E76+'Suppl. Dataset S2'!AK77*'Suppl. Dataset S2'!$E77</f>
        <v>2255435.5260000001</v>
      </c>
      <c r="H30" s="1">
        <f>'Suppl. Dataset S2'!AL76*'Suppl. Dataset S2'!$E76+'Suppl. Dataset S2'!AL77*'Suppl. Dataset S2'!$E77</f>
        <v>2252238.594</v>
      </c>
      <c r="I30" s="1">
        <f>'Suppl. Dataset S2'!AM76*'Suppl. Dataset S2'!$E76+'Suppl. Dataset S2'!AM77*'Suppl. Dataset S2'!$E77</f>
        <v>2381714.34</v>
      </c>
      <c r="J30" s="1">
        <f>'Suppl. Dataset S2'!AN76*'Suppl. Dataset S2'!$E76+'Suppl. Dataset S2'!AN77*'Suppl. Dataset S2'!$E77</f>
        <v>2303389.5060000001</v>
      </c>
      <c r="K30" s="1">
        <f>'Suppl. Dataset S2'!AO76*'Suppl. Dataset S2'!$E76+'Suppl. Dataset S2'!AO77*'Suppl. Dataset S2'!$E77</f>
        <v>2507993.1540000001</v>
      </c>
      <c r="L30" s="1">
        <f>'Suppl. Dataset S2'!AP76*'Suppl. Dataset S2'!$E76+'Suppl. Dataset S2'!AP77*'Suppl. Dataset S2'!$E77</f>
        <v>1377877.6919999998</v>
      </c>
      <c r="M30" s="1">
        <f>'Suppl. Dataset S2'!AQ76*'Suppl. Dataset S2'!$E76+'Suppl. Dataset S2'!AQ77*'Suppl. Dataset S2'!$E77</f>
        <v>1288363.5959999999</v>
      </c>
      <c r="N30" s="1">
        <f>'Suppl. Dataset S2'!AR76*'Suppl. Dataset S2'!$E76+'Suppl. Dataset S2'!AR77*'Suppl. Dataset S2'!$E77</f>
        <v>1222826.4899999998</v>
      </c>
      <c r="O30" s="1">
        <f>'Suppl. Dataset S2'!AS76*'Suppl. Dataset S2'!$E76+'Suppl. Dataset S2'!AS77*'Suppl. Dataset S2'!$E77</f>
        <v>1405051.6140000001</v>
      </c>
      <c r="P30" s="1">
        <f>'Suppl. Dataset S2'!AT76*'Suppl. Dataset S2'!$E76+'Suppl. Dataset S2'!AT77*'Suppl. Dataset S2'!$E77</f>
        <v>1353900.702</v>
      </c>
      <c r="Q30" s="1">
        <f>'Suppl. Dataset S2'!AU76*'Suppl. Dataset S2'!$E76+'Suppl. Dataset S2'!AU77*'Suppl. Dataset S2'!$E77</f>
        <v>3198530.466</v>
      </c>
      <c r="R30" s="1">
        <f>'Suppl. Dataset S2'!AV76*'Suppl. Dataset S2'!$E76+'Suppl. Dataset S2'!AV77*'Suppl. Dataset S2'!$E77</f>
        <v>2862852.6059999997</v>
      </c>
      <c r="S30" s="1">
        <f>'Suppl. Dataset S2'!AW76*'Suppl. Dataset S2'!$E76+'Suppl. Dataset S2'!AW77*'Suppl. Dataset S2'!$E77</f>
        <v>3075448.5839999998</v>
      </c>
      <c r="T30" s="1">
        <f>'Suppl. Dataset S2'!AX76*'Suppl. Dataset S2'!$E76+'Suppl. Dataset S2'!AX77*'Suppl. Dataset S2'!$E77</f>
        <v>2853261.81</v>
      </c>
      <c r="U30" s="7">
        <f>'Suppl. Dataset S2'!AY76*'Suppl. Dataset S2'!$E76+'Suppl. Dataset S2'!AY77*'Suppl. Dataset S2'!$E77</f>
        <v>2941177.44</v>
      </c>
      <c r="V30" s="1">
        <f>'Suppl. Dataset S2'!AZ76*'Suppl. Dataset S2'!$E76+'Suppl. Dataset S2'!AZ77*'Suppl. Dataset S2'!$E77</f>
        <v>1750320.27</v>
      </c>
      <c r="W30" s="1">
        <f>'Suppl. Dataset S2'!BA76*'Suppl. Dataset S2'!$E76+'Suppl. Dataset S2'!BA77*'Suppl. Dataset S2'!$E77</f>
        <v>1743926.406</v>
      </c>
      <c r="X30" s="1">
        <f>'Suppl. Dataset S2'!BB76*'Suppl. Dataset S2'!$E76+'Suppl. Dataset S2'!BB77*'Suppl. Dataset S2'!$E77</f>
        <v>1855819.0260000001</v>
      </c>
      <c r="Y30" s="1">
        <f>'Suppl. Dataset S2'!BC76*'Suppl. Dataset S2'!$E76+'Suppl. Dataset S2'!BC77*'Suppl. Dataset S2'!$E77</f>
        <v>2017264.0920000002</v>
      </c>
      <c r="Z30" s="1">
        <f>'Suppl. Dataset S2'!BD76*'Suppl. Dataset S2'!$E76+'Suppl. Dataset S2'!BD77*'Suppl. Dataset S2'!$E77</f>
        <v>1694373.96</v>
      </c>
    </row>
    <row r="31" spans="1:26" x14ac:dyDescent="0.35">
      <c r="A31" t="s">
        <v>1568</v>
      </c>
      <c r="B31" s="1">
        <f>'Suppl. Dataset S2'!AF79*'Suppl. Dataset S2'!$E79+'Suppl. Dataset S2'!AF80*'Suppl. Dataset S2'!$E80</f>
        <v>21579291</v>
      </c>
      <c r="C31" s="1">
        <f>'Suppl. Dataset S2'!AG79*'Suppl. Dataset S2'!$E79+'Suppl. Dataset S2'!AG80*'Suppl. Dataset S2'!$E80</f>
        <v>21099751.199999999</v>
      </c>
      <c r="D31" s="1">
        <f>'Suppl. Dataset S2'!AH79*'Suppl. Dataset S2'!$E79+'Suppl. Dataset S2'!AH80*'Suppl. Dataset S2'!$E80</f>
        <v>23817143.399999999</v>
      </c>
      <c r="E31" s="1">
        <f>'Suppl. Dataset S2'!AI79*'Suppl. Dataset S2'!$E79+'Suppl. Dataset S2'!AI80*'Suppl. Dataset S2'!$E80</f>
        <v>25095916.199999999</v>
      </c>
      <c r="F31" s="1">
        <f>'Suppl. Dataset S2'!AJ79*'Suppl. Dataset S2'!$E79+'Suppl. Dataset S2'!AJ80*'Suppl. Dataset S2'!$E80</f>
        <v>21419444.399999999</v>
      </c>
      <c r="G31" s="1">
        <f>'Suppl. Dataset S2'!AK79*'Suppl. Dataset S2'!$E79+'Suppl. Dataset S2'!AK80*'Suppl. Dataset S2'!$E80</f>
        <v>24456529.800000001</v>
      </c>
      <c r="H31" s="1">
        <f>'Suppl. Dataset S2'!AL79*'Suppl. Dataset S2'!$E79+'Suppl. Dataset S2'!AL80*'Suppl. Dataset S2'!$E80</f>
        <v>23976990</v>
      </c>
      <c r="I31" s="1">
        <f>'Suppl. Dataset S2'!AM79*'Suppl. Dataset S2'!$E79+'Suppl. Dataset S2'!AM80*'Suppl. Dataset S2'!$E80</f>
        <v>23657296.800000001</v>
      </c>
      <c r="J31" s="1">
        <f>'Suppl. Dataset S2'!AN79*'Suppl. Dataset S2'!$E79+'Suppl. Dataset S2'!AN80*'Suppl. Dataset S2'!$E80</f>
        <v>25415609.399999999</v>
      </c>
      <c r="K31" s="1">
        <f>'Suppl. Dataset S2'!AO79*'Suppl. Dataset S2'!$E79+'Suppl. Dataset S2'!AO80*'Suppl. Dataset S2'!$E80</f>
        <v>25095916.199999999</v>
      </c>
      <c r="L31" s="1">
        <f>'Suppl. Dataset S2'!AP79*'Suppl. Dataset S2'!$E79+'Suppl. Dataset S2'!AP80*'Suppl. Dataset S2'!$E80</f>
        <v>17902819.199999999</v>
      </c>
      <c r="M31" s="1">
        <f>'Suppl. Dataset S2'!AQ79*'Suppl. Dataset S2'!$E79+'Suppl. Dataset S2'!AQ80*'Suppl. Dataset S2'!$E80</f>
        <v>17263432.800000001</v>
      </c>
      <c r="N31" s="1">
        <f>'Suppl. Dataset S2'!AR79*'Suppl. Dataset S2'!$E79+'Suppl. Dataset S2'!AR80*'Suppl. Dataset S2'!$E80</f>
        <v>15505120.199999999</v>
      </c>
      <c r="O31" s="1">
        <f>'Suppl. Dataset S2'!AS79*'Suppl. Dataset S2'!$E79+'Suppl. Dataset S2'!AS80*'Suppl. Dataset S2'!$E80</f>
        <v>17263432.800000001</v>
      </c>
      <c r="P31" s="1">
        <f>'Suppl. Dataset S2'!AT79*'Suppl. Dataset S2'!$E79+'Suppl. Dataset S2'!AT80*'Suppl. Dataset S2'!$E80</f>
        <v>18542205.599999998</v>
      </c>
      <c r="Q31" s="1">
        <f>'Suppl. Dataset S2'!AU79*'Suppl. Dataset S2'!$E79+'Suppl. Dataset S2'!AU80*'Suppl. Dataset S2'!$E80</f>
        <v>53069071.199999996</v>
      </c>
      <c r="R31" s="1">
        <f>'Suppl. Dataset S2'!AV79*'Suppl. Dataset S2'!$E79+'Suppl. Dataset S2'!AV80*'Suppl. Dataset S2'!$E80</f>
        <v>46835053.799999997</v>
      </c>
      <c r="S31" s="1">
        <f>'Suppl. Dataset S2'!AW79*'Suppl. Dataset S2'!$E79+'Suppl. Dataset S2'!AW80*'Suppl. Dataset S2'!$E80</f>
        <v>47474440.199999996</v>
      </c>
      <c r="T31" s="1">
        <f>'Suppl. Dataset S2'!AX79*'Suppl. Dataset S2'!$E79+'Suppl. Dataset S2'!AX80*'Suppl. Dataset S2'!$E80</f>
        <v>43797968.399999999</v>
      </c>
      <c r="U31" s="7">
        <f>'Suppl. Dataset S2'!AY79*'Suppl. Dataset S2'!$E79+'Suppl. Dataset S2'!AY80*'Suppl. Dataset S2'!$E80</f>
        <v>48273673.199999996</v>
      </c>
      <c r="V31" s="1">
        <f>'Suppl. Dataset S2'!AZ79*'Suppl. Dataset S2'!$E79+'Suppl. Dataset S2'!AZ80*'Suppl. Dataset S2'!$E80</f>
        <v>31649626.799999997</v>
      </c>
      <c r="W31" s="1">
        <f>'Suppl. Dataset S2'!BA79*'Suppl. Dataset S2'!$E79+'Suppl. Dataset S2'!BA80*'Suppl. Dataset S2'!$E80</f>
        <v>32928399.599999998</v>
      </c>
      <c r="X31" s="1">
        <f>'Suppl. Dataset S2'!BB79*'Suppl. Dataset S2'!$E79+'Suppl. Dataset S2'!BB80*'Suppl. Dataset S2'!$E80</f>
        <v>35805638.399999999</v>
      </c>
      <c r="Y31" s="1">
        <f>'Suppl. Dataset S2'!BC79*'Suppl. Dataset S2'!$E79+'Suppl. Dataset S2'!BC80*'Suppl. Dataset S2'!$E80</f>
        <v>38043490.799999997</v>
      </c>
      <c r="Z31" s="1">
        <f>'Suppl. Dataset S2'!BD79*'Suppl. Dataset S2'!$E79+'Suppl. Dataset S2'!BD80*'Suppl. Dataset S2'!$E80</f>
        <v>35485945.199999996</v>
      </c>
    </row>
    <row r="32" spans="1:26" x14ac:dyDescent="0.35">
      <c r="A32" t="s">
        <v>1582</v>
      </c>
      <c r="B32" s="1">
        <f>'Suppl. Dataset S2'!AF81*'Suppl. Dataset S2'!$E81+'Suppl. Dataset S2'!AF82*'Suppl. Dataset S2'!$E82</f>
        <v>466752.07199999999</v>
      </c>
      <c r="C32" s="1">
        <f>'Suppl. Dataset S2'!AG81*'Suppl. Dataset S2'!$E81+'Suppl. Dataset S2'!AG82*'Suppl. Dataset S2'!$E82</f>
        <v>323529.5184</v>
      </c>
      <c r="D32" s="1">
        <f>'Suppl. Dataset S2'!AH81*'Suppl. Dataset S2'!$E81+'Suppl. Dataset S2'!AH82*'Suppl. Dataset S2'!$E82</f>
        <v>352621.59959999996</v>
      </c>
      <c r="E32" s="1">
        <f>'Suppl. Dataset S2'!AI81*'Suppl. Dataset S2'!$E81+'Suppl. Dataset S2'!AI82*'Suppl. Dataset S2'!$E82</f>
        <v>465952.83900000004</v>
      </c>
      <c r="F32" s="1">
        <f>'Suppl. Dataset S2'!AJ81*'Suppl. Dataset S2'!$E81+'Suppl. Dataset S2'!AJ82*'Suppl. Dataset S2'!$E82</f>
        <v>387628.005</v>
      </c>
      <c r="G32" s="1">
        <f>'Suppl. Dataset S2'!AK81*'Suppl. Dataset S2'!$E81+'Suppl. Dataset S2'!AK82*'Suppl. Dataset S2'!$E82</f>
        <v>618606.34199999995</v>
      </c>
      <c r="H32" s="1">
        <f>'Suppl. Dataset S2'!AL81*'Suppl. Dataset S2'!$E81+'Suppl. Dataset S2'!AL82*'Suppl. Dataset S2'!$E82</f>
        <v>700128.10800000001</v>
      </c>
      <c r="I32" s="1">
        <f>'Suppl. Dataset S2'!AM81*'Suppl. Dataset S2'!$E81+'Suppl. Dataset S2'!AM82*'Suppl. Dataset S2'!$E82</f>
        <v>602621.68200000003</v>
      </c>
      <c r="J32" s="1">
        <f>'Suppl. Dataset S2'!AN81*'Suppl. Dataset S2'!$E81+'Suppl. Dataset S2'!AN82*'Suppl. Dataset S2'!$E82</f>
        <v>668158.78799999994</v>
      </c>
      <c r="K32" s="1">
        <f>'Suppl. Dataset S2'!AO81*'Suppl. Dataset S2'!$E81+'Suppl. Dataset S2'!AO82*'Suppl. Dataset S2'!$E82</f>
        <v>631394.06999999995</v>
      </c>
      <c r="L32" s="1">
        <f>'Suppl. Dataset S2'!AP81*'Suppl. Dataset S2'!$E81+'Suppl. Dataset S2'!AP82*'Suppl. Dataset S2'!$E82</f>
        <v>764066.74799999991</v>
      </c>
      <c r="M32" s="1">
        <f>'Suppl. Dataset S2'!AQ81*'Suppl. Dataset S2'!$E81+'Suppl. Dataset S2'!AQ82*'Suppl. Dataset S2'!$E82</f>
        <v>775256.01</v>
      </c>
      <c r="N32" s="1">
        <f>'Suppl. Dataset S2'!AR81*'Suppl. Dataset S2'!$E81+'Suppl. Dataset S2'!AR82*'Suppl. Dataset S2'!$E82</f>
        <v>820013.05799999996</v>
      </c>
      <c r="O32" s="1">
        <f>'Suppl. Dataset S2'!AS81*'Suppl. Dataset S2'!$E81+'Suppl. Dataset S2'!AS82*'Suppl. Dataset S2'!$E82</f>
        <v>840793.11599999992</v>
      </c>
      <c r="P32" s="1">
        <f>'Suppl. Dataset S2'!AT81*'Suppl. Dataset S2'!$E81+'Suppl. Dataset S2'!AT82*'Suppl. Dataset S2'!$E82</f>
        <v>835997.71799999999</v>
      </c>
      <c r="Q32" s="1">
        <f>'Suppl. Dataset S2'!AU81*'Suppl. Dataset S2'!$E81+'Suppl. Dataset S2'!AU82*'Suppl. Dataset S2'!$E82</f>
        <v>1171675.578</v>
      </c>
      <c r="R32" s="1">
        <f>'Suppl. Dataset S2'!AV81*'Suppl. Dataset S2'!$E81+'Suppl. Dataset S2'!AV82*'Suppl. Dataset S2'!$E82</f>
        <v>1194054.102</v>
      </c>
      <c r="S32" s="1">
        <f>'Suppl. Dataset S2'!AW81*'Suppl. Dataset S2'!$E81+'Suppl. Dataset S2'!AW82*'Suppl. Dataset S2'!$E82</f>
        <v>1091752.2779999999</v>
      </c>
      <c r="T32" s="1">
        <f>'Suppl. Dataset S2'!AX81*'Suppl. Dataset S2'!$E81+'Suppl. Dataset S2'!AX82*'Suppl. Dataset S2'!$E82</f>
        <v>989450.45399999991</v>
      </c>
      <c r="U32" s="7">
        <f>'Suppl. Dataset S2'!AY81*'Suppl. Dataset S2'!$E81+'Suppl. Dataset S2'!AY82*'Suppl. Dataset S2'!$E82</f>
        <v>1040601.3659999999</v>
      </c>
      <c r="V32" s="1">
        <f>'Suppl. Dataset S2'!AZ81*'Suppl. Dataset S2'!$E81+'Suppl. Dataset S2'!AZ82*'Suppl. Dataset S2'!$E82</f>
        <v>864770.10599999991</v>
      </c>
      <c r="W32" s="1">
        <f>'Suppl. Dataset S2'!BA81*'Suppl. Dataset S2'!$E81+'Suppl. Dataset S2'!BA82*'Suppl. Dataset S2'!$E82</f>
        <v>904731.75599999994</v>
      </c>
      <c r="X32" s="1">
        <f>'Suppl. Dataset S2'!BB81*'Suppl. Dataset S2'!$E81+'Suppl. Dataset S2'!BB82*'Suppl. Dataset S2'!$E82</f>
        <v>917519.48399999994</v>
      </c>
      <c r="Y32" s="1">
        <f>'Suppl. Dataset S2'!BC81*'Suppl. Dataset S2'!$E81+'Suppl. Dataset S2'!BC82*'Suppl. Dataset S2'!$E82</f>
        <v>946291.87199999997</v>
      </c>
      <c r="Z32" s="1">
        <f>'Suppl. Dataset S2'!BD81*'Suppl. Dataset S2'!$E81+'Suppl. Dataset S2'!BD82*'Suppl. Dataset S2'!$E82</f>
        <v>1019821.308</v>
      </c>
    </row>
    <row r="33" spans="1:26" x14ac:dyDescent="0.35">
      <c r="A33" t="s">
        <v>1583</v>
      </c>
      <c r="B33" s="1">
        <f>'Suppl. Dataset S2'!AF84*'Suppl. Dataset S2'!$E84+'Suppl. Dataset S2'!AF85*'Suppl. Dataset S2'!$E85</f>
        <v>13139390.52</v>
      </c>
      <c r="C33" s="1">
        <f>'Suppl. Dataset S2'!AG84*'Suppl. Dataset S2'!$E84+'Suppl. Dataset S2'!AG85*'Suppl. Dataset S2'!$E85</f>
        <v>13251283.140000001</v>
      </c>
      <c r="D33" s="1">
        <f>'Suppl. Dataset S2'!AH84*'Suppl. Dataset S2'!$E84+'Suppl. Dataset S2'!AH85*'Suppl. Dataset S2'!$E85</f>
        <v>14418163.32</v>
      </c>
      <c r="E33" s="1">
        <f>'Suppl. Dataset S2'!AI84*'Suppl. Dataset S2'!$E84+'Suppl. Dataset S2'!AI85*'Suppl. Dataset S2'!$E85</f>
        <v>14322255.359999999</v>
      </c>
      <c r="F33" s="1">
        <f>'Suppl. Dataset S2'!AJ84*'Suppl. Dataset S2'!$E84+'Suppl. Dataset S2'!AJ85*'Suppl. Dataset S2'!$E85</f>
        <v>12835681.98</v>
      </c>
      <c r="G33" s="1">
        <f>'Suppl. Dataset S2'!AK84*'Suppl. Dataset S2'!$E84+'Suppl. Dataset S2'!AK85*'Suppl. Dataset S2'!$E85</f>
        <v>12308188.199999999</v>
      </c>
      <c r="H33" s="1">
        <f>'Suppl. Dataset S2'!AL84*'Suppl. Dataset S2'!$E84+'Suppl. Dataset S2'!AL85*'Suppl. Dataset S2'!$E85</f>
        <v>12627881.399999999</v>
      </c>
      <c r="I33" s="1">
        <f>'Suppl. Dataset S2'!AM84*'Suppl. Dataset S2'!$E84+'Suppl. Dataset S2'!AM85*'Suppl. Dataset S2'!$E85</f>
        <v>14226347.399999999</v>
      </c>
      <c r="J33" s="1">
        <f>'Suppl. Dataset S2'!AN84*'Suppl. Dataset S2'!$E84+'Suppl. Dataset S2'!AN85*'Suppl. Dataset S2'!$E85</f>
        <v>13634914.98</v>
      </c>
      <c r="K33" s="1">
        <f>'Suppl. Dataset S2'!AO84*'Suppl. Dataset S2'!$E84+'Suppl. Dataset S2'!AO85*'Suppl. Dataset S2'!$E85</f>
        <v>14705887.199999999</v>
      </c>
      <c r="L33" s="1">
        <f>'Suppl. Dataset S2'!AP84*'Suppl. Dataset S2'!$E84+'Suppl. Dataset S2'!AP85*'Suppl. Dataset S2'!$E85</f>
        <v>7400897.5800000001</v>
      </c>
      <c r="M33" s="1">
        <f>'Suppl. Dataset S2'!AQ84*'Suppl. Dataset S2'!$E84+'Suppl. Dataset S2'!AQ85*'Suppl. Dataset S2'!$E85</f>
        <v>7273020.2999999998</v>
      </c>
      <c r="N33" s="1">
        <f>'Suppl. Dataset S2'!AR84*'Suppl. Dataset S2'!$E84+'Suppl. Dataset S2'!AR85*'Suppl. Dataset S2'!$E85</f>
        <v>7001281.0800000001</v>
      </c>
      <c r="O33" s="1">
        <f>'Suppl. Dataset S2'!AS84*'Suppl. Dataset S2'!$E84+'Suppl. Dataset S2'!AS85*'Suppl. Dataset S2'!$E85</f>
        <v>7832483.3999999994</v>
      </c>
      <c r="P33" s="1">
        <f>'Suppl. Dataset S2'!AT84*'Suppl. Dataset S2'!$E84+'Suppl. Dataset S2'!AT85*'Suppl. Dataset S2'!$E85</f>
        <v>7177112.3399999999</v>
      </c>
      <c r="Q33" s="1">
        <f>'Suppl. Dataset S2'!AU84*'Suppl. Dataset S2'!$E84+'Suppl. Dataset S2'!AU85*'Suppl. Dataset S2'!$E85</f>
        <v>14322255.359999999</v>
      </c>
      <c r="R33" s="1">
        <f>'Suppl. Dataset S2'!AV84*'Suppl. Dataset S2'!$E84+'Suppl. Dataset S2'!AV85*'Suppl. Dataset S2'!$E85</f>
        <v>12947574.6</v>
      </c>
      <c r="S33" s="1">
        <f>'Suppl. Dataset S2'!AW84*'Suppl. Dataset S2'!$E84+'Suppl. Dataset S2'!AW85*'Suppl. Dataset S2'!$E85</f>
        <v>13299237.120000001</v>
      </c>
      <c r="T33" s="1">
        <f>'Suppl. Dataset S2'!AX84*'Suppl. Dataset S2'!$E84+'Suppl. Dataset S2'!AX85*'Suppl. Dataset S2'!$E85</f>
        <v>12356142.18</v>
      </c>
      <c r="U33" s="7">
        <f>'Suppl. Dataset S2'!AY84*'Suppl. Dataset S2'!$E84+'Suppl. Dataset S2'!AY85*'Suppl. Dataset S2'!$E85</f>
        <v>12595912.079999998</v>
      </c>
      <c r="V33" s="1">
        <f>'Suppl. Dataset S2'!AZ84*'Suppl. Dataset S2'!$E84+'Suppl. Dataset S2'!AZ85*'Suppl. Dataset S2'!$E85</f>
        <v>7720590.7799999993</v>
      </c>
      <c r="W33" s="1">
        <f>'Suppl. Dataset S2'!BA84*'Suppl. Dataset S2'!$E84+'Suppl. Dataset S2'!BA85*'Suppl. Dataset S2'!$E85</f>
        <v>8216115.2399999993</v>
      </c>
      <c r="X33" s="1">
        <f>'Suppl. Dataset S2'!BB84*'Suppl. Dataset S2'!$E84+'Suppl. Dataset S2'!BB85*'Suppl. Dataset S2'!$E85</f>
        <v>8679670.3800000008</v>
      </c>
      <c r="Y33" s="1">
        <f>'Suppl. Dataset S2'!BC84*'Suppl. Dataset S2'!$E84+'Suppl. Dataset S2'!BC85*'Suppl. Dataset S2'!$E85</f>
        <v>9303072.1199999992</v>
      </c>
      <c r="Z33" s="1">
        <f>'Suppl. Dataset S2'!BD84*'Suppl. Dataset S2'!$E84+'Suppl. Dataset S2'!BD85*'Suppl. Dataset S2'!$E85</f>
        <v>7720590.7799999993</v>
      </c>
    </row>
    <row r="34" spans="1:26" x14ac:dyDescent="0.35">
      <c r="A34" t="s">
        <v>1595</v>
      </c>
      <c r="B34" s="1">
        <f>'Suppl. Dataset S2'!AF87*'Suppl. Dataset S2'!$E87+'Suppl. Dataset S2'!AF88*'Suppl. Dataset S2'!$E88</f>
        <v>25687.348620000001</v>
      </c>
      <c r="C34" s="1">
        <f>'Suppl. Dataset S2'!AG87*'Suppl. Dataset S2'!$E87+'Suppl. Dataset S2'!AG88*'Suppl. Dataset S2'!$E88</f>
        <v>23497.450199999999</v>
      </c>
      <c r="D34" s="1">
        <f>'Suppl. Dataset S2'!AH87*'Suppl. Dataset S2'!$E87+'Suppl. Dataset S2'!AH88*'Suppl. Dataset S2'!$E88</f>
        <v>32768.553</v>
      </c>
      <c r="E34" s="1">
        <f>'Suppl. Dataset S2'!AI87*'Suppl. Dataset S2'!$E87+'Suppl. Dataset S2'!AI88*'Suppl. Dataset S2'!$E88</f>
        <v>23849.112719999997</v>
      </c>
      <c r="F34" s="1">
        <f>'Suppl. Dataset S2'!AJ87*'Suppl. Dataset S2'!$E87+'Suppl. Dataset S2'!AJ88*'Suppl. Dataset S2'!$E88</f>
        <v>25831.21056</v>
      </c>
      <c r="G34" s="1">
        <f>'Suppl. Dataset S2'!AK87*'Suppl. Dataset S2'!$E87+'Suppl. Dataset S2'!AK88*'Suppl. Dataset S2'!$E88</f>
        <v>38123.414100000002</v>
      </c>
      <c r="H34" s="1">
        <f>'Suppl. Dataset S2'!AL87*'Suppl. Dataset S2'!$E87+'Suppl. Dataset S2'!AL88*'Suppl. Dataset S2'!$E88</f>
        <v>45955.897499999999</v>
      </c>
      <c r="I34" s="1">
        <f>'Suppl. Dataset S2'!AM87*'Suppl. Dataset S2'!$E87+'Suppl. Dataset S2'!AM88*'Suppl. Dataset S2'!$E88</f>
        <v>50799.249479999999</v>
      </c>
      <c r="J34" s="1">
        <f>'Suppl. Dataset S2'!AN87*'Suppl. Dataset S2'!$E87+'Suppl. Dataset S2'!AN88*'Suppl. Dataset S2'!$E88</f>
        <v>52221.884219999993</v>
      </c>
      <c r="K34" s="1">
        <f>'Suppl. Dataset S2'!AO87*'Suppl. Dataset S2'!$E87+'Suppl. Dataset S2'!AO88*'Suppl. Dataset S2'!$E88</f>
        <v>39386.202239999999</v>
      </c>
      <c r="L34" s="1">
        <f>'Suppl. Dataset S2'!AP87*'Suppl. Dataset S2'!$E87+'Suppl. Dataset S2'!AP88*'Suppl. Dataset S2'!$E88</f>
        <v>59590.812480000001</v>
      </c>
      <c r="M34" s="1">
        <f>'Suppl. Dataset S2'!AQ87*'Suppl. Dataset S2'!$E87+'Suppl. Dataset S2'!AQ88*'Suppl. Dataset S2'!$E88</f>
        <v>61381.094400000002</v>
      </c>
      <c r="N34" s="1">
        <f>'Suppl. Dataset S2'!AR87*'Suppl. Dataset S2'!$E87+'Suppl. Dataset S2'!AR88*'Suppl. Dataset S2'!$E88</f>
        <v>68254.498200000002</v>
      </c>
      <c r="O34" s="1">
        <f>'Suppl. Dataset S2'!AS87*'Suppl. Dataset S2'!$E87+'Suppl. Dataset S2'!AS88*'Suppl. Dataset S2'!$E88</f>
        <v>66176.492399999988</v>
      </c>
      <c r="P34" s="1">
        <f>'Suppl. Dataset S2'!AT87*'Suppl. Dataset S2'!$E87+'Suppl. Dataset S2'!AT88*'Suppl. Dataset S2'!$E88</f>
        <v>69996.82613999999</v>
      </c>
      <c r="Q34" s="1">
        <f>'Suppl. Dataset S2'!AU87*'Suppl. Dataset S2'!$E87+'Suppl. Dataset S2'!AU88*'Suppl. Dataset S2'!$E88</f>
        <v>103900.29000000001</v>
      </c>
      <c r="R34" s="1">
        <f>'Suppl. Dataset S2'!AV87*'Suppl. Dataset S2'!$E87+'Suppl. Dataset S2'!AV88*'Suppl. Dataset S2'!$E88</f>
        <v>91512.178499999995</v>
      </c>
      <c r="S34" s="1">
        <f>'Suppl. Dataset S2'!AW87*'Suppl. Dataset S2'!$E87+'Suppl. Dataset S2'!AW88*'Suppl. Dataset S2'!$E88</f>
        <v>96307.576499999996</v>
      </c>
      <c r="T34" s="1">
        <f>'Suppl. Dataset S2'!AX87*'Suppl. Dataset S2'!$E87+'Suppl. Dataset S2'!AX88*'Suppl. Dataset S2'!$E88</f>
        <v>82384.937640000004</v>
      </c>
      <c r="U34" s="7">
        <f>'Suppl. Dataset S2'!AY87*'Suppl. Dataset S2'!$E87+'Suppl. Dataset S2'!AY88*'Suppl. Dataset S2'!$E88</f>
        <v>114769.8588</v>
      </c>
      <c r="V34" s="1">
        <f>'Suppl. Dataset S2'!AZ87*'Suppl. Dataset S2'!$E87+'Suppl. Dataset S2'!AZ88*'Suppl. Dataset S2'!$E88</f>
        <v>87851.691359999997</v>
      </c>
      <c r="W34" s="1">
        <f>'Suppl. Dataset S2'!BA87*'Suppl. Dataset S2'!$E87+'Suppl. Dataset S2'!BA88*'Suppl. Dataset S2'!$E88</f>
        <v>108216.1482</v>
      </c>
      <c r="X34" s="1">
        <f>'Suppl. Dataset S2'!BB87*'Suppl. Dataset S2'!$E87+'Suppl. Dataset S2'!BB88*'Suppl. Dataset S2'!$E88</f>
        <v>119725.10339999999</v>
      </c>
      <c r="Y34" s="1">
        <f>'Suppl. Dataset S2'!BC87*'Suppl. Dataset S2'!$E87+'Suppl. Dataset S2'!BC88*'Suppl. Dataset S2'!$E88</f>
        <v>147538.4118</v>
      </c>
      <c r="Z34" s="1">
        <f>'Suppl. Dataset S2'!BD87*'Suppl. Dataset S2'!$E87+'Suppl. Dataset S2'!BD88*'Suppl. Dataset S2'!$E88</f>
        <v>122922.03539999999</v>
      </c>
    </row>
    <row r="35" spans="1:26" x14ac:dyDescent="0.35">
      <c r="A35" t="s">
        <v>1599</v>
      </c>
      <c r="B35" s="1">
        <f>'Suppl. Dataset S2'!AF90*'Suppl. Dataset S2'!$E90+'Suppl. Dataset S2'!AF91*'Suppl. Dataset S2'!$E91</f>
        <v>1435422.4679999999</v>
      </c>
      <c r="C35" s="1">
        <f>'Suppl. Dataset S2'!AG90*'Suppl. Dataset S2'!$E90+'Suppl. Dataset S2'!AG91*'Suppl. Dataset S2'!$E91</f>
        <v>1202046.432</v>
      </c>
      <c r="D35" s="1">
        <f>'Suppl. Dataset S2'!AH90*'Suppl. Dataset S2'!$E90+'Suppl. Dataset S2'!AH91*'Suppl. Dataset S2'!$E91</f>
        <v>1157289.3839999998</v>
      </c>
      <c r="E35" s="1">
        <f>'Suppl. Dataset S2'!AI90*'Suppl. Dataset S2'!$E90+'Suppl. Dataset S2'!AI91*'Suppl. Dataset S2'!$E91</f>
        <v>1595269.068</v>
      </c>
      <c r="F35" s="1">
        <f>'Suppl. Dataset S2'!AJ90*'Suppl. Dataset S2'!$E90+'Suppl. Dataset S2'!AJ91*'Suppl. Dataset S2'!$E91</f>
        <v>1363491.4979999999</v>
      </c>
      <c r="G35" s="1">
        <f>'Suppl. Dataset S2'!AK90*'Suppl. Dataset S2'!$E90+'Suppl. Dataset S2'!AK91*'Suppl. Dataset S2'!$E91</f>
        <v>3166561.1460000002</v>
      </c>
      <c r="H35" s="1">
        <f>'Suppl. Dataset S2'!AL90*'Suppl. Dataset S2'!$E90+'Suppl. Dataset S2'!AL91*'Suppl. Dataset S2'!$E91</f>
        <v>3331203.1439999994</v>
      </c>
      <c r="I35" s="1">
        <f>'Suppl. Dataset S2'!AM90*'Suppl. Dataset S2'!$E90+'Suppl. Dataset S2'!AM91*'Suppl. Dataset S2'!$E91</f>
        <v>3423914.1719999998</v>
      </c>
      <c r="J35" s="1">
        <f>'Suppl. Dataset S2'!AN90*'Suppl. Dataset S2'!$E90+'Suppl. Dataset S2'!AN91*'Suppl. Dataset S2'!$E91</f>
        <v>3710039.5859999997</v>
      </c>
      <c r="K35" s="1">
        <f>'Suppl. Dataset S2'!AO90*'Suppl. Dataset S2'!$E90+'Suppl. Dataset S2'!AO91*'Suppl. Dataset S2'!$E91</f>
        <v>3475065.0839999998</v>
      </c>
      <c r="L35" s="1">
        <f>'Suppl. Dataset S2'!AP90*'Suppl. Dataset S2'!$E90+'Suppl. Dataset S2'!AP91*'Suppl. Dataset S2'!$E91</f>
        <v>6393864</v>
      </c>
      <c r="M35" s="1">
        <f>'Suppl. Dataset S2'!AQ90*'Suppl. Dataset S2'!$E90+'Suppl. Dataset S2'!AQ91*'Suppl. Dataset S2'!$E91</f>
        <v>5594631</v>
      </c>
      <c r="N35" s="1">
        <f>'Suppl. Dataset S2'!AR90*'Suppl. Dataset S2'!$E90+'Suppl. Dataset S2'!AR91*'Suppl. Dataset S2'!$E91</f>
        <v>5882354.8799999999</v>
      </c>
      <c r="O35" s="1">
        <f>'Suppl. Dataset S2'!AS90*'Suppl. Dataset S2'!$E90+'Suppl. Dataset S2'!AS91*'Suppl. Dataset S2'!$E91</f>
        <v>7161127.6799999997</v>
      </c>
      <c r="P35" s="1">
        <f>'Suppl. Dataset S2'!AT90*'Suppl. Dataset S2'!$E90+'Suppl. Dataset S2'!AT91*'Suppl. Dataset S2'!$E91</f>
        <v>7576728.8399999999</v>
      </c>
      <c r="Q35" s="1">
        <f>'Suppl. Dataset S2'!AU90*'Suppl. Dataset S2'!$E90+'Suppl. Dataset S2'!AU91*'Suppl. Dataset S2'!$E91</f>
        <v>10390029</v>
      </c>
      <c r="R35" s="1">
        <f>'Suppl. Dataset S2'!AV90*'Suppl. Dataset S2'!$E90+'Suppl. Dataset S2'!AV91*'Suppl. Dataset S2'!$E91</f>
        <v>9590796</v>
      </c>
      <c r="S35" s="1">
        <f>'Suppl. Dataset S2'!AW90*'Suppl. Dataset S2'!$E90+'Suppl. Dataset S2'!AW91*'Suppl. Dataset S2'!$E91</f>
        <v>9798596.5799999982</v>
      </c>
      <c r="T35" s="1">
        <f>'Suppl. Dataset S2'!AX90*'Suppl. Dataset S2'!$E90+'Suppl. Dataset S2'!AX91*'Suppl. Dataset S2'!$E91</f>
        <v>9542842.0199999996</v>
      </c>
      <c r="U35" s="7">
        <f>'Suppl. Dataset S2'!AY90*'Suppl. Dataset S2'!$E90+'Suppl. Dataset S2'!AY91*'Suppl. Dataset S2'!$E91</f>
        <v>9958443.1799999997</v>
      </c>
      <c r="V35" s="1">
        <f>'Suppl. Dataset S2'!AZ90*'Suppl. Dataset S2'!$E90+'Suppl. Dataset S2'!AZ91*'Suppl. Dataset S2'!$E91</f>
        <v>9958443.1799999997</v>
      </c>
      <c r="W35" s="1">
        <f>'Suppl. Dataset S2'!BA90*'Suppl. Dataset S2'!$E90+'Suppl. Dataset S2'!BA91*'Suppl. Dataset S2'!$E91</f>
        <v>9542842.0199999996</v>
      </c>
      <c r="X35" s="1">
        <f>'Suppl. Dataset S2'!BB90*'Suppl. Dataset S2'!$E90+'Suppl. Dataset S2'!BB91*'Suppl. Dataset S2'!$E91</f>
        <v>9798596.5800000001</v>
      </c>
      <c r="Y35" s="1">
        <f>'Suppl. Dataset S2'!BC90*'Suppl. Dataset S2'!$E90+'Suppl. Dataset S2'!BC91*'Suppl. Dataset S2'!$E91</f>
        <v>10821614.82</v>
      </c>
      <c r="Z35" s="1">
        <f>'Suppl. Dataset S2'!BD90*'Suppl. Dataset S2'!$E90+'Suppl. Dataset S2'!BD91*'Suppl. Dataset S2'!$E91</f>
        <v>10214197.74</v>
      </c>
    </row>
    <row r="36" spans="1:26" x14ac:dyDescent="0.35">
      <c r="A36" t="s">
        <v>1600</v>
      </c>
      <c r="B36" s="1">
        <f>'Suppl. Dataset S2'!AF93*'Suppl. Dataset S2'!$E93+'Suppl. Dataset S2'!AF94*'Suppl. Dataset S2'!$E94</f>
        <v>4060103.6399999997</v>
      </c>
      <c r="C36" s="1">
        <f>'Suppl. Dataset S2'!AG93*'Suppl. Dataset S2'!$E93+'Suppl. Dataset S2'!AG94*'Suppl. Dataset S2'!$E94</f>
        <v>4667520.72</v>
      </c>
      <c r="D36" s="1">
        <f>'Suppl. Dataset S2'!AH93*'Suppl. Dataset S2'!$E93+'Suppl. Dataset S2'!AH94*'Suppl. Dataset S2'!$E94</f>
        <v>5051152.5599999996</v>
      </c>
      <c r="E36" s="1">
        <f>'Suppl. Dataset S2'!AI93*'Suppl. Dataset S2'!$E93+'Suppl. Dataset S2'!AI94*'Suppl. Dataset S2'!$E94</f>
        <v>4907290.62</v>
      </c>
      <c r="F36" s="1">
        <f>'Suppl. Dataset S2'!AJ93*'Suppl. Dataset S2'!$E93+'Suppl. Dataset S2'!AJ94*'Suppl. Dataset S2'!$E94</f>
        <v>4203965.58</v>
      </c>
      <c r="G36" s="1">
        <f>'Suppl. Dataset S2'!AK93*'Suppl. Dataset S2'!$E93+'Suppl. Dataset S2'!AK94*'Suppl. Dataset S2'!$E94</f>
        <v>4076088.3</v>
      </c>
      <c r="H36" s="1">
        <f>'Suppl. Dataset S2'!AL93*'Suppl. Dataset S2'!$E93+'Suppl. Dataset S2'!AL94*'Suppl. Dataset S2'!$E94</f>
        <v>4092072.96</v>
      </c>
      <c r="I36" s="1">
        <f>'Suppl. Dataset S2'!AM93*'Suppl. Dataset S2'!$E93+'Suppl. Dataset S2'!AM94*'Suppl. Dataset S2'!$E94</f>
        <v>5482738.3799999999</v>
      </c>
      <c r="J36" s="1">
        <f>'Suppl. Dataset S2'!AN93*'Suppl. Dataset S2'!$E93+'Suppl. Dataset S2'!AN94*'Suppl. Dataset S2'!$E94</f>
        <v>4619566.74</v>
      </c>
      <c r="K36" s="1">
        <f>'Suppl. Dataset S2'!AO93*'Suppl. Dataset S2'!$E93+'Suppl. Dataset S2'!AO94*'Suppl. Dataset S2'!$E94</f>
        <v>5210999.16</v>
      </c>
      <c r="L36" s="1">
        <f>'Suppl. Dataset S2'!AP93*'Suppl. Dataset S2'!$E93+'Suppl. Dataset S2'!AP94*'Suppl. Dataset S2'!$E94</f>
        <v>2589514.92</v>
      </c>
      <c r="M36" s="1">
        <f>'Suppl. Dataset S2'!AQ93*'Suppl. Dataset S2'!$E93+'Suppl. Dataset S2'!AQ94*'Suppl. Dataset S2'!$E94</f>
        <v>2237852.4</v>
      </c>
      <c r="N36" s="1">
        <f>'Suppl. Dataset S2'!AR93*'Suppl. Dataset S2'!$E93+'Suppl. Dataset S2'!AR94*'Suppl. Dataset S2'!$E94</f>
        <v>2189898.42</v>
      </c>
      <c r="O36" s="1">
        <f>'Suppl. Dataset S2'!AS93*'Suppl. Dataset S2'!$E93+'Suppl. Dataset S2'!AS94*'Suppl. Dataset S2'!$E94</f>
        <v>2637468.9</v>
      </c>
      <c r="P36" s="1">
        <f>'Suppl. Dataset S2'!AT93*'Suppl. Dataset S2'!$E93+'Suppl. Dataset S2'!AT94*'Suppl. Dataset S2'!$E94</f>
        <v>2749361.52</v>
      </c>
      <c r="Q36" s="1">
        <f>'Suppl. Dataset S2'!AU93*'Suppl. Dataset S2'!$E93+'Suppl. Dataset S2'!AU94*'Suppl. Dataset S2'!$E94</f>
        <v>4156011.5999999996</v>
      </c>
      <c r="R36" s="1">
        <f>'Suppl. Dataset S2'!AV93*'Suppl. Dataset S2'!$E93+'Suppl. Dataset S2'!AV94*'Suppl. Dataset S2'!$E94</f>
        <v>3916241.6999999997</v>
      </c>
      <c r="S36" s="1">
        <f>'Suppl. Dataset S2'!AW93*'Suppl. Dataset S2'!$E93+'Suppl. Dataset S2'!AW94*'Suppl. Dataset S2'!$E94</f>
        <v>4203965.58</v>
      </c>
      <c r="T36" s="1">
        <f>'Suppl. Dataset S2'!AX93*'Suppl. Dataset S2'!$E93+'Suppl. Dataset S2'!AX94*'Suppl. Dataset S2'!$E94</f>
        <v>4124042.28</v>
      </c>
      <c r="U36" s="7">
        <f>'Suppl. Dataset S2'!AY93*'Suppl. Dataset S2'!$E93+'Suppl. Dataset S2'!AY94*'Suppl. Dataset S2'!$E94</f>
        <v>4299873.54</v>
      </c>
      <c r="V36" s="1">
        <f>'Suppl. Dataset S2'!AZ93*'Suppl. Dataset S2'!$E93+'Suppl. Dataset S2'!AZ94*'Suppl. Dataset S2'!$E94</f>
        <v>2173913.7599999998</v>
      </c>
      <c r="W36" s="1">
        <f>'Suppl. Dataset S2'!BA93*'Suppl. Dataset S2'!$E93+'Suppl. Dataset S2'!BA94*'Suppl. Dataset S2'!$E94</f>
        <v>2237852.4</v>
      </c>
      <c r="X36" s="1">
        <f>'Suppl. Dataset S2'!BB93*'Suppl. Dataset S2'!$E93+'Suppl. Dataset S2'!BB94*'Suppl. Dataset S2'!$E94</f>
        <v>2301791.04</v>
      </c>
      <c r="Y36" s="1">
        <f>'Suppl. Dataset S2'!BC93*'Suppl. Dataset S2'!$E93+'Suppl. Dataset S2'!BC94*'Suppl. Dataset S2'!$E94</f>
        <v>2653453.56</v>
      </c>
      <c r="Z36" s="1">
        <f>'Suppl. Dataset S2'!BD93*'Suppl. Dataset S2'!$E93+'Suppl. Dataset S2'!BD94*'Suppl. Dataset S2'!$E94</f>
        <v>2062021.14</v>
      </c>
    </row>
    <row r="37" spans="1:26" x14ac:dyDescent="0.35">
      <c r="A37" t="s">
        <v>1612</v>
      </c>
      <c r="B37" s="1">
        <f>'Suppl. Dataset S2'!AF95*'Suppl. Dataset S2'!$E95+'Suppl. Dataset S2'!AF96*'Suppl. Dataset S2'!$E96</f>
        <v>391144.63020000001</v>
      </c>
      <c r="C37" s="1">
        <f>'Suppl. Dataset S2'!AG95*'Suppl. Dataset S2'!$E95+'Suppl. Dataset S2'!AG96*'Suppl. Dataset S2'!$E96</f>
        <v>322250.74560000002</v>
      </c>
      <c r="D37" s="1">
        <f>'Suppl. Dataset S2'!AH95*'Suppl. Dataset S2'!$E95+'Suppl. Dataset S2'!AH96*'Suppl. Dataset S2'!$E96</f>
        <v>284367.10139999999</v>
      </c>
      <c r="E37" s="1">
        <f>'Suppl. Dataset S2'!AI95*'Suppl. Dataset S2'!$E95+'Suppl. Dataset S2'!AI96*'Suppl. Dataset S2'!$E96</f>
        <v>383312.14679999999</v>
      </c>
      <c r="F37" s="1">
        <f>'Suppl. Dataset S2'!AJ95*'Suppl. Dataset S2'!$E95+'Suppl. Dataset S2'!AJ96*'Suppl. Dataset S2'!$E96</f>
        <v>310102.40399999998</v>
      </c>
      <c r="G37" s="1">
        <f>'Suppl. Dataset S2'!AK95*'Suppl. Dataset S2'!$E95+'Suppl. Dataset S2'!AK96*'Suppl. Dataset S2'!$E96</f>
        <v>575447.76</v>
      </c>
      <c r="H37" s="1">
        <f>'Suppl. Dataset S2'!AL95*'Suppl. Dataset S2'!$E95+'Suppl. Dataset S2'!AL96*'Suppl. Dataset S2'!$E96</f>
        <v>546675.37199999997</v>
      </c>
      <c r="I37" s="1">
        <f>'Suppl. Dataset S2'!AM95*'Suppl. Dataset S2'!$E95+'Suppl. Dataset S2'!AM96*'Suppl. Dataset S2'!$E96</f>
        <v>631394.07000000007</v>
      </c>
      <c r="J37" s="1">
        <f>'Suppl. Dataset S2'!AN95*'Suppl. Dataset S2'!$E95+'Suppl. Dataset S2'!AN96*'Suppl. Dataset S2'!$E96</f>
        <v>625000.20600000001</v>
      </c>
      <c r="K37" s="1">
        <f>'Suppl. Dataset S2'!AO95*'Suppl. Dataset S2'!$E95+'Suppl. Dataset S2'!AO96*'Suppl. Dataset S2'!$E96</f>
        <v>623401.74</v>
      </c>
      <c r="L37" s="1">
        <f>'Suppl. Dataset S2'!AP95*'Suppl. Dataset S2'!$E95+'Suppl. Dataset S2'!AP96*'Suppl. Dataset S2'!$E96</f>
        <v>1491368.7779999999</v>
      </c>
      <c r="M37" s="1">
        <f>'Suppl. Dataset S2'!AQ95*'Suppl. Dataset S2'!$E95+'Suppl. Dataset S2'!AQ96*'Suppl. Dataset S2'!$E96</f>
        <v>1171675.578</v>
      </c>
      <c r="N37" s="1">
        <f>'Suppl. Dataset S2'!AR95*'Suppl. Dataset S2'!$E95+'Suppl. Dataset S2'!AR96*'Suppl. Dataset S2'!$E96</f>
        <v>1445013.264</v>
      </c>
      <c r="O37" s="1">
        <f>'Suppl. Dataset S2'!AS95*'Suppl. Dataset S2'!$E95+'Suppl. Dataset S2'!AS96*'Suppl. Dataset S2'!$E96</f>
        <v>1675192.368</v>
      </c>
      <c r="P37" s="1">
        <f>'Suppl. Dataset S2'!AT95*'Suppl. Dataset S2'!$E95+'Suppl. Dataset S2'!AT96*'Suppl. Dataset S2'!$E96</f>
        <v>1910166.87</v>
      </c>
      <c r="Q37" s="1">
        <f>'Suppl. Dataset S2'!AU95*'Suppl. Dataset S2'!$E95+'Suppl. Dataset S2'!AU96*'Suppl. Dataset S2'!$E96</f>
        <v>2098785.858</v>
      </c>
      <c r="R37" s="1">
        <f>'Suppl. Dataset S2'!AV95*'Suppl. Dataset S2'!$E95+'Suppl. Dataset S2'!AV96*'Suppl. Dataset S2'!$E96</f>
        <v>2028453.3539999998</v>
      </c>
      <c r="S37" s="1">
        <f>'Suppl. Dataset S2'!AW95*'Suppl. Dataset S2'!$E95+'Suppl. Dataset S2'!AW96*'Suppl. Dataset S2'!$E96</f>
        <v>2154732.1679999996</v>
      </c>
      <c r="T37" s="1">
        <f>'Suppl. Dataset S2'!AX95*'Suppl. Dataset S2'!$E95+'Suppl. Dataset S2'!AX96*'Suppl. Dataset S2'!$E96</f>
        <v>2130755.1780000003</v>
      </c>
      <c r="U37" s="7">
        <f>'Suppl. Dataset S2'!AY95*'Suppl. Dataset S2'!$E95+'Suppl. Dataset S2'!AY96*'Suppl. Dataset S2'!$E96</f>
        <v>2175512.2259999998</v>
      </c>
      <c r="V37" s="1">
        <f>'Suppl. Dataset S2'!AZ95*'Suppl. Dataset S2'!$E95+'Suppl. Dataset S2'!AZ96*'Suppl. Dataset S2'!$E96</f>
        <v>1921356.1319999998</v>
      </c>
      <c r="W37" s="1">
        <f>'Suppl. Dataset S2'!BA95*'Suppl. Dataset S2'!$E95+'Suppl. Dataset S2'!BA96*'Suppl. Dataset S2'!$E96</f>
        <v>1889386.8119999999</v>
      </c>
      <c r="X37" s="1">
        <f>'Suppl. Dataset S2'!BB95*'Suppl. Dataset S2'!$E95+'Suppl. Dataset S2'!BB96*'Suppl. Dataset S2'!$E96</f>
        <v>2052430.344</v>
      </c>
      <c r="Y37" s="1">
        <f>'Suppl. Dataset S2'!BC95*'Suppl. Dataset S2'!$E95+'Suppl. Dataset S2'!BC96*'Suppl. Dataset S2'!$E96</f>
        <v>2317775.6999999997</v>
      </c>
      <c r="Z37" s="1">
        <f>'Suppl. Dataset S2'!BD95*'Suppl. Dataset S2'!$E95+'Suppl. Dataset S2'!BD96*'Suppl. Dataset S2'!$E96</f>
        <v>1783888.0559999999</v>
      </c>
    </row>
    <row r="38" spans="1:26" x14ac:dyDescent="0.35">
      <c r="A38" t="s">
        <v>1685</v>
      </c>
      <c r="B38" s="1">
        <f>'Suppl. Dataset S2'!AF98*'Suppl. Dataset S2'!$E98+'Suppl. Dataset S2'!AF99*'Suppl. Dataset S2'!$E99</f>
        <v>25218.893100000001</v>
      </c>
      <c r="C38" s="1">
        <f>'Suppl. Dataset S2'!AG98*'Suppl. Dataset S2'!$E98+'Suppl. Dataset S2'!AG99*'Suppl. Dataset S2'!$E99</f>
        <v>47795.1855</v>
      </c>
      <c r="D38" s="1">
        <f>'Suppl. Dataset S2'!AH98*'Suppl. Dataset S2'!$E98+'Suppl. Dataset S2'!AH99*'Suppl. Dataset S2'!$E99</f>
        <v>38807.080650000004</v>
      </c>
      <c r="E38" s="1">
        <f>'Suppl. Dataset S2'!AI98*'Suppl. Dataset S2'!$E98+'Suppl. Dataset S2'!AI99*'Suppl. Dataset S2'!$E99</f>
        <v>47632.061999999998</v>
      </c>
      <c r="F38" s="1">
        <f>'Suppl. Dataset S2'!AJ98*'Suppl. Dataset S2'!$E98+'Suppl. Dataset S2'!AJ99*'Suppl. Dataset S2'!$E99</f>
        <v>34011.249750000003</v>
      </c>
      <c r="G38" s="1">
        <f>'Suppl. Dataset S2'!AK98*'Suppl. Dataset S2'!$E98+'Suppl. Dataset S2'!AK99*'Suppl. Dataset S2'!$E99</f>
        <v>44206.468500000003</v>
      </c>
      <c r="H38" s="1">
        <f>'Suppl. Dataset S2'!AL98*'Suppl. Dataset S2'!$E98+'Suppl. Dataset S2'!AL99*'Suppl. Dataset S2'!$E99</f>
        <v>44532.715499999998</v>
      </c>
      <c r="I38" s="1">
        <f>'Suppl. Dataset S2'!AM98*'Suppl. Dataset S2'!$E98+'Suppl. Dataset S2'!AM99*'Suppl. Dataset S2'!$E99</f>
        <v>38823.392999999996</v>
      </c>
      <c r="J38" s="1">
        <f>'Suppl. Dataset S2'!AN98*'Suppl. Dataset S2'!$E98+'Suppl. Dataset S2'!AN99*'Suppl. Dataset S2'!$E99</f>
        <v>53341.3845</v>
      </c>
      <c r="K38" s="1">
        <f>'Suppl. Dataset S2'!AO98*'Suppl. Dataset S2'!$E98+'Suppl. Dataset S2'!AO99*'Suppl. Dataset S2'!$E99</f>
        <v>33277.194000000003</v>
      </c>
      <c r="L38" s="1">
        <f>'Suppl. Dataset S2'!AP98*'Suppl. Dataset S2'!$E98+'Suppl. Dataset S2'!AP99*'Suppl. Dataset S2'!$E99</f>
        <v>20602.498049999998</v>
      </c>
      <c r="M38" s="1">
        <f>'Suppl. Dataset S2'!AQ98*'Suppl. Dataset S2'!$E98+'Suppl. Dataset S2'!AQ99*'Suppl. Dataset S2'!$E99</f>
        <v>12854.131799999999</v>
      </c>
      <c r="N38" s="1">
        <f>'Suppl. Dataset S2'!AR98*'Suppl. Dataset S2'!$E98+'Suppl. Dataset S2'!AR99*'Suppl. Dataset S2'!$E99</f>
        <v>12495.2601</v>
      </c>
      <c r="O38" s="1">
        <f>'Suppl. Dataset S2'!AS98*'Suppl. Dataset S2'!$E98+'Suppl. Dataset S2'!AS99*'Suppl. Dataset S2'!$E99</f>
        <v>15953.478299999999</v>
      </c>
      <c r="P38" s="1">
        <f>'Suppl. Dataset S2'!AT98*'Suppl. Dataset S2'!$E98+'Suppl. Dataset S2'!AT99*'Suppl. Dataset S2'!$E99</f>
        <v>24272.7768</v>
      </c>
      <c r="Q38" s="1">
        <f>'Suppl. Dataset S2'!AU98*'Suppl. Dataset S2'!$E98+'Suppl. Dataset S2'!AU99*'Suppl. Dataset S2'!$E99</f>
        <v>148279.26149999999</v>
      </c>
      <c r="R38" s="1">
        <f>'Suppl. Dataset S2'!AV98*'Suppl. Dataset S2'!$E98+'Suppl. Dataset S2'!AV99*'Suppl. Dataset S2'!$E99</f>
        <v>52852.013999999996</v>
      </c>
      <c r="S38" s="1">
        <f>'Suppl. Dataset S2'!AW98*'Suppl. Dataset S2'!$E98+'Suppl. Dataset S2'!AW99*'Suppl. Dataset S2'!$E99</f>
        <v>47632.061999999998</v>
      </c>
      <c r="T38" s="1">
        <f>'Suppl. Dataset S2'!AX98*'Suppl. Dataset S2'!$E98+'Suppl. Dataset S2'!AX99*'Suppl. Dataset S2'!$E99</f>
        <v>46490.197500000002</v>
      </c>
      <c r="U38" s="7">
        <f>'Suppl. Dataset S2'!AY98*'Suppl. Dataset S2'!$E98+'Suppl. Dataset S2'!AY99*'Suppl. Dataset S2'!$E99</f>
        <v>59376.953999999998</v>
      </c>
      <c r="V38" s="1">
        <f>'Suppl. Dataset S2'!AZ98*'Suppl. Dataset S2'!$E98+'Suppl. Dataset S2'!AZ99*'Suppl. Dataset S2'!$E99</f>
        <v>23979.154500000001</v>
      </c>
      <c r="W38" s="1">
        <f>'Suppl. Dataset S2'!BA98*'Suppl. Dataset S2'!$E98+'Suppl. Dataset S2'!BA99*'Suppl. Dataset S2'!$E99</f>
        <v>16801.720499999999</v>
      </c>
      <c r="X38" s="1">
        <f>'Suppl. Dataset S2'!BB98*'Suppl. Dataset S2'!$E98+'Suppl. Dataset S2'!BB99*'Suppl. Dataset S2'!$E99</f>
        <v>22315.2948</v>
      </c>
      <c r="Y38" s="1">
        <f>'Suppl. Dataset S2'!BC98*'Suppl. Dataset S2'!$E98+'Suppl. Dataset S2'!BC99*'Suppl. Dataset S2'!$E99</f>
        <v>33472.942200000005</v>
      </c>
      <c r="Z38" s="1">
        <f>'Suppl. Dataset S2'!BD98*'Suppl. Dataset S2'!$E98+'Suppl. Dataset S2'!BD99*'Suppl. Dataset S2'!$E99</f>
        <v>22103.234250000001</v>
      </c>
    </row>
    <row r="39" spans="1:26" x14ac:dyDescent="0.35">
      <c r="A39" t="s">
        <v>1686</v>
      </c>
      <c r="B39" s="1">
        <f>'Suppl. Dataset S2'!AF101*'Suppl. Dataset S2'!$E101+'Suppl. Dataset S2'!AF102*'Suppl. Dataset S2'!$E102</f>
        <v>99668.458500000008</v>
      </c>
      <c r="C39" s="1">
        <f>'Suppl. Dataset S2'!AG101*'Suppl. Dataset S2'!$E101+'Suppl. Dataset S2'!AG102*'Suppl. Dataset S2'!$E102</f>
        <v>110434.60949999999</v>
      </c>
      <c r="D39" s="1">
        <f>'Suppl. Dataset S2'!AH101*'Suppl. Dataset S2'!$E101+'Suppl. Dataset S2'!AH102*'Suppl. Dataset S2'!$E102</f>
        <v>113207.709</v>
      </c>
      <c r="E39" s="1">
        <f>'Suppl. Dataset S2'!AI101*'Suppl. Dataset S2'!$E101+'Suppl. Dataset S2'!AI102*'Suppl. Dataset S2'!$E102</f>
        <v>138981.22200000001</v>
      </c>
      <c r="F39" s="1">
        <f>'Suppl. Dataset S2'!AJ101*'Suppl. Dataset S2'!$E101+'Suppl. Dataset S2'!AJ102*'Suppl. Dataset S2'!$E102</f>
        <v>104725.28700000001</v>
      </c>
      <c r="G39" s="1">
        <f>'Suppl. Dataset S2'!AK101*'Suppl. Dataset S2'!$E101+'Suppl. Dataset S2'!AK102*'Suppl. Dataset S2'!$E102</f>
        <v>127236.33</v>
      </c>
      <c r="H39" s="1">
        <f>'Suppl. Dataset S2'!AL101*'Suppl. Dataset S2'!$E101+'Suppl. Dataset S2'!AL102*'Suppl. Dataset S2'!$E102</f>
        <v>151052.361</v>
      </c>
      <c r="I39" s="1">
        <f>'Suppl. Dataset S2'!AM101*'Suppl. Dataset S2'!$E101+'Suppl. Dataset S2'!AM102*'Suppl. Dataset S2'!$E102</f>
        <v>164591.6115</v>
      </c>
      <c r="J39" s="1">
        <f>'Suppl. Dataset S2'!AN101*'Suppl. Dataset S2'!$E101+'Suppl. Dataset S2'!AN102*'Suppl. Dataset S2'!$E102</f>
        <v>154477.95449999999</v>
      </c>
      <c r="K39" s="1">
        <f>'Suppl. Dataset S2'!AO101*'Suppl. Dataset S2'!$E101+'Suppl. Dataset S2'!AO102*'Suppl. Dataset S2'!$E102</f>
        <v>167038.46400000001</v>
      </c>
      <c r="L39" s="1">
        <f>'Suppl. Dataset S2'!AP101*'Suppl. Dataset S2'!$E101+'Suppl. Dataset S2'!AP102*'Suppl. Dataset S2'!$E102</f>
        <v>83029.861499999999</v>
      </c>
      <c r="M39" s="1">
        <f>'Suppl. Dataset S2'!AQ101*'Suppl. Dataset S2'!$E101+'Suppl. Dataset S2'!AQ102*'Suppl. Dataset S2'!$E102</f>
        <v>81724.873500000002</v>
      </c>
      <c r="N39" s="1">
        <f>'Suppl. Dataset S2'!AR101*'Suppl. Dataset S2'!$E101+'Suppl. Dataset S2'!AR102*'Suppl. Dataset S2'!$E102</f>
        <v>70306.228499999997</v>
      </c>
      <c r="O39" s="1">
        <f>'Suppl. Dataset S2'!AS101*'Suppl. Dataset S2'!$E101+'Suppl. Dataset S2'!AS102*'Suppl. Dataset S2'!$E102</f>
        <v>78951.774000000005</v>
      </c>
      <c r="P39" s="1">
        <f>'Suppl. Dataset S2'!AT101*'Suppl. Dataset S2'!$E101+'Suppl. Dataset S2'!AT102*'Suppl. Dataset S2'!$E102</f>
        <v>80256.761999999988</v>
      </c>
      <c r="Q39" s="1">
        <f>'Suppl. Dataset S2'!AU101*'Suppl. Dataset S2'!$E101+'Suppl. Dataset S2'!AU102*'Suppl. Dataset S2'!$E102</f>
        <v>188081.39549999998</v>
      </c>
      <c r="R39" s="1">
        <f>'Suppl. Dataset S2'!AV101*'Suppl. Dataset S2'!$E101+'Suppl. Dataset S2'!AV102*'Suppl. Dataset S2'!$E102</f>
        <v>191833.236</v>
      </c>
      <c r="S39" s="1">
        <f>'Suppl. Dataset S2'!AW101*'Suppl. Dataset S2'!$E101+'Suppl. Dataset S2'!AW102*'Suppl. Dataset S2'!$E102</f>
        <v>199500.0405</v>
      </c>
      <c r="T39" s="1">
        <f>'Suppl. Dataset S2'!AX101*'Suppl. Dataset S2'!$E101+'Suppl. Dataset S2'!AX102*'Suppl. Dataset S2'!$E102</f>
        <v>166222.84649999999</v>
      </c>
      <c r="U39" s="7">
        <f>'Suppl. Dataset S2'!AY101*'Suppl. Dataset S2'!$E101+'Suppl. Dataset S2'!AY102*'Suppl. Dataset S2'!$E102</f>
        <v>186450.1605</v>
      </c>
      <c r="V39" s="1">
        <f>'Suppl. Dataset S2'!AZ101*'Suppl. Dataset S2'!$E101+'Suppl. Dataset S2'!AZ102*'Suppl. Dataset S2'!$E102</f>
        <v>107335.26300000001</v>
      </c>
      <c r="W39" s="1">
        <f>'Suppl. Dataset S2'!BA101*'Suppl. Dataset S2'!$E101+'Suppl. Dataset S2'!BA102*'Suppl. Dataset S2'!$E102</f>
        <v>98363.470499999996</v>
      </c>
      <c r="X39" s="1">
        <f>'Suppl. Dataset S2'!BB101*'Suppl. Dataset S2'!$E101+'Suppl. Dataset S2'!BB102*'Suppl. Dataset S2'!$E102</f>
        <v>121690.13099999999</v>
      </c>
      <c r="Y39" s="1">
        <f>'Suppl. Dataset S2'!BC101*'Suppl. Dataset S2'!$E101+'Suppl. Dataset S2'!BC102*'Suppl. Dataset S2'!$E102</f>
        <v>107335.26300000001</v>
      </c>
      <c r="Z39" s="1">
        <f>'Suppl. Dataset S2'!BD101*'Suppl. Dataset S2'!$E101+'Suppl. Dataset S2'!BD102*'Suppl. Dataset S2'!$E102</f>
        <v>144201.174</v>
      </c>
    </row>
    <row r="40" spans="1:26" x14ac:dyDescent="0.35">
      <c r="A40" t="s">
        <v>1696</v>
      </c>
      <c r="B40" s="1">
        <f>'Suppl. Dataset S2'!AF104*'Suppl. Dataset S2'!$E104+'Suppl. Dataset S2'!AF105*'Suppl. Dataset S2'!$E105</f>
        <v>262628.83499999996</v>
      </c>
      <c r="C40" s="1">
        <f>'Suppl. Dataset S2'!AG104*'Suppl. Dataset S2'!$E104+'Suppl. Dataset S2'!AG105*'Suppl. Dataset S2'!$E105</f>
        <v>333261.31050000002</v>
      </c>
      <c r="D40" s="1">
        <f>'Suppl. Dataset S2'!AH104*'Suppl. Dataset S2'!$E104+'Suppl. Dataset S2'!AH105*'Suppl. Dataset S2'!$E105</f>
        <v>258713.87099999998</v>
      </c>
      <c r="E40" s="1">
        <f>'Suppl. Dataset S2'!AI104*'Suppl. Dataset S2'!$E104+'Suppl. Dataset S2'!AI105*'Suppl. Dataset S2'!$E105</f>
        <v>390028.28850000002</v>
      </c>
      <c r="F40" s="1">
        <f>'Suppl. Dataset S2'!AJ104*'Suppl. Dataset S2'!$E104+'Suppl. Dataset S2'!AJ105*'Suppl. Dataset S2'!$E105</f>
        <v>288728.59499999997</v>
      </c>
      <c r="G40" s="1">
        <f>'Suppl. Dataset S2'!AK104*'Suppl. Dataset S2'!$E104+'Suppl. Dataset S2'!AK105*'Suppl. Dataset S2'!$E105</f>
        <v>418411.77750000003</v>
      </c>
      <c r="H40" s="1">
        <f>'Suppl. Dataset S2'!AL104*'Suppl. Dataset S2'!$E104+'Suppl. Dataset S2'!AL105*'Suppl. Dataset S2'!$E105</f>
        <v>493937.95800000004</v>
      </c>
      <c r="I40" s="1">
        <f>'Suppl. Dataset S2'!AM104*'Suppl. Dataset S2'!$E104+'Suppl. Dataset S2'!AM105*'Suppl. Dataset S2'!$E105</f>
        <v>569790.38549999997</v>
      </c>
      <c r="J40" s="1">
        <f>'Suppl. Dataset S2'!AN104*'Suppl. Dataset S2'!$E104+'Suppl. Dataset S2'!AN105*'Suppl. Dataset S2'!$E105</f>
        <v>556251.13500000001</v>
      </c>
      <c r="K40" s="1">
        <f>'Suppl. Dataset S2'!AO104*'Suppl. Dataset S2'!$E104+'Suppl. Dataset S2'!AO105*'Suppl. Dataset S2'!$E105</f>
        <v>574847.21400000004</v>
      </c>
      <c r="L40" s="1">
        <f>'Suppl. Dataset S2'!AP104*'Suppl. Dataset S2'!$E104+'Suppl. Dataset S2'!AP105*'Suppl. Dataset S2'!$E105</f>
        <v>442227.80850000004</v>
      </c>
      <c r="M40" s="1">
        <f>'Suppl. Dataset S2'!AQ104*'Suppl. Dataset S2'!$E104+'Suppl. Dataset S2'!AQ105*'Suppl. Dataset S2'!$E105</f>
        <v>335545.03950000001</v>
      </c>
      <c r="N40" s="1">
        <f>'Suppl. Dataset S2'!AR104*'Suppl. Dataset S2'!$E104+'Suppl. Dataset S2'!AR105*'Suppl. Dataset S2'!$E105</f>
        <v>341091.23849999998</v>
      </c>
      <c r="O40" s="1">
        <f>'Suppl. Dataset S2'!AS104*'Suppl. Dataset S2'!$E104+'Suppl. Dataset S2'!AS105*'Suppl. Dataset S2'!$E105</f>
        <v>512044.66649999999</v>
      </c>
      <c r="P40" s="1">
        <f>'Suppl. Dataset S2'!AT104*'Suppl. Dataset S2'!$E104+'Suppl. Dataset S2'!AT105*'Suppl. Dataset S2'!$E105</f>
        <v>508292.826</v>
      </c>
      <c r="Q40" s="1">
        <f>'Suppl. Dataset S2'!AU104*'Suppl. Dataset S2'!$E104+'Suppl. Dataset S2'!AU105*'Suppl. Dataset S2'!$E105</f>
        <v>915122.83500000008</v>
      </c>
      <c r="R40" s="1">
        <f>'Suppl. Dataset S2'!AV104*'Suppl. Dataset S2'!$E104+'Suppl. Dataset S2'!AV105*'Suppl. Dataset S2'!$E105</f>
        <v>946116.3</v>
      </c>
      <c r="S40" s="1">
        <f>'Suppl. Dataset S2'!AW104*'Suppl. Dataset S2'!$E104+'Suppl. Dataset S2'!AW105*'Suppl. Dataset S2'!$E105</f>
        <v>1032571.755</v>
      </c>
      <c r="T40" s="1">
        <f>'Suppl. Dataset S2'!AX104*'Suppl. Dataset S2'!$E104+'Suppl. Dataset S2'!AX105*'Suppl. Dataset S2'!$E105</f>
        <v>934697.65500000003</v>
      </c>
      <c r="U40" s="7">
        <f>'Suppl. Dataset S2'!AY104*'Suppl. Dataset S2'!$E104+'Suppl. Dataset S2'!AY105*'Suppl. Dataset S2'!$E105</f>
        <v>996684.58500000008</v>
      </c>
      <c r="V40" s="1">
        <f>'Suppl. Dataset S2'!AZ104*'Suppl. Dataset S2'!$E104+'Suppl. Dataset S2'!AZ105*'Suppl. Dataset S2'!$E105</f>
        <v>621174.28800000006</v>
      </c>
      <c r="W40" s="1">
        <f>'Suppl. Dataset S2'!BA104*'Suppl. Dataset S2'!$E104+'Suppl. Dataset S2'!BA105*'Suppl. Dataset S2'!$E105</f>
        <v>562612.95149999997</v>
      </c>
      <c r="X40" s="1">
        <f>'Suppl. Dataset S2'!BB104*'Suppl. Dataset S2'!$E104+'Suppl. Dataset S2'!BB105*'Suppl. Dataset S2'!$E105</f>
        <v>650862.7649999999</v>
      </c>
      <c r="Y40" s="1">
        <f>'Suppl. Dataset S2'!BC104*'Suppl. Dataset S2'!$E104+'Suppl. Dataset S2'!BC105*'Suppl. Dataset S2'!$E105</f>
        <v>631777.31550000003</v>
      </c>
      <c r="Z40" s="1">
        <f>'Suppl. Dataset S2'!BD104*'Suppl. Dataset S2'!$E104+'Suppl. Dataset S2'!BD105*'Suppl. Dataset S2'!$E105</f>
        <v>583329.63600000006</v>
      </c>
    </row>
    <row r="41" spans="1:26" x14ac:dyDescent="0.35">
      <c r="A41" t="s">
        <v>1697</v>
      </c>
      <c r="B41" s="1">
        <f>'Suppl. Dataset S2'!AF107*'Suppl. Dataset S2'!$E107+'Suppl. Dataset S2'!AF108*'Suppl. Dataset S2'!$E108</f>
        <v>29688.476999999999</v>
      </c>
      <c r="C41" s="1">
        <f>'Suppl. Dataset S2'!AG107*'Suppl. Dataset S2'!$E107+'Suppl. Dataset S2'!AG108*'Suppl. Dataset S2'!$E108</f>
        <v>33391.380449999997</v>
      </c>
      <c r="D41" s="1">
        <f>'Suppl. Dataset S2'!AH107*'Suppl. Dataset S2'!$E107+'Suppl. Dataset S2'!AH108*'Suppl. Dataset S2'!$E108</f>
        <v>26670.69225</v>
      </c>
      <c r="E41" s="1">
        <f>'Suppl. Dataset S2'!AI107*'Suppl. Dataset S2'!$E107+'Suppl. Dataset S2'!AI108*'Suppl. Dataset S2'!$E108</f>
        <v>24354.33855</v>
      </c>
      <c r="F41" s="1">
        <f>'Suppl. Dataset S2'!AJ107*'Suppl. Dataset S2'!$E107+'Suppl. Dataset S2'!AJ108*'Suppl. Dataset S2'!$E108</f>
        <v>24354.33855</v>
      </c>
      <c r="G41" s="1">
        <f>'Suppl. Dataset S2'!AK107*'Suppl. Dataset S2'!$E107+'Suppl. Dataset S2'!AK108*'Suppl. Dataset S2'!$E108</f>
        <v>22674.166499999999</v>
      </c>
      <c r="H41" s="1">
        <f>'Suppl. Dataset S2'!AL107*'Suppl. Dataset S2'!$E107+'Suppl. Dataset S2'!AL108*'Suppl. Dataset S2'!$E108</f>
        <v>26050.822950000002</v>
      </c>
      <c r="I41" s="1">
        <f>'Suppl. Dataset S2'!AM107*'Suppl. Dataset S2'!$E107+'Suppl. Dataset S2'!AM108*'Suppl. Dataset S2'!$E108</f>
        <v>36865.911</v>
      </c>
      <c r="J41" s="1">
        <f>'Suppl. Dataset S2'!AN107*'Suppl. Dataset S2'!$E107+'Suppl. Dataset S2'!AN108*'Suppl. Dataset S2'!$E108</f>
        <v>36148.167600000001</v>
      </c>
      <c r="K41" s="1">
        <f>'Suppl. Dataset S2'!AO107*'Suppl. Dataset S2'!$E107+'Suppl. Dataset S2'!AO108*'Suppl. Dataset S2'!$E108</f>
        <v>34647.431400000001</v>
      </c>
      <c r="L41" s="1">
        <f>'Suppl. Dataset S2'!AP107*'Suppl. Dataset S2'!$E107+'Suppl. Dataset S2'!AP108*'Suppl. Dataset S2'!$E108</f>
        <v>24289.08915</v>
      </c>
      <c r="M41" s="1">
        <f>'Suppl. Dataset S2'!AQ107*'Suppl. Dataset S2'!$E107+'Suppl. Dataset S2'!AQ108*'Suppl. Dataset S2'!$E108</f>
        <v>17144.279849999999</v>
      </c>
      <c r="N41" s="1">
        <f>'Suppl. Dataset S2'!AR107*'Suppl. Dataset S2'!$E107+'Suppl. Dataset S2'!AR108*'Suppl. Dataset S2'!$E108</f>
        <v>18889.701300000001</v>
      </c>
      <c r="O41" s="1">
        <f>'Suppl. Dataset S2'!AS107*'Suppl. Dataset S2'!$E107+'Suppl. Dataset S2'!AS108*'Suppl. Dataset S2'!$E108</f>
        <v>12625.758899999999</v>
      </c>
      <c r="P41" s="1">
        <f>'Suppl. Dataset S2'!AT107*'Suppl. Dataset S2'!$E107+'Suppl. Dataset S2'!AT108*'Suppl. Dataset S2'!$E108</f>
        <v>18938.638350000001</v>
      </c>
      <c r="Q41" s="1">
        <f>'Suppl. Dataset S2'!AU107*'Suppl. Dataset S2'!$E107+'Suppl. Dataset S2'!AU108*'Suppl. Dataset S2'!$E108</f>
        <v>33782.876850000001</v>
      </c>
      <c r="R41" s="1">
        <f>'Suppl. Dataset S2'!AV107*'Suppl. Dataset S2'!$E107+'Suppl. Dataset S2'!AV108*'Suppl. Dataset S2'!$E108</f>
        <v>37844.652000000002</v>
      </c>
      <c r="S41" s="1">
        <f>'Suppl. Dataset S2'!AW107*'Suppl. Dataset S2'!$E107+'Suppl. Dataset S2'!AW108*'Suppl. Dataset S2'!$E108</f>
        <v>45821.391149999996</v>
      </c>
      <c r="T41" s="1">
        <f>'Suppl. Dataset S2'!AX107*'Suppl. Dataset S2'!$E107+'Suppl. Dataset S2'!AX108*'Suppl. Dataset S2'!$E108</f>
        <v>34908.429000000004</v>
      </c>
      <c r="U41" s="7">
        <f>'Suppl. Dataset S2'!AY107*'Suppl. Dataset S2'!$E107+'Suppl. Dataset S2'!AY108*'Suppl. Dataset S2'!$E108</f>
        <v>50568.284999999996</v>
      </c>
      <c r="V41" s="1">
        <f>'Suppl. Dataset S2'!AZ107*'Suppl. Dataset S2'!$E107+'Suppl. Dataset S2'!AZ108*'Suppl. Dataset S2'!$E108</f>
        <v>25121.019</v>
      </c>
      <c r="W41" s="1">
        <f>'Suppl. Dataset S2'!BA107*'Suppl. Dataset S2'!$E107+'Suppl. Dataset S2'!BA108*'Suppl. Dataset S2'!$E108</f>
        <v>20814.5586</v>
      </c>
      <c r="X41" s="1">
        <f>'Suppl. Dataset S2'!BB107*'Suppl. Dataset S2'!$E107+'Suppl. Dataset S2'!BB108*'Suppl. Dataset S2'!$E108</f>
        <v>16932.219300000001</v>
      </c>
      <c r="Y41" s="1">
        <f>'Suppl. Dataset S2'!BC107*'Suppl. Dataset S2'!$E107+'Suppl. Dataset S2'!BC108*'Suppl. Dataset S2'!$E108</f>
        <v>26344.445250000001</v>
      </c>
      <c r="Z41" s="1">
        <f>'Suppl. Dataset S2'!BD107*'Suppl. Dataset S2'!$E107+'Suppl. Dataset S2'!BD108*'Suppl. Dataset S2'!$E108</f>
        <v>17144.279849999999</v>
      </c>
    </row>
    <row r="42" spans="1:26" x14ac:dyDescent="0.35">
      <c r="A42" t="s">
        <v>1709</v>
      </c>
      <c r="B42" s="1">
        <f>'Suppl. Dataset S2'!AF110*'Suppl. Dataset S2'!$E110+'Suppl. Dataset S2'!AF111*'Suppl. Dataset S2'!$E111</f>
        <v>109292.745</v>
      </c>
      <c r="C42" s="1">
        <f>'Suppl. Dataset S2'!AG110*'Suppl. Dataset S2'!$E110+'Suppl. Dataset S2'!AG111*'Suppl. Dataset S2'!$E111</f>
        <v>61644.370649999997</v>
      </c>
      <c r="D42" s="1">
        <f>'Suppl. Dataset S2'!AH110*'Suppl. Dataset S2'!$E110+'Suppl. Dataset S2'!AH111*'Suppl. Dataset S2'!$E111</f>
        <v>68022.499500000005</v>
      </c>
      <c r="E42" s="1">
        <f>'Suppl. Dataset S2'!AI110*'Suppl. Dataset S2'!$E110+'Suppl. Dataset S2'!AI111*'Suppl. Dataset S2'!$E111</f>
        <v>101299.69350000001</v>
      </c>
      <c r="F42" s="1">
        <f>'Suppl. Dataset S2'!AJ110*'Suppl. Dataset S2'!$E110+'Suppl. Dataset S2'!AJ111*'Suppl. Dataset S2'!$E111</f>
        <v>71121.846000000005</v>
      </c>
      <c r="G42" s="1">
        <f>'Suppl. Dataset S2'!AK110*'Suppl. Dataset S2'!$E110+'Suppl. Dataset S2'!AK111*'Suppl. Dataset S2'!$E111</f>
        <v>168995.946</v>
      </c>
      <c r="H42" s="1">
        <f>'Suppl. Dataset S2'!AL110*'Suppl. Dataset S2'!$E110+'Suppl. Dataset S2'!AL111*'Suppl. Dataset S2'!$E111</f>
        <v>229841.01149999999</v>
      </c>
      <c r="I42" s="1">
        <f>'Suppl. Dataset S2'!AM110*'Suppl. Dataset S2'!$E110+'Suppl. Dataset S2'!AM111*'Suppl. Dataset S2'!$E111</f>
        <v>165407.22899999999</v>
      </c>
      <c r="J42" s="1">
        <f>'Suppl. Dataset S2'!AN110*'Suppl. Dataset S2'!$E110+'Suppl. Dataset S2'!AN111*'Suppl. Dataset S2'!$E111</f>
        <v>196890.06450000001</v>
      </c>
      <c r="K42" s="1">
        <f>'Suppl. Dataset S2'!AO110*'Suppl. Dataset S2'!$E110+'Suppl. Dataset S2'!AO111*'Suppl. Dataset S2'!$E111</f>
        <v>182045.826</v>
      </c>
      <c r="L42" s="1">
        <f>'Suppl. Dataset S2'!AP110*'Suppl. Dataset S2'!$E110+'Suppl. Dataset S2'!AP111*'Suppl. Dataset S2'!$E111</f>
        <v>298026.63449999999</v>
      </c>
      <c r="M42" s="1">
        <f>'Suppl. Dataset S2'!AQ110*'Suppl. Dataset S2'!$E110+'Suppl. Dataset S2'!AQ111*'Suppl. Dataset S2'!$E111</f>
        <v>184003.30800000002</v>
      </c>
      <c r="N42" s="1">
        <f>'Suppl. Dataset S2'!AR110*'Suppl. Dataset S2'!$E110+'Suppl. Dataset S2'!AR111*'Suppl. Dataset S2'!$E111</f>
        <v>291175.44750000001</v>
      </c>
      <c r="O42" s="1">
        <f>'Suppl. Dataset S2'!AS110*'Suppl. Dataset S2'!$E110+'Suppl. Dataset S2'!AS111*'Suppl. Dataset S2'!$E111</f>
        <v>424773.59399999998</v>
      </c>
      <c r="P42" s="1">
        <f>'Suppl. Dataset S2'!AT110*'Suppl. Dataset S2'!$E110+'Suppl. Dataset S2'!AT111*'Suppl. Dataset S2'!$E111</f>
        <v>438475.96799999999</v>
      </c>
      <c r="Q42" s="1">
        <f>'Suppl. Dataset S2'!AU110*'Suppl. Dataset S2'!$E110+'Suppl. Dataset S2'!AU111*'Suppl. Dataset S2'!$E111</f>
        <v>703062.28499999992</v>
      </c>
      <c r="R42" s="1">
        <f>'Suppl. Dataset S2'!AV110*'Suppl. Dataset S2'!$E110+'Suppl. Dataset S2'!AV111*'Suppl. Dataset S2'!$E111</f>
        <v>716112.16500000004</v>
      </c>
      <c r="S42" s="1">
        <f>'Suppl. Dataset S2'!AW110*'Suppl. Dataset S2'!$E110+'Suppl. Dataset S2'!AW111*'Suppl. Dataset S2'!$E111</f>
        <v>657387.70499999996</v>
      </c>
      <c r="T42" s="1">
        <f>'Suppl. Dataset S2'!AX110*'Suppl. Dataset S2'!$E110+'Suppl. Dataset S2'!AX111*'Suppl. Dataset S2'!$E111</f>
        <v>685118.7</v>
      </c>
      <c r="U42" s="7">
        <f>'Suppl. Dataset S2'!AY110*'Suppl. Dataset S2'!$E110+'Suppl. Dataset S2'!AY111*'Suppl. Dataset S2'!$E111</f>
        <v>748736.86499999999</v>
      </c>
      <c r="V42" s="1">
        <f>'Suppl. Dataset S2'!AZ110*'Suppl. Dataset S2'!$E110+'Suppl. Dataset S2'!AZ111*'Suppl. Dataset S2'!$E111</f>
        <v>712849.69500000007</v>
      </c>
      <c r="W42" s="1">
        <f>'Suppl. Dataset S2'!BA110*'Suppl. Dataset S2'!$E110+'Suppl. Dataset S2'!BA111*'Suppl. Dataset S2'!$E111</f>
        <v>569301.01500000001</v>
      </c>
      <c r="X42" s="1">
        <f>'Suppl. Dataset S2'!BB110*'Suppl. Dataset S2'!$E110+'Suppl. Dataset S2'!BB111*'Suppl. Dataset S2'!$E111</f>
        <v>623131.77</v>
      </c>
      <c r="Y42" s="1">
        <f>'Suppl. Dataset S2'!BC110*'Suppl. Dataset S2'!$E110+'Suppl. Dataset S2'!BC111*'Suppl. Dataset S2'!$E111</f>
        <v>657387.70499999996</v>
      </c>
      <c r="Z42" s="1">
        <f>'Suppl. Dataset S2'!BD110*'Suppl. Dataset S2'!$E110+'Suppl. Dataset S2'!BD111*'Suppl. Dataset S2'!$E111</f>
        <v>610081.89</v>
      </c>
    </row>
    <row r="43" spans="1:26" x14ac:dyDescent="0.35">
      <c r="A43" t="s">
        <v>1782</v>
      </c>
      <c r="B43" s="1">
        <f>'Suppl. Dataset S2'!AF113*'Suppl. Dataset S2'!$E113+'Suppl. Dataset S2'!AF114*'Suppl. Dataset S2'!$E114</f>
        <v>61519.476479999998</v>
      </c>
      <c r="C43" s="1">
        <f>'Suppl. Dataset S2'!AG113*'Suppl. Dataset S2'!$E113+'Suppl. Dataset S2'!AG114*'Suppl. Dataset S2'!$E114</f>
        <v>56759.040800000002</v>
      </c>
      <c r="D43" s="1">
        <f>'Suppl. Dataset S2'!AH113*'Suppl. Dataset S2'!$E113+'Suppl. Dataset S2'!AH114*'Suppl. Dataset S2'!$E114</f>
        <v>59255.772799999992</v>
      </c>
      <c r="E43" s="1">
        <f>'Suppl. Dataset S2'!AI113*'Suppl. Dataset S2'!$E113+'Suppl. Dataset S2'!AI114*'Suppl. Dataset S2'!$E114</f>
        <v>63866.404559999995</v>
      </c>
      <c r="F43" s="1">
        <f>'Suppl. Dataset S2'!AJ113*'Suppl. Dataset S2'!$E113+'Suppl. Dataset S2'!AJ114*'Suppl. Dataset S2'!$E114</f>
        <v>47171.589919999999</v>
      </c>
      <c r="G43" s="1">
        <f>'Suppl. Dataset S2'!AK113*'Suppl. Dataset S2'!$E113+'Suppl. Dataset S2'!AK114*'Suppl. Dataset S2'!$E114</f>
        <v>106360.78320000001</v>
      </c>
      <c r="H43" s="1">
        <f>'Suppl. Dataset S2'!AL113*'Suppl. Dataset S2'!$E113+'Suppl. Dataset S2'!AL114*'Suppl. Dataset S2'!$E114</f>
        <v>96873.2016</v>
      </c>
      <c r="I43" s="1">
        <f>'Suppl. Dataset S2'!AM113*'Suppl. Dataset S2'!$E113+'Suppl. Dataset S2'!AM114*'Suppl. Dataset S2'!$E114</f>
        <v>135655.772</v>
      </c>
      <c r="J43" s="1">
        <f>'Suppl. Dataset S2'!AN113*'Suppl. Dataset S2'!$E113+'Suppl. Dataset S2'!AN114*'Suppl. Dataset S2'!$E114</f>
        <v>125169.4976</v>
      </c>
      <c r="K43" s="1">
        <f>'Suppl. Dataset S2'!AO113*'Suppl. Dataset S2'!$E113+'Suppl. Dataset S2'!AO114*'Suppl. Dataset S2'!$E114</f>
        <v>102698.9096</v>
      </c>
      <c r="L43" s="1">
        <f>'Suppl. Dataset S2'!AP113*'Suppl. Dataset S2'!$E113+'Suppl. Dataset S2'!AP114*'Suppl. Dataset S2'!$E114</f>
        <v>107193.0272</v>
      </c>
      <c r="M43" s="1">
        <f>'Suppl. Dataset S2'!AQ113*'Suppl. Dataset S2'!$E113+'Suppl. Dataset S2'!AQ114*'Suppl. Dataset S2'!$E114</f>
        <v>83057.951199999996</v>
      </c>
      <c r="N43" s="1">
        <f>'Suppl. Dataset S2'!AR113*'Suppl. Dataset S2'!$E113+'Suppl. Dataset S2'!AR114*'Suppl. Dataset S2'!$E114</f>
        <v>120675.38</v>
      </c>
      <c r="O43" s="1">
        <f>'Suppl. Dataset S2'!AS113*'Suppl. Dataset S2'!$E113+'Suppl. Dataset S2'!AS114*'Suppl. Dataset S2'!$E114</f>
        <v>170776.4688</v>
      </c>
      <c r="P43" s="1">
        <f>'Suppl. Dataset S2'!AT113*'Suppl. Dataset S2'!$E113+'Suppl. Dataset S2'!AT114*'Suppl. Dataset S2'!$E114</f>
        <v>167447.49280000001</v>
      </c>
      <c r="Q43" s="1">
        <f>'Suppl. Dataset S2'!AU113*'Suppl. Dataset S2'!$E113+'Suppl. Dataset S2'!AU114*'Suppl. Dataset S2'!$E114</f>
        <v>305766.44559999998</v>
      </c>
      <c r="R43" s="1">
        <f>'Suppl. Dataset S2'!AV113*'Suppl. Dataset S2'!$E113+'Suppl. Dataset S2'!AV114*'Suppl. Dataset S2'!$E114</f>
        <v>291618.29759999999</v>
      </c>
      <c r="S43" s="1">
        <f>'Suppl. Dataset S2'!AW113*'Suppl. Dataset S2'!$E113+'Suppl. Dataset S2'!AW114*'Suppl. Dataset S2'!$E114</f>
        <v>231197.38319999998</v>
      </c>
      <c r="T43" s="1">
        <f>'Suppl. Dataset S2'!AX113*'Suppl. Dataset S2'!$E113+'Suppl. Dataset S2'!AX114*'Suppl. Dataset S2'!$E114</f>
        <v>289620.91200000001</v>
      </c>
      <c r="U43" s="7">
        <f>'Suppl. Dataset S2'!AY113*'Suppl. Dataset S2'!$E113+'Suppl. Dataset S2'!AY114*'Suppl. Dataset S2'!$E114</f>
        <v>324575.16000000003</v>
      </c>
      <c r="V43" s="1">
        <f>'Suppl. Dataset S2'!AZ113*'Suppl. Dataset S2'!$E113+'Suppl. Dataset S2'!AZ114*'Suppl. Dataset S2'!$E114</f>
        <v>212055.77120000002</v>
      </c>
      <c r="W43" s="1">
        <f>'Suppl. Dataset S2'!BA113*'Suppl. Dataset S2'!$E113+'Suppl. Dataset S2'!BA114*'Suppl. Dataset S2'!$E114</f>
        <v>194245.74959999998</v>
      </c>
      <c r="X43" s="1">
        <f>'Suppl. Dataset S2'!BB113*'Suppl. Dataset S2'!$E113+'Suppl. Dataset S2'!BB114*'Suppl. Dataset S2'!$E114</f>
        <v>192248.364</v>
      </c>
      <c r="Y43" s="1">
        <f>'Suppl. Dataset S2'!BC113*'Suppl. Dataset S2'!$E113+'Suppl. Dataset S2'!BC114*'Suppl. Dataset S2'!$E114</f>
        <v>225038.77760000003</v>
      </c>
      <c r="Z43" s="1">
        <f>'Suppl. Dataset S2'!BD113*'Suppl. Dataset S2'!$E113+'Suppl. Dataset S2'!BD114*'Suppl. Dataset S2'!$E114</f>
        <v>205730.71679999999</v>
      </c>
    </row>
    <row r="44" spans="1:26" x14ac:dyDescent="0.35">
      <c r="A44" t="s">
        <v>1792</v>
      </c>
      <c r="B44" s="1">
        <f>'Suppl. Dataset S2'!AF116*'Suppl. Dataset S2'!$E116+'Suppl. Dataset S2'!AF117*'Suppl. Dataset S2'!$E117</f>
        <v>255998.25439999998</v>
      </c>
      <c r="C44" s="1">
        <f>'Suppl. Dataset S2'!AG116*'Suppl. Dataset S2'!$E116+'Suppl. Dataset S2'!AG117*'Suppl. Dataset S2'!$E117</f>
        <v>190250.97839999999</v>
      </c>
      <c r="D44" s="1">
        <f>'Suppl. Dataset S2'!AH116*'Suppl. Dataset S2'!$E116+'Suppl. Dataset S2'!AH117*'Suppl. Dataset S2'!$E117</f>
        <v>202568.18959999998</v>
      </c>
      <c r="E44" s="1">
        <f>'Suppl. Dataset S2'!AI116*'Suppl. Dataset S2'!$E116+'Suppl. Dataset S2'!AI117*'Suppl. Dataset S2'!$E117</f>
        <v>242682.3504</v>
      </c>
      <c r="F44" s="1">
        <f>'Suppl. Dataset S2'!AJ116*'Suppl. Dataset S2'!$E116+'Suppl. Dataset S2'!AJ117*'Suppl. Dataset S2'!$E117</f>
        <v>153132.89600000001</v>
      </c>
      <c r="G44" s="1">
        <f>'Suppl. Dataset S2'!AK116*'Suppl. Dataset S2'!$E116+'Suppl. Dataset S2'!AK117*'Suppl. Dataset S2'!$E117</f>
        <v>421448.36159999995</v>
      </c>
      <c r="H44" s="1">
        <f>'Suppl. Dataset S2'!AL116*'Suppl. Dataset S2'!$E116+'Suppl. Dataset S2'!AL117*'Suppl. Dataset S2'!$E117</f>
        <v>499512.84880000004</v>
      </c>
      <c r="I44" s="1">
        <f>'Suppl. Dataset S2'!AM116*'Suppl. Dataset S2'!$E116+'Suppl. Dataset S2'!AM117*'Suppl. Dataset S2'!$E117</f>
        <v>540958.6</v>
      </c>
      <c r="J44" s="1">
        <f>'Suppl. Dataset S2'!AN116*'Suppl. Dataset S2'!$E116+'Suppl. Dataset S2'!AN117*'Suppl. Dataset S2'!$E117</f>
        <v>464725.04960000003</v>
      </c>
      <c r="K44" s="1">
        <f>'Suppl. Dataset S2'!AO116*'Suppl. Dataset S2'!$E116+'Suppl. Dataset S2'!AO117*'Suppl. Dataset S2'!$E117</f>
        <v>444418.29599999997</v>
      </c>
      <c r="L44" s="1">
        <f>'Suppl. Dataset S2'!AP116*'Suppl. Dataset S2'!$E116+'Suppl. Dataset S2'!AP117*'Suppl. Dataset S2'!$E117</f>
        <v>570919.38399999996</v>
      </c>
      <c r="M44" s="1">
        <f>'Suppl. Dataset S2'!AQ116*'Suppl. Dataset S2'!$E116+'Suppl. Dataset S2'!AQ117*'Suppl. Dataset S2'!$E117</f>
        <v>447081.47679999995</v>
      </c>
      <c r="N44" s="1">
        <f>'Suppl. Dataset S2'!AR116*'Suppl. Dataset S2'!$E116+'Suppl. Dataset S2'!AR117*'Suppl. Dataset S2'!$E117</f>
        <v>556271.88959999999</v>
      </c>
      <c r="O44" s="1">
        <f>'Suppl. Dataset S2'!AS116*'Suppl. Dataset S2'!$E116+'Suppl. Dataset S2'!AS117*'Suppl. Dataset S2'!$E117</f>
        <v>677446.61599999992</v>
      </c>
      <c r="P44" s="1">
        <f>'Suppl. Dataset S2'!AT116*'Suppl. Dataset S2'!$E116+'Suppl. Dataset S2'!AT117*'Suppl. Dataset S2'!$E117</f>
        <v>702413.93599999999</v>
      </c>
      <c r="Q44" s="1">
        <f>'Suppl. Dataset S2'!AU116*'Suppl. Dataset S2'!$E116+'Suppl. Dataset S2'!AU117*'Suppl. Dataset S2'!$E117</f>
        <v>1191773.4080000001</v>
      </c>
      <c r="R44" s="1">
        <f>'Suppl. Dataset S2'!AV116*'Suppl. Dataset S2'!$E116+'Suppl. Dataset S2'!AV117*'Suppl. Dataset S2'!$E117</f>
        <v>1298300.6399999999</v>
      </c>
      <c r="S44" s="1">
        <f>'Suppl. Dataset S2'!AW116*'Suppl. Dataset S2'!$E116+'Suppl. Dataset S2'!AW117*'Suppl. Dataset S2'!$E117</f>
        <v>1205089.3119999999</v>
      </c>
      <c r="T44" s="1">
        <f>'Suppl. Dataset S2'!AX116*'Suppl. Dataset S2'!$E116+'Suppl. Dataset S2'!AX117*'Suppl. Dataset S2'!$E117</f>
        <v>1278326.784</v>
      </c>
      <c r="U44" s="7">
        <f>'Suppl. Dataset S2'!AY116*'Suppl. Dataset S2'!$E116+'Suppl. Dataset S2'!AY117*'Suppl. Dataset S2'!$E117</f>
        <v>1251694.976</v>
      </c>
      <c r="V44" s="1">
        <f>'Suppl. Dataset S2'!AZ116*'Suppl. Dataset S2'!$E116+'Suppl. Dataset S2'!AZ117*'Suppl. Dataset S2'!$E117</f>
        <v>838901.95200000005</v>
      </c>
      <c r="W44" s="1">
        <f>'Suppl. Dataset S2'!BA116*'Suppl. Dataset S2'!$E116+'Suppl. Dataset S2'!BA117*'Suppl. Dataset S2'!$E117</f>
        <v>840566.44000000006</v>
      </c>
      <c r="X44" s="1">
        <f>'Suppl. Dataset S2'!BB116*'Suppl. Dataset S2'!$E116+'Suppl. Dataset S2'!BB117*'Suppl. Dataset S2'!$E117</f>
        <v>595886.70399999991</v>
      </c>
      <c r="Y44" s="1">
        <f>'Suppl. Dataset S2'!BC116*'Suppl. Dataset S2'!$E116+'Suppl. Dataset S2'!BC117*'Suppl. Dataset S2'!$E117</f>
        <v>903816.98399999994</v>
      </c>
      <c r="Z44" s="1">
        <f>'Suppl. Dataset S2'!BD116*'Suppl. Dataset S2'!$E116+'Suppl. Dataset S2'!BD117*'Suppl. Dataset S2'!$E117</f>
        <v>570919.38399999996</v>
      </c>
    </row>
    <row r="45" spans="1:26" x14ac:dyDescent="0.35">
      <c r="A45" t="s">
        <v>1864</v>
      </c>
      <c r="B45" s="1">
        <f>'Suppl. Dataset S2'!AF119*'Suppl. Dataset S2'!$E119+'Suppl. Dataset S2'!AF120*'Suppl. Dataset S2'!$E120</f>
        <v>122611.845</v>
      </c>
      <c r="C45" s="1">
        <f>'Suppl. Dataset S2'!AG119*'Suppl. Dataset S2'!$E119+'Suppl. Dataset S2'!AG120*'Suppl. Dataset S2'!$E120</f>
        <v>140443.20749999999</v>
      </c>
      <c r="D45" s="1">
        <f>'Suppl. Dataset S2'!AH119*'Suppl. Dataset S2'!$E119+'Suppl. Dataset S2'!AH120*'Suppl. Dataset S2'!$E120</f>
        <v>132801.19499999998</v>
      </c>
      <c r="E45" s="1">
        <f>'Suppl. Dataset S2'!AI119*'Suppl. Dataset S2'!$E119+'Suppl. Dataset S2'!AI120*'Suppl. Dataset S2'!$E120</f>
        <v>147405.93</v>
      </c>
      <c r="F45" s="1">
        <f>'Suppl. Dataset S2'!AJ119*'Suppl. Dataset S2'!$E119+'Suppl. Dataset S2'!AJ120*'Suppl. Dataset S2'!$E120</f>
        <v>85081.072499999995</v>
      </c>
      <c r="G45" s="1">
        <f>'Suppl. Dataset S2'!AK119*'Suppl. Dataset S2'!$E119+'Suppl. Dataset S2'!AK120*'Suppl. Dataset S2'!$E120</f>
        <v>107837.28750000001</v>
      </c>
      <c r="H45" s="1">
        <f>'Suppl. Dataset S2'!AL119*'Suppl. Dataset S2'!$E119+'Suppl. Dataset S2'!AL120*'Suppl. Dataset S2'!$E120</f>
        <v>134839.065</v>
      </c>
      <c r="I45" s="1">
        <f>'Suppl. Dataset S2'!AM119*'Suppl. Dataset S2'!$E119+'Suppl. Dataset S2'!AM120*'Suppl. Dataset S2'!$E120</f>
        <v>123460.95749999999</v>
      </c>
      <c r="J45" s="1">
        <f>'Suppl. Dataset S2'!AN119*'Suppl. Dataset S2'!$E119+'Suppl. Dataset S2'!AN120*'Suppl. Dataset S2'!$E120</f>
        <v>141631.965</v>
      </c>
      <c r="K45" s="1">
        <f>'Suppl. Dataset S2'!AO119*'Suppl. Dataset S2'!$E119+'Suppl. Dataset S2'!AO120*'Suppl. Dataset S2'!$E120</f>
        <v>136537.28999999998</v>
      </c>
      <c r="L45" s="1">
        <f>'Suppl. Dataset S2'!AP119*'Suppl. Dataset S2'!$E119+'Suppl. Dataset S2'!AP120*'Suppl. Dataset S2'!$E120</f>
        <v>102063.32249999998</v>
      </c>
      <c r="M45" s="1">
        <f>'Suppl. Dataset S2'!AQ119*'Suppl. Dataset S2'!$E119+'Suppl. Dataset S2'!AQ120*'Suppl. Dataset S2'!$E120</f>
        <v>153859.185</v>
      </c>
      <c r="N45" s="1">
        <f>'Suppl. Dataset S2'!AR119*'Suppl. Dataset S2'!$E119+'Suppl. Dataset S2'!AR120*'Suppl. Dataset S2'!$E120</f>
        <v>135688.17749999999</v>
      </c>
      <c r="O45" s="1">
        <f>'Suppl. Dataset S2'!AS119*'Suppl. Dataset S2'!$E119+'Suppl. Dataset S2'!AS120*'Suppl. Dataset S2'!$E120</f>
        <v>124310.06999999998</v>
      </c>
      <c r="P45" s="1">
        <f>'Suppl. Dataset S2'!AT119*'Suppl. Dataset S2'!$E119+'Suppl. Dataset S2'!AT120*'Suppl. Dataset S2'!$E120</f>
        <v>151991.13750000001</v>
      </c>
      <c r="Q45" s="1">
        <f>'Suppl. Dataset S2'!AU119*'Suppl. Dataset S2'!$E119+'Suppl. Dataset S2'!AU120*'Suppl. Dataset S2'!$E120</f>
        <v>158104.7475</v>
      </c>
      <c r="R45" s="1">
        <f>'Suppl. Dataset S2'!AV119*'Suppl. Dataset S2'!$E119+'Suppl. Dataset S2'!AV120*'Suppl. Dataset S2'!$E120</f>
        <v>149104.155</v>
      </c>
      <c r="S45" s="1">
        <f>'Suppl. Dataset S2'!AW119*'Suppl. Dataset S2'!$E119+'Suppl. Dataset S2'!AW120*'Suppl. Dataset S2'!$E120</f>
        <v>202258.59749999997</v>
      </c>
      <c r="T45" s="1">
        <f>'Suppl. Dataset S2'!AX119*'Suppl. Dataset S2'!$E119+'Suppl. Dataset S2'!AX120*'Suppl. Dataset S2'!$E120</f>
        <v>164218.35749999998</v>
      </c>
      <c r="U45" s="7">
        <f>'Suppl. Dataset S2'!AY119*'Suppl. Dataset S2'!$E119+'Suppl. Dataset S2'!AY120*'Suppl. Dataset S2'!$E120</f>
        <v>182898.83249999999</v>
      </c>
      <c r="V45" s="1">
        <f>'Suppl. Dataset S2'!AZ119*'Suppl. Dataset S2'!$E119+'Suppl. Dataset S2'!AZ120*'Suppl. Dataset S2'!$E120</f>
        <v>88817.167499999996</v>
      </c>
      <c r="W45" s="1">
        <f>'Suppl. Dataset S2'!BA119*'Suppl. Dataset S2'!$E119+'Suppl. Dataset S2'!BA120*'Suppl. Dataset S2'!$E120</f>
        <v>128215.98749999999</v>
      </c>
      <c r="X45" s="1">
        <f>'Suppl. Dataset S2'!BB119*'Suppl. Dataset S2'!$E119+'Suppl. Dataset S2'!BB120*'Suppl. Dataset S2'!$E120</f>
        <v>100025.45249999998</v>
      </c>
      <c r="Y45" s="1">
        <f>'Suppl. Dataset S2'!BC119*'Suppl. Dataset S2'!$E119+'Suppl. Dataset S2'!BC120*'Suppl. Dataset S2'!$E120</f>
        <v>91755.096749999997</v>
      </c>
      <c r="Z45" s="1">
        <f>'Suppl. Dataset S2'!BD119*'Suppl. Dataset S2'!$E119+'Suppl. Dataset S2'!BD120*'Suppl. Dataset S2'!$E120</f>
        <v>136197.64499999999</v>
      </c>
    </row>
    <row r="46" spans="1:26" x14ac:dyDescent="0.35">
      <c r="A46" t="s">
        <v>2031</v>
      </c>
      <c r="B46" s="1">
        <f>'Suppl. Dataset S2'!AF122*'Suppl. Dataset S2'!$E122+'Suppl. Dataset S2'!AF123*'Suppl. Dataset S2'!$E123</f>
        <v>2404900.8000000003</v>
      </c>
      <c r="C46" s="1">
        <f>'Suppl. Dataset S2'!AG122*'Suppl. Dataset S2'!$E122+'Suppl. Dataset S2'!AG123*'Suppl. Dataset S2'!$E123</f>
        <v>2179441.35</v>
      </c>
      <c r="D46" s="1">
        <f>'Suppl. Dataset S2'!AH122*'Suppl. Dataset S2'!$E122+'Suppl. Dataset S2'!AH123*'Suppl. Dataset S2'!$E123</f>
        <v>2359808.91</v>
      </c>
      <c r="E46" s="1">
        <f>'Suppl. Dataset S2'!AI122*'Suppl. Dataset S2'!$E122+'Suppl. Dataset S2'!AI123*'Suppl. Dataset S2'!$E123</f>
        <v>2194471.98</v>
      </c>
      <c r="F46" s="1">
        <f>'Suppl. Dataset S2'!AJ122*'Suppl. Dataset S2'!$E122+'Suppl. Dataset S2'!AJ123*'Suppl. Dataset S2'!$E123</f>
        <v>2044165.6800000002</v>
      </c>
      <c r="G46" s="1">
        <f>'Suppl. Dataset S2'!AK122*'Suppl. Dataset S2'!$E122+'Suppl. Dataset S2'!AK123*'Suppl. Dataset S2'!$E123</f>
        <v>2525145.84</v>
      </c>
      <c r="H46" s="1">
        <f>'Suppl. Dataset S2'!AL122*'Suppl. Dataset S2'!$E122+'Suppl. Dataset S2'!AL123*'Suppl. Dataset S2'!$E123</f>
        <v>2495084.58</v>
      </c>
      <c r="I46" s="1">
        <f>'Suppl. Dataset S2'!AM122*'Suppl. Dataset S2'!$E122+'Suppl. Dataset S2'!AM123*'Suppl. Dataset S2'!$E123</f>
        <v>2630360.25</v>
      </c>
      <c r="J46" s="1">
        <f>'Suppl. Dataset S2'!AN122*'Suppl. Dataset S2'!$E122+'Suppl. Dataset S2'!AN123*'Suppl. Dataset S2'!$E123</f>
        <v>3036187.2600000002</v>
      </c>
      <c r="K46" s="1">
        <f>'Suppl. Dataset S2'!AO122*'Suppl. Dataset S2'!$E122+'Suppl. Dataset S2'!AO123*'Suppl. Dataset S2'!$E123</f>
        <v>3066248.52</v>
      </c>
      <c r="L46" s="1">
        <f>'Suppl. Dataset S2'!AP122*'Suppl. Dataset S2'!$E122+'Suppl. Dataset S2'!AP123*'Suppl. Dataset S2'!$E123</f>
        <v>7094457.3600000003</v>
      </c>
      <c r="M46" s="1">
        <f>'Suppl. Dataset S2'!AQ122*'Suppl. Dataset S2'!$E122+'Suppl. Dataset S2'!AQ123*'Suppl. Dataset S2'!$E123</f>
        <v>6072374.5200000005</v>
      </c>
      <c r="N46" s="1">
        <f>'Suppl. Dataset S2'!AR122*'Suppl. Dataset S2'!$E122+'Suppl. Dataset S2'!AR123*'Suppl. Dataset S2'!$E123</f>
        <v>7244763.6600000001</v>
      </c>
      <c r="O46" s="1">
        <f>'Suppl. Dataset S2'!AS122*'Suppl. Dataset S2'!$E122+'Suppl. Dataset S2'!AS123*'Suppl. Dataset S2'!$E123</f>
        <v>6388017.75</v>
      </c>
      <c r="P46" s="1">
        <f>'Suppl. Dataset S2'!AT122*'Suppl. Dataset S2'!$E122+'Suppl. Dataset S2'!AT123*'Suppl. Dataset S2'!$E123</f>
        <v>8176662.7200000007</v>
      </c>
      <c r="Q46" s="1">
        <f>'Suppl. Dataset S2'!AU122*'Suppl. Dataset S2'!$E122+'Suppl. Dataset S2'!AU123*'Suppl. Dataset S2'!$E123</f>
        <v>12956403.060000001</v>
      </c>
      <c r="R46" s="1">
        <f>'Suppl. Dataset S2'!AV122*'Suppl. Dataset S2'!$E122+'Suppl. Dataset S2'!AV123*'Suppl. Dataset S2'!$E123</f>
        <v>11107635.57</v>
      </c>
      <c r="S46" s="1">
        <f>'Suppl. Dataset S2'!AW122*'Suppl. Dataset S2'!$E122+'Suppl. Dataset S2'!AW123*'Suppl. Dataset S2'!$E123</f>
        <v>10070522.1</v>
      </c>
      <c r="T46" s="1">
        <f>'Suppl. Dataset S2'!AX122*'Suppl. Dataset S2'!$E122+'Suppl. Dataset S2'!AX123*'Suppl. Dataset S2'!$E123</f>
        <v>11768983.290000001</v>
      </c>
      <c r="U46" s="7">
        <f>'Suppl. Dataset S2'!AY122*'Suppl. Dataset S2'!$E122+'Suppl. Dataset S2'!AY123*'Suppl. Dataset S2'!$E123</f>
        <v>11799044.550000001</v>
      </c>
      <c r="V46" s="1">
        <f>'Suppl. Dataset S2'!AZ122*'Suppl. Dataset S2'!$E122+'Suppl. Dataset S2'!AZ123*'Suppl. Dataset S2'!$E123</f>
        <v>18788287.5</v>
      </c>
      <c r="W46" s="1">
        <f>'Suppl. Dataset S2'!BA122*'Suppl. Dataset S2'!$E122+'Suppl. Dataset S2'!BA123*'Suppl. Dataset S2'!$E123</f>
        <v>17134918.199999999</v>
      </c>
      <c r="X46" s="1">
        <f>'Suppl. Dataset S2'!BB122*'Suppl. Dataset S2'!$E122+'Suppl. Dataset S2'!BB123*'Suppl. Dataset S2'!$E123</f>
        <v>15481548.9</v>
      </c>
      <c r="Y46" s="1">
        <f>'Suppl. Dataset S2'!BC122*'Suppl. Dataset S2'!$E122+'Suppl. Dataset S2'!BC123*'Suppl. Dataset S2'!$E123</f>
        <v>18487674.900000002</v>
      </c>
      <c r="Z46" s="1">
        <f>'Suppl. Dataset S2'!BD122*'Suppl. Dataset S2'!$E122+'Suppl. Dataset S2'!BD123*'Suppl. Dataset S2'!$E123</f>
        <v>15481548.9</v>
      </c>
    </row>
    <row r="47" spans="1:26" x14ac:dyDescent="0.35">
      <c r="A47" t="s">
        <v>2085</v>
      </c>
      <c r="B47" s="1">
        <f>'Suppl. Dataset S2'!AF124*'Suppl. Dataset S2'!$E124+'Suppl. Dataset S2'!AF125*'Suppl. Dataset S2'!$E125</f>
        <v>3116325.7799999993</v>
      </c>
      <c r="C47" s="1">
        <f>'Suppl. Dataset S2'!AG124*'Suppl. Dataset S2'!$E124+'Suppl. Dataset S2'!AG125*'Suppl. Dataset S2'!$E125</f>
        <v>3202251.0599999996</v>
      </c>
      <c r="D47" s="1">
        <f>'Suppl. Dataset S2'!AH124*'Suppl. Dataset S2'!$E124+'Suppl. Dataset S2'!AH125*'Suppl. Dataset S2'!$E125</f>
        <v>3746955.96</v>
      </c>
      <c r="E47" s="1">
        <f>'Suppl. Dataset S2'!AI124*'Suppl. Dataset S2'!$E124+'Suppl. Dataset S2'!AI125*'Suppl. Dataset S2'!$E125</f>
        <v>3552089.6999999997</v>
      </c>
      <c r="F47" s="1">
        <f>'Suppl. Dataset S2'!AJ124*'Suppl. Dataset S2'!$E124+'Suppl. Dataset S2'!AJ125*'Suppl. Dataset S2'!$E125</f>
        <v>3209922.96</v>
      </c>
      <c r="G47" s="1">
        <f>'Suppl. Dataset S2'!AK124*'Suppl. Dataset S2'!$E124+'Suppl. Dataset S2'!AK125*'Suppl. Dataset S2'!$E125</f>
        <v>4511077.1999999993</v>
      </c>
      <c r="H47" s="1">
        <f>'Suppl. Dataset S2'!AL124*'Suppl. Dataset S2'!$E124+'Suppl. Dataset S2'!AL125*'Suppl. Dataset S2'!$E125</f>
        <v>4756578</v>
      </c>
      <c r="I47" s="1">
        <f>'Suppl. Dataset S2'!AM124*'Suppl. Dataset S2'!$E124+'Suppl. Dataset S2'!AM125*'Suppl. Dataset S2'!$E125</f>
        <v>4572452.3999999994</v>
      </c>
      <c r="J47" s="1">
        <f>'Suppl. Dataset S2'!AN124*'Suppl. Dataset S2'!$E124+'Suppl. Dataset S2'!AN125*'Suppl. Dataset S2'!$E125</f>
        <v>5124829.1999999993</v>
      </c>
      <c r="K47" s="1">
        <f>'Suppl. Dataset S2'!AO124*'Suppl. Dataset S2'!$E124+'Suppl. Dataset S2'!AO125*'Suppl. Dataset S2'!$E125</f>
        <v>4894672.1999999993</v>
      </c>
      <c r="L47" s="1">
        <f>'Suppl. Dataset S2'!AP124*'Suppl. Dataset S2'!$E124+'Suppl. Dataset S2'!AP125*'Suppl. Dataset S2'!$E125</f>
        <v>3957166.0199999996</v>
      </c>
      <c r="M47" s="1">
        <f>'Suppl. Dataset S2'!AQ124*'Suppl. Dataset S2'!$E124+'Suppl. Dataset S2'!AQ125*'Suppl. Dataset S2'!$E125</f>
        <v>4010869.3199999994</v>
      </c>
      <c r="N47" s="1">
        <f>'Suppl. Dataset S2'!AR124*'Suppl. Dataset S2'!$E124+'Suppl. Dataset S2'!AR125*'Suppl. Dataset S2'!$E125</f>
        <v>3783781.08</v>
      </c>
      <c r="O47" s="1">
        <f>'Suppl. Dataset S2'!AS124*'Suppl. Dataset S2'!$E124+'Suppl. Dataset S2'!AS125*'Suppl. Dataset S2'!$E125</f>
        <v>4504939.68</v>
      </c>
      <c r="P47" s="1">
        <f>'Suppl. Dataset S2'!AT124*'Suppl. Dataset S2'!$E124+'Suppl. Dataset S2'!AT125*'Suppl. Dataset S2'!$E125</f>
        <v>4679859</v>
      </c>
      <c r="Q47" s="1">
        <f>'Suppl. Dataset S2'!AU124*'Suppl. Dataset S2'!$E124+'Suppl. Dataset S2'!AU125*'Suppl. Dataset S2'!$E125</f>
        <v>9052842</v>
      </c>
      <c r="R47" s="1">
        <f>'Suppl. Dataset S2'!AV124*'Suppl. Dataset S2'!$E124+'Suppl. Dataset S2'!AV125*'Suppl. Dataset S2'!$E125</f>
        <v>9973469.9999999981</v>
      </c>
      <c r="S47" s="1">
        <f>'Suppl. Dataset S2'!AW124*'Suppl. Dataset S2'!$E124+'Suppl. Dataset S2'!AW125*'Suppl. Dataset S2'!$E125</f>
        <v>9052841.9999999981</v>
      </c>
      <c r="T47" s="1">
        <f>'Suppl. Dataset S2'!AX124*'Suppl. Dataset S2'!$E124+'Suppl. Dataset S2'!AX125*'Suppl. Dataset S2'!$E125</f>
        <v>7395711.5999999996</v>
      </c>
      <c r="U47" s="7">
        <f>'Suppl. Dataset S2'!AY124*'Suppl. Dataset S2'!$E124+'Suppl. Dataset S2'!AY125*'Suppl. Dataset S2'!$E125</f>
        <v>9160248.5999999996</v>
      </c>
      <c r="V47" s="1">
        <f>'Suppl. Dataset S2'!AZ124*'Suppl. Dataset S2'!$E124+'Suppl. Dataset S2'!AZ125*'Suppl. Dataset S2'!$E125</f>
        <v>4695202.8</v>
      </c>
      <c r="W47" s="1">
        <f>'Suppl. Dataset S2'!BA124*'Suppl. Dataset S2'!$E124+'Suppl. Dataset S2'!BA125*'Suppl. Dataset S2'!$E125</f>
        <v>4343829.7799999993</v>
      </c>
      <c r="X47" s="1">
        <f>'Suppl. Dataset S2'!BB124*'Suppl. Dataset S2'!$E124+'Suppl. Dataset S2'!BB125*'Suppl. Dataset S2'!$E125</f>
        <v>4541764.8</v>
      </c>
      <c r="Y47" s="1">
        <f>'Suppl. Dataset S2'!BC124*'Suppl. Dataset S2'!$E124+'Suppl. Dataset S2'!BC125*'Suppl. Dataset S2'!$E125</f>
        <v>5170860.5999999996</v>
      </c>
      <c r="Z47" s="1">
        <f>'Suppl. Dataset S2'!BD124*'Suppl. Dataset S2'!$E124+'Suppl. Dataset S2'!BD125*'Suppl. Dataset S2'!$E125</f>
        <v>4495733.3999999994</v>
      </c>
    </row>
    <row r="48" spans="1:26" x14ac:dyDescent="0.35">
      <c r="A48" t="s">
        <v>2096</v>
      </c>
      <c r="B48" s="1">
        <f>'Suppl. Dataset S2'!AF127*'Suppl. Dataset S2'!$E127+'Suppl. Dataset S2'!AF128*'Suppl. Dataset S2'!$E128</f>
        <v>4756578</v>
      </c>
      <c r="C48" s="1">
        <f>'Suppl. Dataset S2'!AG127*'Suppl. Dataset S2'!$E127+'Suppl. Dataset S2'!AG128*'Suppl. Dataset S2'!$E128</f>
        <v>4461977.0399999991</v>
      </c>
      <c r="D48" s="1">
        <f>'Suppl. Dataset S2'!AH127*'Suppl. Dataset S2'!$E127+'Suppl. Dataset S2'!AH128*'Suppl. Dataset S2'!$E128</f>
        <v>4802609.3999999994</v>
      </c>
      <c r="E48" s="1">
        <f>'Suppl. Dataset S2'!AI127*'Suppl. Dataset S2'!$E127+'Suppl. Dataset S2'!AI128*'Suppl. Dataset S2'!$E128</f>
        <v>4894672.1999999993</v>
      </c>
      <c r="F48" s="1">
        <f>'Suppl. Dataset S2'!AJ127*'Suppl. Dataset S2'!$E127+'Suppl. Dataset S2'!AJ128*'Suppl. Dataset S2'!$E128</f>
        <v>4288592.0999999996</v>
      </c>
      <c r="G48" s="1">
        <f>'Suppl. Dataset S2'!AK127*'Suppl. Dataset S2'!$E127+'Suppl. Dataset S2'!AK128*'Suppl. Dataset S2'!$E128</f>
        <v>5354986.1999999993</v>
      </c>
      <c r="H48" s="1">
        <f>'Suppl. Dataset S2'!AL127*'Suppl. Dataset S2'!$E127+'Suppl. Dataset S2'!AL128*'Suppl. Dataset S2'!$E128</f>
        <v>5861331.5999999996</v>
      </c>
      <c r="I48" s="1">
        <f>'Suppl. Dataset S2'!AM127*'Suppl. Dataset S2'!$E127+'Suppl. Dataset S2'!AM128*'Suppl. Dataset S2'!$E128</f>
        <v>5845987.7999999989</v>
      </c>
      <c r="J48" s="1">
        <f>'Suppl. Dataset S2'!AN127*'Suppl. Dataset S2'!$E127+'Suppl. Dataset S2'!AN128*'Suppl. Dataset S2'!$E128</f>
        <v>6475083.5999999996</v>
      </c>
      <c r="K48" s="1">
        <f>'Suppl. Dataset S2'!AO127*'Suppl. Dataset S2'!$E127+'Suppl. Dataset S2'!AO128*'Suppl. Dataset S2'!$E128</f>
        <v>6505771.1999999993</v>
      </c>
      <c r="L48" s="1">
        <f>'Suppl. Dataset S2'!AP127*'Suppl. Dataset S2'!$E127+'Suppl. Dataset S2'!AP128*'Suppl. Dataset S2'!$E128</f>
        <v>6290958</v>
      </c>
      <c r="M48" s="1">
        <f>'Suppl. Dataset S2'!AQ127*'Suppl. Dataset S2'!$E127+'Suppl. Dataset S2'!AQ128*'Suppl. Dataset S2'!$E128</f>
        <v>6290958</v>
      </c>
      <c r="N48" s="1">
        <f>'Suppl. Dataset S2'!AR127*'Suppl. Dataset S2'!$E127+'Suppl. Dataset S2'!AR128*'Suppl. Dataset S2'!$E128</f>
        <v>6643865.4000000004</v>
      </c>
      <c r="O48" s="1">
        <f>'Suppl. Dataset S2'!AS127*'Suppl. Dataset S2'!$E127+'Suppl. Dataset S2'!AS128*'Suppl. Dataset S2'!$E128</f>
        <v>6874022.3999999985</v>
      </c>
      <c r="P48" s="1">
        <f>'Suppl. Dataset S2'!AT127*'Suppl. Dataset S2'!$E127+'Suppl. Dataset S2'!AT128*'Suppl. Dataset S2'!$E128</f>
        <v>7610524.7999999989</v>
      </c>
      <c r="Q48" s="1">
        <f>'Suppl. Dataset S2'!AU127*'Suppl. Dataset S2'!$E127+'Suppl. Dataset S2'!AU128*'Suppl. Dataset S2'!$E128</f>
        <v>16034270.999999996</v>
      </c>
      <c r="R48" s="1">
        <f>'Suppl. Dataset S2'!AV127*'Suppl. Dataset S2'!$E127+'Suppl. Dataset S2'!AV128*'Suppl. Dataset S2'!$E128</f>
        <v>15389831.399999999</v>
      </c>
      <c r="S48" s="1">
        <f>'Suppl. Dataset S2'!AW127*'Suppl. Dataset S2'!$E127+'Suppl. Dataset S2'!AW128*'Suppl. Dataset S2'!$E128</f>
        <v>15834801.599999998</v>
      </c>
      <c r="T48" s="1">
        <f>'Suppl. Dataset S2'!AX127*'Suppl. Dataset S2'!$E127+'Suppl. Dataset S2'!AX128*'Suppl. Dataset S2'!$E128</f>
        <v>14453859.6</v>
      </c>
      <c r="U48" s="7">
        <f>'Suppl. Dataset S2'!AY127*'Suppl. Dataset S2'!$E127+'Suppl. Dataset S2'!AY128*'Suppl. Dataset S2'!$E128</f>
        <v>16064958.599999998</v>
      </c>
      <c r="V48" s="1">
        <f>'Suppl. Dataset S2'!AZ127*'Suppl. Dataset S2'!$E127+'Suppl. Dataset S2'!AZ128*'Suppl. Dataset S2'!$E128</f>
        <v>14300421.599999998</v>
      </c>
      <c r="W48" s="1">
        <f>'Suppl. Dataset S2'!BA127*'Suppl. Dataset S2'!$E127+'Suppl. Dataset S2'!BA128*'Suppl. Dataset S2'!$E128</f>
        <v>12290383.799999999</v>
      </c>
      <c r="X48" s="1">
        <f>'Suppl. Dataset S2'!BB127*'Suppl. Dataset S2'!$E127+'Suppl. Dataset S2'!BB128*'Suppl. Dataset S2'!$E128</f>
        <v>11446474.799999999</v>
      </c>
      <c r="Y48" s="1">
        <f>'Suppl. Dataset S2'!BC127*'Suppl. Dataset S2'!$E127+'Suppl. Dataset S2'!BC128*'Suppl. Dataset S2'!$E128</f>
        <v>15911520.599999998</v>
      </c>
      <c r="Z48" s="1">
        <f>'Suppl. Dataset S2'!BD127*'Suppl. Dataset S2'!$E127+'Suppl. Dataset S2'!BD128*'Suppl. Dataset S2'!$E128</f>
        <v>10909441.799999999</v>
      </c>
    </row>
    <row r="49" spans="1:26" x14ac:dyDescent="0.35">
      <c r="A49" t="s">
        <v>2104</v>
      </c>
      <c r="B49" s="1">
        <f>'Suppl. Dataset S2'!AF130*'Suppl. Dataset S2'!$E130+'Suppl. Dataset S2'!AF131*'Suppl. Dataset S2'!$E131</f>
        <v>1184541.3599999999</v>
      </c>
      <c r="C49" s="1">
        <f>'Suppl. Dataset S2'!AG130*'Suppl. Dataset S2'!$E130+'Suppl. Dataset S2'!AG131*'Suppl. Dataset S2'!$E131</f>
        <v>1216763.3399999999</v>
      </c>
      <c r="D49" s="1">
        <f>'Suppl. Dataset S2'!AH130*'Suppl. Dataset S2'!$E130+'Suppl. Dataset S2'!AH131*'Suppl. Dataset S2'!$E131</f>
        <v>1210625.8199999998</v>
      </c>
      <c r="E49" s="1">
        <f>'Suppl. Dataset S2'!AI130*'Suppl. Dataset S2'!$E130+'Suppl. Dataset S2'!AI131*'Suppl. Dataset S2'!$E131</f>
        <v>1304223</v>
      </c>
      <c r="F49" s="1">
        <f>'Suppl. Dataset S2'!AJ130*'Suppl. Dataset S2'!$E130+'Suppl. Dataset S2'!AJ131*'Suppl. Dataset S2'!$E131</f>
        <v>1112425.5</v>
      </c>
      <c r="G49" s="1">
        <f>'Suppl. Dataset S2'!AK130*'Suppl. Dataset S2'!$E130+'Suppl. Dataset S2'!AK131*'Suppl. Dataset S2'!$E131</f>
        <v>1130838.06</v>
      </c>
      <c r="H49" s="1">
        <f>'Suppl. Dataset S2'!AL130*'Suppl. Dataset S2'!$E130+'Suppl. Dataset S2'!AL131*'Suppl. Dataset S2'!$E131</f>
        <v>1238244.6599999997</v>
      </c>
      <c r="I49" s="1">
        <f>'Suppl. Dataset S2'!AM130*'Suppl. Dataset S2'!$E130+'Suppl. Dataset S2'!AM131*'Suppl. Dataset S2'!$E131</f>
        <v>1397820.1799999997</v>
      </c>
      <c r="J49" s="1">
        <f>'Suppl. Dataset S2'!AN130*'Suppl. Dataset S2'!$E130+'Suppl. Dataset S2'!AN131*'Suppl. Dataset S2'!$E131</f>
        <v>1336444.98</v>
      </c>
      <c r="K49" s="1">
        <f>'Suppl. Dataset S2'!AO130*'Suppl. Dataset S2'!$E130+'Suppl. Dataset S2'!AO131*'Suppl. Dataset S2'!$E131</f>
        <v>1506761.16</v>
      </c>
      <c r="L49" s="1">
        <f>'Suppl. Dataset S2'!AP130*'Suppl. Dataset S2'!$E130+'Suppl. Dataset S2'!AP131*'Suppl. Dataset S2'!$E131</f>
        <v>1511364.2999999998</v>
      </c>
      <c r="M49" s="1">
        <f>'Suppl. Dataset S2'!AQ130*'Suppl. Dataset S2'!$E130+'Suppl. Dataset S2'!AQ131*'Suppl. Dataset S2'!$E131</f>
        <v>1235175.8999999999</v>
      </c>
      <c r="N49" s="1">
        <f>'Suppl. Dataset S2'!AR130*'Suppl. Dataset S2'!$E130+'Suppl. Dataset S2'!AR131*'Suppl. Dataset S2'!$E131</f>
        <v>1428507.7799999998</v>
      </c>
      <c r="O49" s="1">
        <f>'Suppl. Dataset S2'!AS130*'Suppl. Dataset S2'!$E130+'Suppl. Dataset S2'!AS131*'Suppl. Dataset S2'!$E131</f>
        <v>1428507.7799999998</v>
      </c>
      <c r="P49" s="1">
        <f>'Suppl. Dataset S2'!AT130*'Suppl. Dataset S2'!$E130+'Suppl. Dataset S2'!AT131*'Suppl. Dataset S2'!$E131</f>
        <v>1815171.54</v>
      </c>
      <c r="Q49" s="1">
        <f>'Suppl. Dataset S2'!AU130*'Suppl. Dataset S2'!$E130+'Suppl. Dataset S2'!AU131*'Suppl. Dataset S2'!$E131</f>
        <v>3199182.3</v>
      </c>
      <c r="R49" s="1">
        <f>'Suppl. Dataset S2'!AV130*'Suppl. Dataset S2'!$E130+'Suppl. Dataset S2'!AV131*'Suppl. Dataset S2'!$E131</f>
        <v>2907650.0999999996</v>
      </c>
      <c r="S49" s="1">
        <f>'Suppl. Dataset S2'!AW130*'Suppl. Dataset S2'!$E130+'Suppl. Dataset S2'!AW131*'Suppl. Dataset S2'!$E131</f>
        <v>2625324.1799999997</v>
      </c>
      <c r="T49" s="1">
        <f>'Suppl. Dataset S2'!AX130*'Suppl. Dataset S2'!$E130+'Suppl. Dataset S2'!AX131*'Suppl. Dataset S2'!$E131</f>
        <v>3559761.5999999996</v>
      </c>
      <c r="U49" s="7">
        <f>'Suppl. Dataset S2'!AY130*'Suppl. Dataset S2'!$E130+'Suppl. Dataset S2'!AY131*'Suppl. Dataset S2'!$E131</f>
        <v>3005850.42</v>
      </c>
      <c r="V49" s="1">
        <f>'Suppl. Dataset S2'!AZ130*'Suppl. Dataset S2'!$E130+'Suppl. Dataset S2'!AZ131*'Suppl. Dataset S2'!$E131</f>
        <v>3191510.3999999994</v>
      </c>
      <c r="W49" s="1">
        <f>'Suppl. Dataset S2'!BA130*'Suppl. Dataset S2'!$E130+'Suppl. Dataset S2'!BA131*'Suppl. Dataset S2'!$E131</f>
        <v>2932200.1799999997</v>
      </c>
      <c r="X49" s="1">
        <f>'Suppl. Dataset S2'!BB130*'Suppl. Dataset S2'!$E130+'Suppl. Dataset S2'!BB131*'Suppl. Dataset S2'!$E131</f>
        <v>2671355.58</v>
      </c>
      <c r="Y49" s="1">
        <f>'Suppl. Dataset S2'!BC130*'Suppl. Dataset S2'!$E130+'Suppl. Dataset S2'!BC131*'Suppl. Dataset S2'!$E131</f>
        <v>2870824.9799999995</v>
      </c>
      <c r="Z49" s="1">
        <f>'Suppl. Dataset S2'!BD130*'Suppl. Dataset S2'!$E130+'Suppl. Dataset S2'!BD131*'Suppl. Dataset S2'!$E131</f>
        <v>2465748.6599999997</v>
      </c>
    </row>
    <row r="50" spans="1:26" x14ac:dyDescent="0.35">
      <c r="A50" t="s">
        <v>2109</v>
      </c>
      <c r="B50" s="1">
        <f>'Suppl. Dataset S2'!AF133*'Suppl. Dataset S2'!$E133+'Suppl. Dataset S2'!AF134*'Suppl. Dataset S2'!$E134</f>
        <v>123977.90399999998</v>
      </c>
      <c r="C50" s="1">
        <f>'Suppl. Dataset S2'!AG133*'Suppl. Dataset S2'!$E133+'Suppl. Dataset S2'!AG134*'Suppl. Dataset S2'!$E134</f>
        <v>71655.545999999988</v>
      </c>
      <c r="D50" s="1">
        <f>'Suppl. Dataset S2'!AH133*'Suppl. Dataset S2'!$E133+'Suppl. Dataset S2'!AH134*'Suppl. Dataset S2'!$E134</f>
        <v>55160.960999999996</v>
      </c>
      <c r="E50" s="1">
        <f>'Suppl. Dataset S2'!AI133*'Suppl. Dataset S2'!$E133+'Suppl. Dataset S2'!AI134*'Suppl. Dataset S2'!$E134</f>
        <v>89454.353999999992</v>
      </c>
      <c r="F50" s="1">
        <f>'Suppl. Dataset S2'!AJ133*'Suppl. Dataset S2'!$E133+'Suppl. Dataset S2'!AJ134*'Suppl. Dataset S2'!$E134</f>
        <v>72576.173999999999</v>
      </c>
      <c r="G50" s="1">
        <f>'Suppl. Dataset S2'!AK133*'Suppl. Dataset S2'!$E133+'Suppl. Dataset S2'!AK134*'Suppl. Dataset S2'!$E134</f>
        <v>136559.82</v>
      </c>
      <c r="H50" s="1">
        <f>'Suppl. Dataset S2'!AL133*'Suppl. Dataset S2'!$E133+'Suppl. Dataset S2'!AL134*'Suppl. Dataset S2'!$E134</f>
        <v>123824.46599999999</v>
      </c>
      <c r="I50" s="1">
        <f>'Suppl. Dataset S2'!AM133*'Suppl. Dataset S2'!$E133+'Suppl. Dataset S2'!AM134*'Suppl. Dataset S2'!$E134</f>
        <v>108940.98</v>
      </c>
      <c r="J50" s="1">
        <f>'Suppl. Dataset S2'!AN133*'Suppl. Dataset S2'!$E133+'Suppl. Dataset S2'!AN134*'Suppl. Dataset S2'!$E134</f>
        <v>142850.77799999999</v>
      </c>
      <c r="K50" s="1">
        <f>'Suppl. Dataset S2'!AO133*'Suppl. Dataset S2'!$E133+'Suppl. Dataset S2'!AO134*'Suppl. Dataset S2'!$E134</f>
        <v>130268.86199999999</v>
      </c>
      <c r="L50" s="1">
        <f>'Suppl. Dataset S2'!AP133*'Suppl. Dataset S2'!$E133+'Suppl. Dataset S2'!AP134*'Suppl. Dataset S2'!$E134</f>
        <v>315161.65199999994</v>
      </c>
      <c r="M50" s="1">
        <f>'Suppl. Dataset S2'!AQ133*'Suppl. Dataset S2'!$E133+'Suppl. Dataset S2'!AQ134*'Suppl. Dataset S2'!$E134</f>
        <v>319764.79199999996</v>
      </c>
      <c r="N50" s="1">
        <f>'Suppl. Dataset S2'!AR133*'Suppl. Dataset S2'!$E133+'Suppl. Dataset S2'!AR134*'Suppl. Dataset S2'!$E134</f>
        <v>367330.57199999999</v>
      </c>
      <c r="O50" s="1">
        <f>'Suppl. Dataset S2'!AS133*'Suppl. Dataset S2'!$E133+'Suppl. Dataset S2'!AS134*'Suppl. Dataset S2'!$E134</f>
        <v>379605.61199999996</v>
      </c>
      <c r="P50" s="1">
        <f>'Suppl. Dataset S2'!AT133*'Suppl. Dataset S2'!$E133+'Suppl. Dataset S2'!AT134*'Suppl. Dataset S2'!$E134</f>
        <v>393875.34599999996</v>
      </c>
      <c r="Q50" s="1">
        <f>'Suppl. Dataset S2'!AU133*'Suppl. Dataset S2'!$E133+'Suppl. Dataset S2'!AU134*'Suppl. Dataset S2'!$E134</f>
        <v>486398.45999999996</v>
      </c>
      <c r="R50" s="1">
        <f>'Suppl. Dataset S2'!AV133*'Suppl. Dataset S2'!$E133+'Suppl. Dataset S2'!AV134*'Suppl. Dataset S2'!$E134</f>
        <v>481795.31999999995</v>
      </c>
      <c r="S50" s="1">
        <f>'Suppl. Dataset S2'!AW133*'Suppl. Dataset S2'!$E133+'Suppl. Dataset S2'!AW134*'Suppl. Dataset S2'!$E134</f>
        <v>425790.44999999995</v>
      </c>
      <c r="T50" s="1">
        <f>'Suppl. Dataset S2'!AX133*'Suppl. Dataset S2'!$E133+'Suppl. Dataset S2'!AX134*'Suppl. Dataset S2'!$E134</f>
        <v>449880.21600000001</v>
      </c>
      <c r="U50" s="7">
        <f>'Suppl. Dataset S2'!AY133*'Suppl. Dataset S2'!$E133+'Suppl. Dataset S2'!AY134*'Suppl. Dataset S2'!$E134</f>
        <v>486398.45999999996</v>
      </c>
      <c r="V50" s="1">
        <f>'Suppl. Dataset S2'!AZ133*'Suppl. Dataset S2'!$E133+'Suppl. Dataset S2'!AZ134*'Suppl. Dataset S2'!$E134</f>
        <v>902215.44</v>
      </c>
      <c r="W50" s="1">
        <f>'Suppl. Dataset S2'!BA133*'Suppl. Dataset S2'!$E133+'Suppl. Dataset S2'!BA134*'Suppl. Dataset S2'!$E134</f>
        <v>715021.08</v>
      </c>
      <c r="X50" s="1">
        <f>'Suppl. Dataset S2'!BB133*'Suppl. Dataset S2'!$E133+'Suppl. Dataset S2'!BB134*'Suppl. Dataset S2'!$E134</f>
        <v>805549.5</v>
      </c>
      <c r="Y50" s="1">
        <f>'Suppl. Dataset S2'!BC133*'Suppl. Dataset S2'!$E133+'Suppl. Dataset S2'!BC134*'Suppl. Dataset S2'!$E134</f>
        <v>819358.91999999993</v>
      </c>
      <c r="Z50" s="1">
        <f>'Suppl. Dataset S2'!BD133*'Suppl. Dataset S2'!$E133+'Suppl. Dataset S2'!BD134*'Suppl. Dataset S2'!$E134</f>
        <v>754914.96</v>
      </c>
    </row>
    <row r="51" spans="1:26" x14ac:dyDescent="0.35">
      <c r="A51" t="s">
        <v>2177</v>
      </c>
      <c r="B51" s="1">
        <f>'Suppl. Dataset S2'!AF136*'Suppl. Dataset S2'!$E136+'Suppl. Dataset S2'!AF137*'Suppl. Dataset S2'!$E137</f>
        <v>135474.65650000001</v>
      </c>
      <c r="C51" s="1">
        <f>'Suppl. Dataset S2'!AG136*'Suppl. Dataset S2'!$E136+'Suppl. Dataset S2'!AG137*'Suppl. Dataset S2'!$E137</f>
        <v>129053.3144</v>
      </c>
      <c r="D51" s="1">
        <f>'Suppl. Dataset S2'!AH136*'Suppl. Dataset S2'!$E136+'Suppl. Dataset S2'!AH137*'Suppl. Dataset S2'!$E137</f>
        <v>138137.1642</v>
      </c>
      <c r="E51" s="1">
        <f>'Suppl. Dataset S2'!AI136*'Suppl. Dataset S2'!$E136+'Suppl. Dataset S2'!AI137*'Suppl. Dataset S2'!$E137</f>
        <v>130306.2592</v>
      </c>
      <c r="F51" s="1">
        <f>'Suppl. Dataset S2'!AJ136*'Suppl. Dataset S2'!$E136+'Suppl. Dataset S2'!AJ137*'Suppl. Dataset S2'!$E137</f>
        <v>118090.04740000001</v>
      </c>
      <c r="G51" s="1">
        <f>'Suppl. Dataset S2'!AK136*'Suppl. Dataset S2'!$E136+'Suppl. Dataset S2'!AK137*'Suppl. Dataset S2'!$E137</f>
        <v>167581.367</v>
      </c>
      <c r="H51" s="1">
        <f>'Suppl. Dataset S2'!AL136*'Suppl. Dataset S2'!$E136+'Suppl. Dataset S2'!AL137*'Suppl. Dataset S2'!$E137</f>
        <v>166015.18600000002</v>
      </c>
      <c r="I51" s="1">
        <f>'Suppl. Dataset S2'!AM136*'Suppl. Dataset S2'!$E136+'Suppl. Dataset S2'!AM137*'Suppl. Dataset S2'!$E137</f>
        <v>169147.54800000001</v>
      </c>
      <c r="J51" s="1">
        <f>'Suppl. Dataset S2'!AN136*'Suppl. Dataset S2'!$E136+'Suppl. Dataset S2'!AN137*'Suppl. Dataset S2'!$E137</f>
        <v>175412.272</v>
      </c>
      <c r="K51" s="1">
        <f>'Suppl. Dataset S2'!AO136*'Suppl. Dataset S2'!$E136+'Suppl. Dataset S2'!AO137*'Suppl. Dataset S2'!$E137</f>
        <v>180110.815</v>
      </c>
      <c r="L51" s="1">
        <f>'Suppl. Dataset S2'!AP136*'Suppl. Dataset S2'!$E136+'Suppl. Dataset S2'!AP137*'Suppl. Dataset S2'!$E137</f>
        <v>94910.568599999999</v>
      </c>
      <c r="M51" s="1">
        <f>'Suppl. Dataset S2'!AQ136*'Suppl. Dataset S2'!$E136+'Suppl. Dataset S2'!AQ137*'Suppl. Dataset S2'!$E137</f>
        <v>84417.155899999998</v>
      </c>
      <c r="N51" s="1">
        <f>'Suppl. Dataset S2'!AR136*'Suppl. Dataset S2'!$E136+'Suppl. Dataset S2'!AR137*'Suppl. Dataset S2'!$E137</f>
        <v>88019.372199999998</v>
      </c>
      <c r="O51" s="1">
        <f>'Suppl. Dataset S2'!AS136*'Suppl. Dataset S2'!$E136+'Suppl. Dataset S2'!AS137*'Suppl. Dataset S2'!$E137</f>
        <v>100392.20210000001</v>
      </c>
      <c r="P51" s="1">
        <f>'Suppl. Dataset S2'!AT136*'Suppl. Dataset S2'!$E136+'Suppl. Dataset S2'!AT137*'Suppl. Dataset S2'!$E137</f>
        <v>95223.804799999998</v>
      </c>
      <c r="Q51" s="1">
        <f>'Suppl. Dataset S2'!AU136*'Suppl. Dataset S2'!$E136+'Suppl. Dataset S2'!AU137*'Suppl. Dataset S2'!$E137</f>
        <v>82694.356800000009</v>
      </c>
      <c r="R51" s="1">
        <f>'Suppl. Dataset S2'!AV136*'Suppl. Dataset S2'!$E136+'Suppl. Dataset S2'!AV137*'Suppl. Dataset S2'!$E137</f>
        <v>115584.1578</v>
      </c>
      <c r="S51" s="1">
        <f>'Suppl. Dataset S2'!AW136*'Suppl. Dataset S2'!$E136+'Suppl. Dataset S2'!AW137*'Suppl. Dataset S2'!$E137</f>
        <v>97416.458200000008</v>
      </c>
      <c r="T51" s="1">
        <f>'Suppl. Dataset S2'!AX136*'Suppl. Dataset S2'!$E136+'Suppl. Dataset S2'!AX137*'Suppl. Dataset S2'!$E137</f>
        <v>113391.50440000001</v>
      </c>
      <c r="U51" s="7">
        <f>'Suppl. Dataset S2'!AY136*'Suppl. Dataset S2'!$E136+'Suppl. Dataset S2'!AY137*'Suppl. Dataset S2'!$E137</f>
        <v>127017.2791</v>
      </c>
      <c r="V51" s="1">
        <f>'Suppl. Dataset S2'!AZ136*'Suppl. Dataset S2'!$E136+'Suppl. Dataset S2'!AZ137*'Suppl. Dataset S2'!$E137</f>
        <v>56382.516000000003</v>
      </c>
      <c r="W51" s="1">
        <f>'Suppl. Dataset S2'!BA136*'Suppl. Dataset S2'!$E136+'Suppl. Dataset S2'!BA137*'Suppl. Dataset S2'!$E137</f>
        <v>44636.158499999998</v>
      </c>
      <c r="X51" s="1">
        <f>'Suppl. Dataset S2'!BB136*'Suppl. Dataset S2'!$E136+'Suppl. Dataset S2'!BB137*'Suppl. Dataset S2'!$E137</f>
        <v>51527.354899999998</v>
      </c>
      <c r="Y51" s="1">
        <f>'Suppl. Dataset S2'!BC136*'Suppl. Dataset S2'!$E136+'Suppl. Dataset S2'!BC137*'Suppl. Dataset S2'!$E137</f>
        <v>57635.460800000001</v>
      </c>
      <c r="Z51" s="1">
        <f>'Suppl. Dataset S2'!BD136*'Suppl. Dataset S2'!$E136+'Suppl. Dataset S2'!BD137*'Suppl. Dataset S2'!$E137</f>
        <v>76273.0147</v>
      </c>
    </row>
    <row r="52" spans="1:26" x14ac:dyDescent="0.35">
      <c r="A52" t="s">
        <v>2182</v>
      </c>
      <c r="B52" s="1">
        <f>'Suppl. Dataset S2'!AF138*'Suppl. Dataset S2'!$E138+'Suppl. Dataset S2'!AF139*'Suppl. Dataset S2'!$E139</f>
        <v>396243.79300000001</v>
      </c>
      <c r="C52" s="1">
        <f>'Suppl. Dataset S2'!AG138*'Suppl. Dataset S2'!$E138+'Suppl. Dataset S2'!AG139*'Suppl. Dataset S2'!$E139</f>
        <v>426001.23200000002</v>
      </c>
      <c r="D52" s="1">
        <f>'Suppl. Dataset S2'!AH138*'Suppl. Dataset S2'!$E138+'Suppl. Dataset S2'!AH139*'Suppl. Dataset S2'!$E139</f>
        <v>537200.08299999998</v>
      </c>
      <c r="E52" s="1">
        <f>'Suppl. Dataset S2'!AI138*'Suppl. Dataset S2'!$E138+'Suppl. Dataset S2'!AI139*'Suppl. Dataset S2'!$E139</f>
        <v>460457.21400000004</v>
      </c>
      <c r="F52" s="1">
        <f>'Suppl. Dataset S2'!AJ138*'Suppl. Dataset S2'!$E138+'Suppl. Dataset S2'!AJ139*'Suppl. Dataset S2'!$E139</f>
        <v>374317.25900000002</v>
      </c>
      <c r="G52" s="1">
        <f>'Suppl. Dataset S2'!AK138*'Suppl. Dataset S2'!$E138+'Suppl. Dataset S2'!AK139*'Suppl. Dataset S2'!$E139</f>
        <v>595148.78</v>
      </c>
      <c r="H52" s="1">
        <f>'Suppl. Dataset S2'!AL138*'Suppl. Dataset S2'!$E138+'Suppl. Dataset S2'!AL139*'Suppl. Dataset S2'!$E139</f>
        <v>714178.53599999996</v>
      </c>
      <c r="I52" s="1">
        <f>'Suppl. Dataset S2'!AM138*'Suppl. Dataset S2'!$E138+'Suppl. Dataset S2'!AM139*'Suppl. Dataset S2'!$E139</f>
        <v>725141.80300000007</v>
      </c>
      <c r="J52" s="1">
        <f>'Suppl. Dataset S2'!AN138*'Suppl. Dataset S2'!$E138+'Suppl. Dataset S2'!AN139*'Suppl. Dataset S2'!$E139</f>
        <v>651531.29599999997</v>
      </c>
      <c r="K52" s="1">
        <f>'Suppl. Dataset S2'!AO138*'Suppl. Dataset S2'!$E138+'Suppl. Dataset S2'!AO139*'Suppl. Dataset S2'!$E139</f>
        <v>711046.174</v>
      </c>
      <c r="L52" s="1">
        <f>'Suppl. Dataset S2'!AP138*'Suppl. Dataset S2'!$E138+'Suppl. Dataset S2'!AP139*'Suppl. Dataset S2'!$E139</f>
        <v>389979.06900000002</v>
      </c>
      <c r="M52" s="1">
        <f>'Suppl. Dataset S2'!AQ138*'Suppl. Dataset S2'!$E138+'Suppl. Dataset S2'!AQ139*'Suppl. Dataset S2'!$E139</f>
        <v>418170.32699999999</v>
      </c>
      <c r="N52" s="1">
        <f>'Suppl. Dataset S2'!AR138*'Suppl. Dataset S2'!$E138+'Suppl. Dataset S2'!AR139*'Suppl. Dataset S2'!$E139</f>
        <v>397809.97399999999</v>
      </c>
      <c r="O52" s="1">
        <f>'Suppl. Dataset S2'!AS138*'Suppl. Dataset S2'!$E138+'Suppl. Dataset S2'!AS139*'Suppl. Dataset S2'!$E139</f>
        <v>432265.95600000001</v>
      </c>
      <c r="P52" s="1">
        <f>'Suppl. Dataset S2'!AT138*'Suppl. Dataset S2'!$E138+'Suppl. Dataset S2'!AT139*'Suppl. Dataset S2'!$E139</f>
        <v>504310.28200000001</v>
      </c>
      <c r="Q52" s="1">
        <f>'Suppl. Dataset S2'!AU138*'Suppl. Dataset S2'!$E138+'Suppl. Dataset S2'!AU139*'Suppl. Dataset S2'!$E139</f>
        <v>665626.92500000005</v>
      </c>
      <c r="R52" s="1">
        <f>'Suppl. Dataset S2'!AV138*'Suppl. Dataset S2'!$E138+'Suppl. Dataset S2'!AV139*'Suppl. Dataset S2'!$E139</f>
        <v>794053.76699999999</v>
      </c>
      <c r="S52" s="1">
        <f>'Suppl. Dataset S2'!AW138*'Suppl. Dataset S2'!$E138+'Suppl. Dataset S2'!AW139*'Suppl. Dataset S2'!$E139</f>
        <v>889590.80800000008</v>
      </c>
      <c r="T52" s="1">
        <f>'Suppl. Dataset S2'!AX138*'Suppl. Dataset S2'!$E138+'Suppl. Dataset S2'!AX139*'Suppl. Dataset S2'!$E139</f>
        <v>734538.88899999997</v>
      </c>
      <c r="U52" s="7">
        <f>'Suppl. Dataset S2'!AY138*'Suppl. Dataset S2'!$E138+'Suppl. Dataset S2'!AY139*'Suppl. Dataset S2'!$E139</f>
        <v>949105.68599999999</v>
      </c>
      <c r="V52" s="1">
        <f>'Suppl. Dataset S2'!AZ138*'Suppl. Dataset S2'!$E138+'Suppl. Dataset S2'!AZ139*'Suppl. Dataset S2'!$E139</f>
        <v>385280.52600000001</v>
      </c>
      <c r="W52" s="1">
        <f>'Suppl. Dataset S2'!BA138*'Suppl. Dataset S2'!$E138+'Suppl. Dataset S2'!BA139*'Suppl. Dataset S2'!$E139</f>
        <v>264684.58900000004</v>
      </c>
      <c r="X52" s="1">
        <f>'Suppl. Dataset S2'!BB138*'Suppl. Dataset S2'!$E138+'Suppl. Dataset S2'!BB139*'Suppl. Dataset S2'!$E139</f>
        <v>303839.114</v>
      </c>
      <c r="Y52" s="1">
        <f>'Suppl. Dataset S2'!BC138*'Suppl. Dataset S2'!$E138+'Suppl. Dataset S2'!BC139*'Suppl. Dataset S2'!$E139</f>
        <v>305405.29499999998</v>
      </c>
      <c r="Z52" s="1">
        <f>'Suppl. Dataset S2'!BD138*'Suppl. Dataset S2'!$E138+'Suppl. Dataset S2'!BD139*'Suppl. Dataset S2'!$E139</f>
        <v>363353.99200000003</v>
      </c>
    </row>
    <row r="53" spans="1:26" x14ac:dyDescent="0.35">
      <c r="A53" t="s">
        <v>2192</v>
      </c>
      <c r="B53" s="1">
        <f>'Suppl. Dataset S2'!AF141*'Suppl. Dataset S2'!$E141+'Suppl. Dataset S2'!AF142*'Suppl. Dataset S2'!$E142</f>
        <v>137354.07370000001</v>
      </c>
      <c r="C53" s="1">
        <f>'Suppl. Dataset S2'!AG141*'Suppl. Dataset S2'!$E141+'Suppl. Dataset S2'!AG142*'Suppl. Dataset S2'!$E142</f>
        <v>140799.67190000002</v>
      </c>
      <c r="D53" s="1">
        <f>'Suppl. Dataset S2'!AH141*'Suppl. Dataset S2'!$E141+'Suppl. Dataset S2'!AH142*'Suppl. Dataset S2'!$E142</f>
        <v>159750.462</v>
      </c>
      <c r="E53" s="1">
        <f>'Suppl. Dataset S2'!AI141*'Suppl. Dataset S2'!$E141+'Suppl. Dataset S2'!AI142*'Suppl. Dataset S2'!$E142</f>
        <v>195772.625</v>
      </c>
      <c r="F53" s="1">
        <f>'Suppl. Dataset S2'!AJ141*'Suppl. Dataset S2'!$E141+'Suppl. Dataset S2'!AJ142*'Suppl. Dataset S2'!$E142</f>
        <v>144245.27009999999</v>
      </c>
      <c r="G53" s="1">
        <f>'Suppl. Dataset S2'!AK141*'Suppl. Dataset S2'!$E141+'Suppl. Dataset S2'!AK142*'Suppl. Dataset S2'!$E142</f>
        <v>169147.54800000001</v>
      </c>
      <c r="H53" s="1">
        <f>'Suppl. Dataset S2'!AL141*'Suppl. Dataset S2'!$E141+'Suppl. Dataset S2'!AL142*'Suppl. Dataset S2'!$E142</f>
        <v>172279.91</v>
      </c>
      <c r="I53" s="1">
        <f>'Suppl. Dataset S2'!AM141*'Suppl. Dataset S2'!$E141+'Suppl. Dataset S2'!AM142*'Suppl. Dataset S2'!$E142</f>
        <v>192640.26300000001</v>
      </c>
      <c r="J53" s="1">
        <f>'Suppl. Dataset S2'!AN141*'Suppl. Dataset S2'!$E141+'Suppl. Dataset S2'!AN142*'Suppl. Dataset S2'!$E142</f>
        <v>170713.72899999999</v>
      </c>
      <c r="K53" s="1">
        <f>'Suppl. Dataset S2'!AO141*'Suppl. Dataset S2'!$E141+'Suppl. Dataset S2'!AO142*'Suppl. Dataset S2'!$E142</f>
        <v>187941.72</v>
      </c>
      <c r="L53" s="1">
        <f>'Suppl. Dataset S2'!AP141*'Suppl. Dataset S2'!$E141+'Suppl. Dataset S2'!AP142*'Suppl. Dataset S2'!$E142</f>
        <v>78465.668099999995</v>
      </c>
      <c r="M53" s="1">
        <f>'Suppl. Dataset S2'!AQ141*'Suppl. Dataset S2'!$E141+'Suppl. Dataset S2'!AQ142*'Suppl. Dataset S2'!$E142</f>
        <v>83947.301600000006</v>
      </c>
      <c r="N53" s="1">
        <f>'Suppl. Dataset S2'!AR141*'Suppl. Dataset S2'!$E141+'Suppl. Dataset S2'!AR142*'Suppl. Dataset S2'!$E142</f>
        <v>106030.4537</v>
      </c>
      <c r="O53" s="1">
        <f>'Suppl. Dataset S2'!AS141*'Suppl. Dataset S2'!$E141+'Suppl. Dataset S2'!AS142*'Suppl. Dataset S2'!$E142</f>
        <v>105090.7451</v>
      </c>
      <c r="P53" s="1">
        <f>'Suppl. Dataset S2'!AT141*'Suppl. Dataset S2'!$E141+'Suppl. Dataset S2'!AT142*'Suppl. Dataset S2'!$E142</f>
        <v>106500.308</v>
      </c>
      <c r="Q53" s="1">
        <f>'Suppl. Dataset S2'!AU141*'Suppl. Dataset S2'!$E141+'Suppl. Dataset S2'!AU142*'Suppl. Dataset S2'!$E142</f>
        <v>388412.88800000004</v>
      </c>
      <c r="R53" s="1">
        <f>'Suppl. Dataset S2'!AV141*'Suppl. Dataset S2'!$E141+'Suppl. Dataset S2'!AV142*'Suppl. Dataset S2'!$E142</f>
        <v>325765.64799999999</v>
      </c>
      <c r="S53" s="1">
        <f>'Suppl. Dataset S2'!AW141*'Suppl. Dataset S2'!$E141+'Suppl. Dataset S2'!AW142*'Suppl. Dataset S2'!$E142</f>
        <v>324199.467</v>
      </c>
      <c r="T53" s="1">
        <f>'Suppl. Dataset S2'!AX141*'Suppl. Dataset S2'!$E141+'Suppl. Dataset S2'!AX142*'Suppl. Dataset S2'!$E142</f>
        <v>281912.58</v>
      </c>
      <c r="U53" s="7">
        <f>'Suppl. Dataset S2'!AY141*'Suppl. Dataset S2'!$E141+'Suppl. Dataset S2'!AY142*'Suppl. Dataset S2'!$E142</f>
        <v>328898.01</v>
      </c>
      <c r="V53" s="1">
        <f>'Suppl. Dataset S2'!AZ141*'Suppl. Dataset S2'!$E141+'Suppl. Dataset S2'!AZ142*'Suppl. Dataset S2'!$E142</f>
        <v>126234.18860000001</v>
      </c>
      <c r="W53" s="1">
        <f>'Suppl. Dataset S2'!BA141*'Suppl. Dataset S2'!$E141+'Suppl. Dataset S2'!BA142*'Suppl. Dataset S2'!$E142</f>
        <v>121692.26370000001</v>
      </c>
      <c r="X53" s="1">
        <f>'Suppl. Dataset S2'!BB141*'Suppl. Dataset S2'!$E141+'Suppl. Dataset S2'!BB142*'Suppl. Dataset S2'!$E142</f>
        <v>116054.01210000001</v>
      </c>
      <c r="Y53" s="1">
        <f>'Suppl. Dataset S2'!BC141*'Suppl. Dataset S2'!$E141+'Suppl. Dataset S2'!BC142*'Suppl. Dataset S2'!$E142</f>
        <v>149413.66740000001</v>
      </c>
      <c r="Z53" s="1">
        <f>'Suppl. Dataset S2'!BD141*'Suppl. Dataset S2'!$E141+'Suppl. Dataset S2'!BD142*'Suppl. Dataset S2'!$E142</f>
        <v>125137.8619</v>
      </c>
    </row>
    <row r="54" spans="1:26" x14ac:dyDescent="0.35">
      <c r="A54" t="s">
        <v>2193</v>
      </c>
      <c r="B54" s="1">
        <f>'Suppl. Dataset S2'!AF144*'Suppl. Dataset S2'!$E144+'Suppl. Dataset S2'!AF145*'Suppl. Dataset S2'!$E145</f>
        <v>1021150.012</v>
      </c>
      <c r="C54" s="1">
        <f>'Suppl. Dataset S2'!AG144*'Suppl. Dataset S2'!$E144+'Suppl. Dataset S2'!AG145*'Suppl. Dataset S2'!$E145</f>
        <v>1086929.6140000001</v>
      </c>
      <c r="D54" s="1">
        <f>'Suppl. Dataset S2'!AH144*'Suppl. Dataset S2'!$E144+'Suppl. Dataset S2'!AH145*'Suppl. Dataset S2'!$E145</f>
        <v>1165238.6640000001</v>
      </c>
      <c r="E54" s="1">
        <f>'Suppl. Dataset S2'!AI144*'Suppl. Dataset S2'!$E144+'Suppl. Dataset S2'!AI145*'Suppl. Dataset S2'!$E145</f>
        <v>1202827.0080000001</v>
      </c>
      <c r="F54" s="1">
        <f>'Suppl. Dataset S2'!AJ144*'Suppl. Dataset S2'!$E144+'Suppl. Dataset S2'!AJ145*'Suppl. Dataset S2'!$E145</f>
        <v>981995.48700000008</v>
      </c>
      <c r="G54" s="1">
        <f>'Suppl. Dataset S2'!AK144*'Suppl. Dataset S2'!$E144+'Suppl. Dataset S2'!AK145*'Suppl. Dataset S2'!$E145</f>
        <v>1126084.139</v>
      </c>
      <c r="H54" s="1">
        <f>'Suppl. Dataset S2'!AL144*'Suppl. Dataset S2'!$E144+'Suppl. Dataset S2'!AL145*'Suppl. Dataset S2'!$E145</f>
        <v>1205959.3700000001</v>
      </c>
      <c r="I54" s="1">
        <f>'Suppl. Dataset S2'!AM144*'Suppl. Dataset S2'!$E144+'Suppl. Dataset S2'!AM145*'Suppl. Dataset S2'!$E145</f>
        <v>1176201.9310000001</v>
      </c>
      <c r="J54" s="1">
        <f>'Suppl. Dataset S2'!AN144*'Suppl. Dataset S2'!$E144+'Suppl. Dataset S2'!AN145*'Suppl. Dataset S2'!$E145</f>
        <v>1326555.307</v>
      </c>
      <c r="K54" s="1">
        <f>'Suppl. Dataset S2'!AO144*'Suppl. Dataset S2'!$E144+'Suppl. Dataset S2'!AO145*'Suppl. Dataset S2'!$E145</f>
        <v>1309327.3160000001</v>
      </c>
      <c r="L54" s="1">
        <f>'Suppl. Dataset S2'!AP144*'Suppl. Dataset S2'!$E144+'Suppl. Dataset S2'!AP145*'Suppl. Dataset S2'!$E145</f>
        <v>830075.93</v>
      </c>
      <c r="M54" s="1">
        <f>'Suppl. Dataset S2'!AQ144*'Suppl. Dataset S2'!$E144+'Suppl. Dataset S2'!AQ145*'Suppl. Dataset S2'!$E145</f>
        <v>975730.76300000004</v>
      </c>
      <c r="N54" s="1">
        <f>'Suppl. Dataset S2'!AR144*'Suppl. Dataset S2'!$E144+'Suppl. Dataset S2'!AR145*'Suppl. Dataset S2'!$E145</f>
        <v>1101025.243</v>
      </c>
      <c r="O54" s="1">
        <f>'Suppl. Dataset S2'!AS144*'Suppl. Dataset S2'!$E144+'Suppl. Dataset S2'!AS145*'Suppl. Dataset S2'!$E145</f>
        <v>1090061.976</v>
      </c>
      <c r="P54" s="1">
        <f>'Suppl. Dataset S2'!AT144*'Suppl. Dataset S2'!$E144+'Suppl. Dataset S2'!AT145*'Suppl. Dataset S2'!$E145</f>
        <v>1265474.2480000001</v>
      </c>
      <c r="Q54" s="1">
        <f>'Suppl. Dataset S2'!AU144*'Suppl. Dataset S2'!$E144+'Suppl. Dataset S2'!AU145*'Suppl. Dataset S2'!$E145</f>
        <v>4306997.75</v>
      </c>
      <c r="R54" s="1">
        <f>'Suppl. Dataset S2'!AV144*'Suppl. Dataset S2'!$E144+'Suppl. Dataset S2'!AV145*'Suppl. Dataset S2'!$E145</f>
        <v>4025085.17</v>
      </c>
      <c r="S54" s="1">
        <f>'Suppl. Dataset S2'!AW144*'Suppl. Dataset S2'!$E144+'Suppl. Dataset S2'!AW145*'Suppl. Dataset S2'!$E145</f>
        <v>3116700.19</v>
      </c>
      <c r="T54" s="1">
        <f>'Suppl. Dataset S2'!AX144*'Suppl. Dataset S2'!$E144+'Suppl. Dataset S2'!AX145*'Suppl. Dataset S2'!$E145</f>
        <v>3085376.5700000003</v>
      </c>
      <c r="U54" s="7">
        <f>'Suppl. Dataset S2'!AY144*'Suppl. Dataset S2'!$E144+'Suppl. Dataset S2'!AY145*'Suppl. Dataset S2'!$E145</f>
        <v>3649201.73</v>
      </c>
      <c r="V54" s="1">
        <f>'Suppl. Dataset S2'!AZ144*'Suppl. Dataset S2'!$E144+'Suppl. Dataset S2'!AZ145*'Suppl. Dataset S2'!$E145</f>
        <v>1675813.6700000002</v>
      </c>
      <c r="W54" s="1">
        <f>'Suppl. Dataset S2'!BA144*'Suppl. Dataset S2'!$E144+'Suppl. Dataset S2'!BA145*'Suppl. Dataset S2'!$E145</f>
        <v>1801108.1500000001</v>
      </c>
      <c r="X54" s="1">
        <f>'Suppl. Dataset S2'!BB144*'Suppl. Dataset S2'!$E144+'Suppl. Dataset S2'!BB145*'Suppl. Dataset S2'!$E145</f>
        <v>1769784.53</v>
      </c>
      <c r="Y54" s="1">
        <f>'Suppl. Dataset S2'!BC144*'Suppl. Dataset S2'!$E144+'Suppl. Dataset S2'!BC145*'Suppl. Dataset S2'!$E145</f>
        <v>2083020.73</v>
      </c>
      <c r="Z54" s="1">
        <f>'Suppl. Dataset S2'!BD144*'Suppl. Dataset S2'!$E144+'Suppl. Dataset S2'!BD145*'Suppl. Dataset S2'!$E145</f>
        <v>1863755.3900000001</v>
      </c>
    </row>
    <row r="55" spans="1:26" x14ac:dyDescent="0.35">
      <c r="A55" t="s">
        <v>2207</v>
      </c>
      <c r="B55" s="1">
        <f>'Suppl. Dataset S2'!AF146*'Suppl. Dataset S2'!$E146+'Suppl. Dataset S2'!AF147*'Suppl. Dataset S2'!$E147</f>
        <v>39906.291880000004</v>
      </c>
      <c r="C55" s="1">
        <f>'Suppl. Dataset S2'!AG146*'Suppl. Dataset S2'!$E146+'Suppl. Dataset S2'!AG147*'Suppl. Dataset S2'!$E147</f>
        <v>19874.836890000002</v>
      </c>
      <c r="D55" s="1">
        <f>'Suppl. Dataset S2'!AH146*'Suppl. Dataset S2'!$E146+'Suppl. Dataset S2'!AH147*'Suppl. Dataset S2'!$E147</f>
        <v>28535.81782</v>
      </c>
      <c r="E55" s="1">
        <f>'Suppl. Dataset S2'!AI146*'Suppl. Dataset S2'!$E146+'Suppl. Dataset S2'!AI147*'Suppl. Dataset S2'!$E147</f>
        <v>30744.133029999997</v>
      </c>
      <c r="F55" s="1">
        <f>'Suppl. Dataset S2'!AJ146*'Suppl. Dataset S2'!$E146+'Suppl. Dataset S2'!AJ147*'Suppl. Dataset S2'!$E147</f>
        <v>36867.900739999997</v>
      </c>
      <c r="G55" s="1">
        <f>'Suppl. Dataset S2'!AK146*'Suppl. Dataset S2'!$E146+'Suppl. Dataset S2'!AK147*'Suppl. Dataset S2'!$E147</f>
        <v>53704.346489999996</v>
      </c>
      <c r="H55" s="1">
        <f>'Suppl. Dataset S2'!AL146*'Suppl. Dataset S2'!$E146+'Suppl. Dataset S2'!AL147*'Suppl. Dataset S2'!$E147</f>
        <v>45920.426919999998</v>
      </c>
      <c r="I55" s="1">
        <f>'Suppl. Dataset S2'!AM146*'Suppl. Dataset S2'!$E146+'Suppl. Dataset S2'!AM147*'Suppl. Dataset S2'!$E147</f>
        <v>46343.295790000004</v>
      </c>
      <c r="J55" s="1">
        <f>'Suppl. Dataset S2'!AN146*'Suppl. Dataset S2'!$E146+'Suppl. Dataset S2'!AN147*'Suppl. Dataset S2'!$E147</f>
        <v>54941.629480000003</v>
      </c>
      <c r="K55" s="1">
        <f>'Suppl. Dataset S2'!AO146*'Suppl. Dataset S2'!$E146+'Suppl. Dataset S2'!AO147*'Suppl. Dataset S2'!$E147</f>
        <v>64056.802900000002</v>
      </c>
      <c r="L55" s="1">
        <f>'Suppl. Dataset S2'!AP146*'Suppl. Dataset S2'!$E146+'Suppl. Dataset S2'!AP147*'Suppl. Dataset S2'!$E147</f>
        <v>54972.953099999999</v>
      </c>
      <c r="M55" s="1">
        <f>'Suppl. Dataset S2'!AQ146*'Suppl. Dataset S2'!$E146+'Suppl. Dataset S2'!AQ147*'Suppl. Dataset S2'!$E147</f>
        <v>38512.390789999998</v>
      </c>
      <c r="N55" s="1">
        <f>'Suppl. Dataset S2'!AR146*'Suppl. Dataset S2'!$E146+'Suppl. Dataset S2'!AR147*'Suppl. Dataset S2'!$E147</f>
        <v>77525.959499999997</v>
      </c>
      <c r="O55" s="1">
        <f>'Suppl. Dataset S2'!AS146*'Suppl. Dataset S2'!$E146+'Suppl. Dataset S2'!AS147*'Suppl. Dataset S2'!$E147</f>
        <v>71496.162649999998</v>
      </c>
      <c r="P55" s="1">
        <f>'Suppl. Dataset S2'!AT146*'Suppl. Dataset S2'!$E146+'Suppl. Dataset S2'!AT147*'Suppl. Dataset S2'!$E147</f>
        <v>89272.31700000001</v>
      </c>
      <c r="Q55" s="1">
        <f>'Suppl. Dataset S2'!AU146*'Suppl. Dataset S2'!$E146+'Suppl. Dataset S2'!AU147*'Suppl. Dataset S2'!$E147</f>
        <v>171496.81950000001</v>
      </c>
      <c r="R55" s="1">
        <f>'Suppl. Dataset S2'!AV146*'Suppl. Dataset S2'!$E146+'Suppl. Dataset S2'!AV147*'Suppl. Dataset S2'!$E147</f>
        <v>158810.75339999999</v>
      </c>
      <c r="S55" s="1">
        <f>'Suppl. Dataset S2'!AW146*'Suppl. Dataset S2'!$E146+'Suppl. Dataset S2'!AW147*'Suppl. Dataset S2'!$E147</f>
        <v>157557.80860000002</v>
      </c>
      <c r="T55" s="1">
        <f>'Suppl. Dataset S2'!AX146*'Suppl. Dataset S2'!$E146+'Suppl. Dataset S2'!AX147*'Suppl. Dataset S2'!$E147</f>
        <v>167581.36700000003</v>
      </c>
      <c r="U55" s="7">
        <f>'Suppl. Dataset S2'!AY146*'Suppl. Dataset S2'!$E146+'Suppl. Dataset S2'!AY147*'Suppl. Dataset S2'!$E147</f>
        <v>173219.61860000002</v>
      </c>
      <c r="V55" s="1">
        <f>'Suppl. Dataset S2'!AZ146*'Suppl. Dataset S2'!$E146+'Suppl. Dataset S2'!AZ147*'Suppl. Dataset S2'!$E147</f>
        <v>149726.90360000002</v>
      </c>
      <c r="W55" s="1">
        <f>'Suppl. Dataset S2'!BA146*'Suppl. Dataset S2'!$E146+'Suppl. Dataset S2'!BA147*'Suppl. Dataset S2'!$E147</f>
        <v>121222.4094</v>
      </c>
      <c r="X55" s="1">
        <f>'Suppl. Dataset S2'!BB146*'Suppl. Dataset S2'!$E146+'Suppl. Dataset S2'!BB147*'Suppl. Dataset S2'!$E147</f>
        <v>130462.87730000001</v>
      </c>
      <c r="Y55" s="1">
        <f>'Suppl. Dataset S2'!BC146*'Suppl. Dataset S2'!$E146+'Suppl. Dataset S2'!BC147*'Suppl. Dataset S2'!$E147</f>
        <v>127330.5153</v>
      </c>
      <c r="Z55" s="1">
        <f>'Suppl. Dataset S2'!BD146*'Suppl. Dataset S2'!$E146+'Suppl. Dataset S2'!BD147*'Suppl. Dataset S2'!$E147</f>
        <v>123415.0628</v>
      </c>
    </row>
    <row r="56" spans="1:26" x14ac:dyDescent="0.35">
      <c r="A56" t="s">
        <v>2208</v>
      </c>
      <c r="B56" s="1">
        <f>'Suppl. Dataset S2'!AF149*'Suppl. Dataset S2'!$E149+'Suppl. Dataset S2'!AF150*'Suppl. Dataset S2'!$E150</f>
        <v>333596.55300000001</v>
      </c>
      <c r="C56" s="1">
        <f>'Suppl. Dataset S2'!AG149*'Suppl. Dataset S2'!$E149+'Suppl. Dataset S2'!AG150*'Suppl. Dataset S2'!$E150</f>
        <v>353330.43359999999</v>
      </c>
      <c r="D56" s="1">
        <f>'Suppl. Dataset S2'!AH149*'Suppl. Dataset S2'!$E149+'Suppl. Dataset S2'!AH150*'Suppl. Dataset S2'!$E150</f>
        <v>367112.82640000002</v>
      </c>
      <c r="E56" s="1">
        <f>'Suppl. Dataset S2'!AI149*'Suppl. Dataset S2'!$E149+'Suppl. Dataset S2'!AI150*'Suppl. Dataset S2'!$E150</f>
        <v>350511.30780000001</v>
      </c>
      <c r="F56" s="1">
        <f>'Suppl. Dataset S2'!AJ149*'Suppl. Dataset S2'!$E149+'Suppl. Dataset S2'!AJ150*'Suppl. Dataset S2'!$E150</f>
        <v>346595.8553</v>
      </c>
      <c r="G56" s="1">
        <f>'Suppl. Dataset S2'!AK149*'Suppl. Dataset S2'!$E149+'Suppl. Dataset S2'!AK150*'Suppl. Dataset S2'!$E150</f>
        <v>357872.35849999997</v>
      </c>
      <c r="H56" s="1">
        <f>'Suppl. Dataset S2'!AL149*'Suppl. Dataset S2'!$E149+'Suppl. Dataset S2'!AL150*'Suppl. Dataset S2'!$E150</f>
        <v>314645.76289999997</v>
      </c>
      <c r="I56" s="1">
        <f>'Suppl. Dataset S2'!AM149*'Suppl. Dataset S2'!$E149+'Suppl. Dataset S2'!AM150*'Suppl. Dataset S2'!$E150</f>
        <v>409243.09530000004</v>
      </c>
      <c r="J56" s="1">
        <f>'Suppl. Dataset S2'!AN149*'Suppl. Dataset S2'!$E149+'Suppl. Dataset S2'!AN150*'Suppl. Dataset S2'!$E150</f>
        <v>399376.15500000003</v>
      </c>
      <c r="K56" s="1">
        <f>'Suppl. Dataset S2'!AO149*'Suppl. Dataset S2'!$E149+'Suppl. Dataset S2'!AO150*'Suppl. Dataset S2'!$E150</f>
        <v>477685.20499999996</v>
      </c>
      <c r="L56" s="1">
        <f>'Suppl. Dataset S2'!AP149*'Suppl. Dataset S2'!$E149+'Suppl. Dataset S2'!AP150*'Suppl. Dataset S2'!$E150</f>
        <v>278780.21799999999</v>
      </c>
      <c r="M56" s="1">
        <f>'Suppl. Dataset S2'!AQ149*'Suppl. Dataset S2'!$E149+'Suppl. Dataset S2'!AQ150*'Suppl. Dataset S2'!$E150</f>
        <v>264371.35279999999</v>
      </c>
      <c r="N56" s="1">
        <f>'Suppl. Dataset S2'!AR149*'Suppl. Dataset S2'!$E149+'Suppl. Dataset S2'!AR150*'Suppl. Dataset S2'!$E150</f>
        <v>268130.18719999999</v>
      </c>
      <c r="O56" s="1">
        <f>'Suppl. Dataset S2'!AS149*'Suppl. Dataset S2'!$E149+'Suppl. Dataset S2'!AS150*'Suppl. Dataset S2'!$E150</f>
        <v>267190.47859999997</v>
      </c>
      <c r="P56" s="1">
        <f>'Suppl. Dataset S2'!AT149*'Suppl. Dataset S2'!$E149+'Suppl. Dataset S2'!AT150*'Suppl. Dataset S2'!$E150</f>
        <v>345029.67430000001</v>
      </c>
      <c r="Q56" s="1">
        <f>'Suppl. Dataset S2'!AU149*'Suppl. Dataset S2'!$E149+'Suppl. Dataset S2'!AU150*'Suppl. Dataset S2'!$E150</f>
        <v>867664.27399999998</v>
      </c>
      <c r="R56" s="1">
        <f>'Suppl. Dataset S2'!AV149*'Suppl. Dataset S2'!$E149+'Suppl. Dataset S2'!AV150*'Suppl. Dataset S2'!$E150</f>
        <v>815980.30099999998</v>
      </c>
      <c r="S56" s="1">
        <f>'Suppl. Dataset S2'!AW149*'Suppl. Dataset S2'!$E149+'Suppl. Dataset S2'!AW150*'Suppl. Dataset S2'!$E150</f>
        <v>754899.24200000009</v>
      </c>
      <c r="T56" s="1">
        <f>'Suppl. Dataset S2'!AX149*'Suppl. Dataset S2'!$E149+'Suppl. Dataset S2'!AX150*'Suppl. Dataset S2'!$E150</f>
        <v>801884.67200000002</v>
      </c>
      <c r="U56" s="7">
        <f>'Suppl. Dataset S2'!AY149*'Suppl. Dataset S2'!$E149+'Suppl. Dataset S2'!AY150*'Suppl. Dataset S2'!$E150</f>
        <v>789355.22399999993</v>
      </c>
      <c r="V56" s="1">
        <f>'Suppl. Dataset S2'!AZ149*'Suppl. Dataset S2'!$E149+'Suppl. Dataset S2'!AZ150*'Suppl. Dataset S2'!$E150</f>
        <v>613942.95200000005</v>
      </c>
      <c r="W56" s="1">
        <f>'Suppl. Dataset S2'!BA149*'Suppl. Dataset S2'!$E149+'Suppl. Dataset S2'!BA150*'Suppl. Dataset S2'!$E150</f>
        <v>526236.81599999999</v>
      </c>
      <c r="X56" s="1">
        <f>'Suppl. Dataset S2'!BB149*'Suppl. Dataset S2'!$E149+'Suppl. Dataset S2'!BB150*'Suppl. Dataset S2'!$E150</f>
        <v>408773.24100000004</v>
      </c>
      <c r="Y56" s="1">
        <f>'Suppl. Dataset S2'!BC149*'Suppl. Dataset S2'!$E149+'Suppl. Dataset S2'!BC150*'Suppl. Dataset S2'!$E150</f>
        <v>510575.00600000005</v>
      </c>
      <c r="Z56" s="1">
        <f>'Suppl. Dataset S2'!BD149*'Suppl. Dataset S2'!$E149+'Suppl. Dataset S2'!BD150*'Suppl. Dataset S2'!$E150</f>
        <v>399376.15500000003</v>
      </c>
    </row>
    <row r="57" spans="1:26" x14ac:dyDescent="0.35">
      <c r="A57" t="s">
        <v>2224</v>
      </c>
      <c r="B57" s="1">
        <f>'Suppl. Dataset S2'!AF152*'Suppl. Dataset S2'!$E152+'Suppl. Dataset S2'!AF153*'Suppl. Dataset S2'!$E153</f>
        <v>45748.147010000001</v>
      </c>
      <c r="C57" s="1">
        <f>'Suppl. Dataset S2'!AG152*'Suppl. Dataset S2'!$E152+'Suppl. Dataset S2'!AG153*'Suppl. Dataset S2'!$E153</f>
        <v>19436.306210000002</v>
      </c>
      <c r="D57" s="1">
        <f>'Suppl. Dataset S2'!AH152*'Suppl. Dataset S2'!$E152+'Suppl. Dataset S2'!AH153*'Suppl. Dataset S2'!$E153</f>
        <v>24354.114550000002</v>
      </c>
      <c r="E57" s="1">
        <f>'Suppl. Dataset S2'!AI152*'Suppl. Dataset S2'!$E152+'Suppl. Dataset S2'!AI153*'Suppl. Dataset S2'!$E153</f>
        <v>38026.874680000001</v>
      </c>
      <c r="F57" s="1">
        <f>'Suppl. Dataset S2'!AJ152*'Suppl. Dataset S2'!$E152+'Suppl. Dataset S2'!AJ153*'Suppl. Dataset S2'!$E153</f>
        <v>37228.122369999997</v>
      </c>
      <c r="G57" s="1">
        <f>'Suppl. Dataset S2'!AK152*'Suppl. Dataset S2'!$E152+'Suppl. Dataset S2'!AK153*'Suppl. Dataset S2'!$E153</f>
        <v>46311.972170000001</v>
      </c>
      <c r="H57" s="1">
        <f>'Suppl. Dataset S2'!AL152*'Suppl. Dataset S2'!$E152+'Suppl. Dataset S2'!AL153*'Suppl. Dataset S2'!$E153</f>
        <v>41096.589439999996</v>
      </c>
      <c r="I57" s="1">
        <f>'Suppl. Dataset S2'!AM152*'Suppl. Dataset S2'!$E152+'Suppl. Dataset S2'!AM153*'Suppl. Dataset S2'!$E153</f>
        <v>54409.127940000006</v>
      </c>
      <c r="J57" s="1">
        <f>'Suppl. Dataset S2'!AN152*'Suppl. Dataset S2'!$E152+'Suppl. Dataset S2'!AN153*'Suppl. Dataset S2'!$E153</f>
        <v>43618.140849999996</v>
      </c>
      <c r="K57" s="1">
        <f>'Suppl. Dataset S2'!AO152*'Suppl. Dataset S2'!$E152+'Suppl. Dataset S2'!AO153*'Suppl. Dataset S2'!$E153</f>
        <v>50117.792000000001</v>
      </c>
      <c r="L57" s="1">
        <f>'Suppl. Dataset S2'!AP152*'Suppl. Dataset S2'!$E152+'Suppl. Dataset S2'!AP153*'Suppl. Dataset S2'!$E153</f>
        <v>51511.693090000001</v>
      </c>
      <c r="M57" s="1">
        <f>'Suppl. Dataset S2'!AQ152*'Suppl. Dataset S2'!$E152+'Suppl. Dataset S2'!AQ153*'Suppl. Dataset S2'!$E153</f>
        <v>72670.7984</v>
      </c>
      <c r="N57" s="1">
        <f>'Suppl. Dataset S2'!AR152*'Suppl. Dataset S2'!$E152+'Suppl. Dataset S2'!AR153*'Suppl. Dataset S2'!$E153</f>
        <v>73297.270799999998</v>
      </c>
      <c r="O57" s="1">
        <f>'Suppl. Dataset S2'!AS152*'Suppl. Dataset S2'!$E152+'Suppl. Dataset S2'!AS153*'Suppl. Dataset S2'!$E153</f>
        <v>72357.5622</v>
      </c>
      <c r="P57" s="1">
        <f>'Suppl. Dataset S2'!AT152*'Suppl. Dataset S2'!$E152+'Suppl. Dataset S2'!AT153*'Suppl. Dataset S2'!$E153</f>
        <v>99452.493500000011</v>
      </c>
      <c r="Q57" s="1">
        <f>'Suppl. Dataset S2'!AU152*'Suppl. Dataset S2'!$E152+'Suppl. Dataset S2'!AU153*'Suppl. Dataset S2'!$E153</f>
        <v>218795.48570000002</v>
      </c>
      <c r="R57" s="1">
        <f>'Suppl. Dataset S2'!AV152*'Suppl. Dataset S2'!$E152+'Suppl. Dataset S2'!AV153*'Suppl. Dataset S2'!$E153</f>
        <v>183243.17700000003</v>
      </c>
      <c r="S57" s="1">
        <f>'Suppl. Dataset S2'!AW152*'Suppl. Dataset S2'!$E152+'Suppl. Dataset S2'!AW153*'Suppl. Dataset S2'!$E153</f>
        <v>173846.09100000001</v>
      </c>
      <c r="T57" s="1">
        <f>'Suppl. Dataset S2'!AX152*'Suppl. Dataset S2'!$E152+'Suppl. Dataset S2'!AX153*'Suppl. Dataset S2'!$E153</f>
        <v>187941.72</v>
      </c>
      <c r="U57" s="7">
        <f>'Suppl. Dataset S2'!AY152*'Suppl. Dataset S2'!$E152+'Suppl. Dataset S2'!AY153*'Suppl. Dataset S2'!$E153</f>
        <v>177918.16159999999</v>
      </c>
      <c r="V57" s="1">
        <f>'Suppl. Dataset S2'!AZ152*'Suppl. Dataset S2'!$E152+'Suppl. Dataset S2'!AZ153*'Suppl. Dataset S2'!$E153</f>
        <v>188411.57430000001</v>
      </c>
      <c r="W57" s="1">
        <f>'Suppl. Dataset S2'!BA152*'Suppl. Dataset S2'!$E152+'Suppl. Dataset S2'!BA153*'Suppl. Dataset S2'!$E153</f>
        <v>176351.98060000001</v>
      </c>
      <c r="X57" s="1">
        <f>'Suppl. Dataset S2'!BB152*'Suppl. Dataset S2'!$E152+'Suppl. Dataset S2'!BB153*'Suppl. Dataset S2'!$E153</f>
        <v>177448.30730000001</v>
      </c>
      <c r="Y57" s="1">
        <f>'Suppl. Dataset S2'!BC152*'Suppl. Dataset S2'!$E152+'Suppl. Dataset S2'!BC153*'Suppl. Dataset S2'!$E153</f>
        <v>180893.90549999999</v>
      </c>
      <c r="Z57" s="1">
        <f>'Suppl. Dataset S2'!BD152*'Suppl. Dataset S2'!$E152+'Suppl. Dataset S2'!BD153*'Suppl. Dataset S2'!$E153</f>
        <v>142992.3253</v>
      </c>
    </row>
    <row r="58" spans="1:26" x14ac:dyDescent="0.35">
      <c r="A58" t="s">
        <v>2225</v>
      </c>
      <c r="B58" s="1">
        <f>'Suppl. Dataset S2'!AF155*'Suppl. Dataset S2'!$E155+'Suppl. Dataset S2'!AF156*'Suppl. Dataset S2'!$E156</f>
        <v>46358.957600000002</v>
      </c>
      <c r="C58" s="1">
        <f>'Suppl. Dataset S2'!AG155*'Suppl. Dataset S2'!$E155+'Suppl. Dataset S2'!AG156*'Suppl. Dataset S2'!$E156</f>
        <v>55912.661700000004</v>
      </c>
      <c r="D58" s="1">
        <f>'Suppl. Dataset S2'!AH155*'Suppl. Dataset S2'!$E155+'Suppl. Dataset S2'!AH156*'Suppl. Dataset S2'!$E156</f>
        <v>64526.657200000001</v>
      </c>
      <c r="E58" s="1">
        <f>'Suppl. Dataset S2'!AI155*'Suppl. Dataset S2'!$E155+'Suppl. Dataset S2'!AI156*'Suppl. Dataset S2'!$E156</f>
        <v>51527.354899999998</v>
      </c>
      <c r="F58" s="1">
        <f>'Suppl. Dataset S2'!AJ155*'Suppl. Dataset S2'!$E155+'Suppl. Dataset S2'!AJ156*'Suppl. Dataset S2'!$E156</f>
        <v>54503.0988</v>
      </c>
      <c r="G58" s="1">
        <f>'Suppl. Dataset S2'!AK155*'Suppl. Dataset S2'!$E155+'Suppl. Dataset S2'!AK156*'Suppl. Dataset S2'!$E156</f>
        <v>41973.650800000003</v>
      </c>
      <c r="H58" s="1">
        <f>'Suppl. Dataset S2'!AL155*'Suppl. Dataset S2'!$E155+'Suppl. Dataset S2'!AL156*'Suppl. Dataset S2'!$E156</f>
        <v>39780.9974</v>
      </c>
      <c r="I58" s="1">
        <f>'Suppl. Dataset S2'!AM155*'Suppl. Dataset S2'!$E155+'Suppl. Dataset S2'!AM156*'Suppl. Dataset S2'!$E156</f>
        <v>46045.721400000002</v>
      </c>
      <c r="J58" s="1">
        <f>'Suppl. Dataset S2'!AN155*'Suppl. Dataset S2'!$E155+'Suppl. Dataset S2'!AN156*'Suppl. Dataset S2'!$E156</f>
        <v>50274.410100000001</v>
      </c>
      <c r="K58" s="1">
        <f>'Suppl. Dataset S2'!AO155*'Suppl. Dataset S2'!$E155+'Suppl. Dataset S2'!AO156*'Suppl. Dataset S2'!$E156</f>
        <v>51527.354899999998</v>
      </c>
      <c r="L58" s="1">
        <f>'Suppl. Dataset S2'!AP155*'Suppl. Dataset S2'!$E155+'Suppl. Dataset S2'!AP156*'Suppl. Dataset S2'!$E156</f>
        <v>43226.595600000001</v>
      </c>
      <c r="M58" s="1">
        <f>'Suppl. Dataset S2'!AQ155*'Suppl. Dataset S2'!$E155+'Suppl. Dataset S2'!AQ156*'Suppl. Dataset S2'!$E156</f>
        <v>29444.202799999999</v>
      </c>
      <c r="N58" s="1">
        <f>'Suppl. Dataset S2'!AR155*'Suppl. Dataset S2'!$E155+'Suppl. Dataset S2'!AR156*'Suppl. Dataset S2'!$E156</f>
        <v>26938.313200000001</v>
      </c>
      <c r="O58" s="1">
        <f>'Suppl. Dataset S2'!AS155*'Suppl. Dataset S2'!$E155+'Suppl. Dataset S2'!AS156*'Suppl. Dataset S2'!$E156</f>
        <v>28191.258000000002</v>
      </c>
      <c r="P58" s="1">
        <f>'Suppl. Dataset S2'!AT155*'Suppl. Dataset S2'!$E155+'Suppl. Dataset S2'!AT156*'Suppl. Dataset S2'!$E156</f>
        <v>49021.465300000003</v>
      </c>
      <c r="Q58" s="1">
        <f>'Suppl. Dataset S2'!AU155*'Suppl. Dataset S2'!$E155+'Suppl. Dataset S2'!AU156*'Suppl. Dataset S2'!$E156</f>
        <v>109945.9062</v>
      </c>
      <c r="R58" s="1">
        <f>'Suppl. Dataset S2'!AV155*'Suppl. Dataset S2'!$E155+'Suppl. Dataset S2'!AV156*'Suppl. Dataset S2'!$E156</f>
        <v>128583.4601</v>
      </c>
      <c r="S58" s="1">
        <f>'Suppl. Dataset S2'!AW155*'Suppl. Dataset S2'!$E155+'Suppl. Dataset S2'!AW156*'Suppl. Dataset S2'!$E156</f>
        <v>87079.6636</v>
      </c>
      <c r="T58" s="1">
        <f>'Suppl. Dataset S2'!AX155*'Suppl. Dataset S2'!$E155+'Suppl. Dataset S2'!AX156*'Suppl. Dataset S2'!$E156</f>
        <v>132029.0583</v>
      </c>
      <c r="U58" s="7">
        <f>'Suppl. Dataset S2'!AY155*'Suppl. Dataset S2'!$E155+'Suppl. Dataset S2'!AY156*'Suppl. Dataset S2'!$E156</f>
        <v>115270.9216</v>
      </c>
      <c r="V58" s="1">
        <f>'Suppl. Dataset S2'!AZ155*'Suppl. Dataset S2'!$E155+'Suppl. Dataset S2'!AZ156*'Suppl. Dataset S2'!$E156</f>
        <v>73610.506999999998</v>
      </c>
      <c r="W58" s="1">
        <f>'Suppl. Dataset S2'!BA155*'Suppl. Dataset S2'!$E155+'Suppl. Dataset S2'!BA156*'Suppl. Dataset S2'!$E156</f>
        <v>75803.160400000008</v>
      </c>
      <c r="X58" s="1">
        <f>'Suppl. Dataset S2'!BB155*'Suppl. Dataset S2'!$E155+'Suppl. Dataset S2'!BB156*'Suppl. Dataset S2'!$E156</f>
        <v>83007.593000000008</v>
      </c>
      <c r="Y58" s="1">
        <f>'Suppl. Dataset S2'!BC155*'Suppl. Dataset S2'!$E155+'Suppl. Dataset S2'!BC156*'Suppl. Dataset S2'!$E156</f>
        <v>64683.275300000001</v>
      </c>
      <c r="Z58" s="1">
        <f>'Suppl. Dataset S2'!BD155*'Suppl. Dataset S2'!$E155+'Suppl. Dataset S2'!BD156*'Suppl. Dataset S2'!$E156</f>
        <v>62334.003799999999</v>
      </c>
    </row>
    <row r="59" spans="1:26" x14ac:dyDescent="0.35">
      <c r="A59" t="s">
        <v>2656</v>
      </c>
      <c r="B59" s="1">
        <f>'Suppl. Dataset S2'!AF157*'Suppl. Dataset S2'!$E157+'Suppl. Dataset S2'!AF158*'Suppl. Dataset S2'!$E158</f>
        <v>1366.0270289999999</v>
      </c>
      <c r="C59" s="1">
        <f>'Suppl. Dataset S2'!AG157*'Suppl. Dataset S2'!$E157+'Suppl. Dataset S2'!AG158*'Suppl. Dataset S2'!$E158</f>
        <v>456.44087699999994</v>
      </c>
      <c r="D59" s="1">
        <f>'Suppl. Dataset S2'!AH157*'Suppl. Dataset S2'!$E157+'Suppl. Dataset S2'!AH158*'Suppl. Dataset S2'!$E158</f>
        <v>1366.0270289999999</v>
      </c>
      <c r="E59" s="1">
        <f>'Suppl. Dataset S2'!AI157*'Suppl. Dataset S2'!$E157+'Suppl. Dataset S2'!AI158*'Suppl. Dataset S2'!$E158</f>
        <v>911.23395299999993</v>
      </c>
      <c r="F59" s="1">
        <f>'Suppl. Dataset S2'!AJ157*'Suppl. Dataset S2'!$E157+'Suppl. Dataset S2'!AJ158*'Suppl. Dataset S2'!$E158</f>
        <v>456.44087699999994</v>
      </c>
      <c r="G59" s="1">
        <f>'Suppl. Dataset S2'!AK157*'Suppl. Dataset S2'!$E157+'Suppl. Dataset S2'!AK158*'Suppl. Dataset S2'!$E158</f>
        <v>6838.3741499999996</v>
      </c>
      <c r="H59" s="1">
        <f>'Suppl. Dataset S2'!AL157*'Suppl. Dataset S2'!$E157+'Suppl. Dataset S2'!AL158*'Suppl. Dataset S2'!$E158</f>
        <v>5470.6993199999997</v>
      </c>
      <c r="I59" s="1">
        <f>'Suppl. Dataset S2'!AM157*'Suppl. Dataset S2'!$E157+'Suppl. Dataset S2'!AM158*'Suppl. Dataset S2'!$E158</f>
        <v>4564.40877</v>
      </c>
      <c r="J59" s="1">
        <f>'Suppl. Dataset S2'!AN157*'Suppl. Dataset S2'!$E157+'Suppl. Dataset S2'!AN158*'Suppl. Dataset S2'!$E158</f>
        <v>7283.2804199999991</v>
      </c>
      <c r="K59" s="1">
        <f>'Suppl. Dataset S2'!AO157*'Suppl. Dataset S2'!$E157+'Suppl. Dataset S2'!AO158*'Suppl. Dataset S2'!$E158</f>
        <v>8650.9552499999991</v>
      </c>
      <c r="L59" s="1">
        <f>'Suppl. Dataset S2'!AP157*'Suppl. Dataset S2'!$E157+'Suppl. Dataset S2'!AP158*'Suppl. Dataset S2'!$E158</f>
        <v>51081.830999999998</v>
      </c>
      <c r="M59" s="1">
        <f>'Suppl. Dataset S2'!AQ157*'Suppl. Dataset S2'!$E157+'Suppl. Dataset S2'!AQ158*'Suppl. Dataset S2'!$E158</f>
        <v>51081.830999999998</v>
      </c>
      <c r="N59" s="1">
        <f>'Suppl. Dataset S2'!AR157*'Suppl. Dataset S2'!$E157+'Suppl. Dataset S2'!AR158*'Suppl. Dataset S2'!$E158</f>
        <v>49598.810099999995</v>
      </c>
      <c r="O59" s="1">
        <f>'Suppl. Dataset S2'!AS157*'Suppl. Dataset S2'!$E157+'Suppl. Dataset S2'!AS158*'Suppl. Dataset S2'!$E158</f>
        <v>52894.412099999994</v>
      </c>
      <c r="P59" s="1">
        <f>'Suppl. Dataset S2'!AT157*'Suppl. Dataset S2'!$E157+'Suppl. Dataset S2'!AT158*'Suppl. Dataset S2'!$E158</f>
        <v>33779.9205</v>
      </c>
      <c r="Q59" s="1">
        <f>'Suppl. Dataset S2'!AU157*'Suppl. Dataset S2'!$E157+'Suppl. Dataset S2'!AU158*'Suppl. Dataset S2'!$E158</f>
        <v>93430.316699999996</v>
      </c>
      <c r="R59" s="1">
        <f>'Suppl. Dataset S2'!AV157*'Suppl. Dataset S2'!$E157+'Suppl. Dataset S2'!AV158*'Suppl. Dataset S2'!$E158</f>
        <v>125727.21629999999</v>
      </c>
      <c r="S59" s="1">
        <f>'Suppl. Dataset S2'!AW157*'Suppl. Dataset S2'!$E157+'Suppl. Dataset S2'!AW158*'Suppl. Dataset S2'!$E158</f>
        <v>114851.7297</v>
      </c>
      <c r="T59" s="1">
        <f>'Suppl. Dataset S2'!AX157*'Suppl. Dataset S2'!$E157+'Suppl. Dataset S2'!AX158*'Suppl. Dataset S2'!$E158</f>
        <v>109743.54659999999</v>
      </c>
      <c r="U59" s="7">
        <f>'Suppl. Dataset S2'!AY157*'Suppl. Dataset S2'!$E157+'Suppl. Dataset S2'!AY158*'Suppl. Dataset S2'!$E158</f>
        <v>111226.56749999999</v>
      </c>
      <c r="V59" s="1">
        <f>'Suppl. Dataset S2'!AZ157*'Suppl. Dataset S2'!$E157+'Suppl. Dataset S2'!AZ158*'Suppl. Dataset S2'!$E158</f>
        <v>210918.52799999999</v>
      </c>
      <c r="W59" s="1">
        <f>'Suppl. Dataset S2'!BA157*'Suppl. Dataset S2'!$E157+'Suppl. Dataset S2'!BA158*'Suppl. Dataset S2'!$E158</f>
        <v>215861.93099999998</v>
      </c>
      <c r="X59" s="1">
        <f>'Suppl. Dataset S2'!BB157*'Suppl. Dataset S2'!$E157+'Suppl. Dataset S2'!BB158*'Suppl. Dataset S2'!$E158</f>
        <v>214214.12999999998</v>
      </c>
      <c r="Y59" s="1">
        <f>'Suppl. Dataset S2'!BC157*'Suppl. Dataset S2'!$E157+'Suppl. Dataset S2'!BC158*'Suppl. Dataset S2'!$E158</f>
        <v>227396.53799999997</v>
      </c>
      <c r="Z59" s="1">
        <f>'Suppl. Dataset S2'!BD157*'Suppl. Dataset S2'!$E157+'Suppl. Dataset S2'!BD158*'Suppl. Dataset S2'!$E158</f>
        <v>214214.12999999998</v>
      </c>
    </row>
    <row r="60" spans="1:26" x14ac:dyDescent="0.35">
      <c r="A60" t="s">
        <v>2710</v>
      </c>
      <c r="B60" s="1">
        <f>'Suppl. Dataset S2'!AF159*'Suppl. Dataset S2'!$E159+'Suppl. Dataset S2'!AF160*'Suppl. Dataset S2'!$E160</f>
        <v>30498.709439999999</v>
      </c>
      <c r="C60" s="1">
        <f>'Suppl. Dataset S2'!AG159*'Suppl. Dataset S2'!$E159+'Suppl. Dataset S2'!AG160*'Suppl. Dataset S2'!$E160</f>
        <v>20410.933440000001</v>
      </c>
      <c r="D60" s="1">
        <f>'Suppl. Dataset S2'!AH159*'Suppl. Dataset S2'!$E159+'Suppl. Dataset S2'!AH160*'Suppl. Dataset S2'!$E160</f>
        <v>30212.88912</v>
      </c>
      <c r="E60" s="1">
        <f>'Suppl. Dataset S2'!AI159*'Suppl. Dataset S2'!$E159+'Suppl. Dataset S2'!AI160*'Suppl. Dataset S2'!$E160</f>
        <v>31557.925919999998</v>
      </c>
      <c r="F60" s="1">
        <f>'Suppl. Dataset S2'!AJ159*'Suppl. Dataset S2'!$E159+'Suppl. Dataset S2'!AJ160*'Suppl. Dataset S2'!$E160</f>
        <v>28296.21168</v>
      </c>
      <c r="G60" s="1">
        <f>'Suppl. Dataset S2'!AK159*'Suppl. Dataset S2'!$E159+'Suppl. Dataset S2'!AK160*'Suppl. Dataset S2'!$E160</f>
        <v>47496.611999999994</v>
      </c>
      <c r="H60" s="1">
        <f>'Suppl. Dataset S2'!AL159*'Suppl. Dataset S2'!$E159+'Suppl. Dataset S2'!AL160*'Suppl. Dataset S2'!$E160</f>
        <v>43242.933120000002</v>
      </c>
      <c r="I60" s="1">
        <f>'Suppl. Dataset S2'!AM159*'Suppl. Dataset S2'!$E159+'Suppl. Dataset S2'!AM160*'Suppl. Dataset S2'!$E160</f>
        <v>41359.881599999993</v>
      </c>
      <c r="J60" s="1">
        <f>'Suppl. Dataset S2'!AN159*'Suppl. Dataset S2'!$E159+'Suppl. Dataset S2'!AN160*'Suppl. Dataset S2'!$E160</f>
        <v>53128.953599999993</v>
      </c>
      <c r="K60" s="1">
        <f>'Suppl. Dataset S2'!AO159*'Suppl. Dataset S2'!$E159+'Suppl. Dataset S2'!AO160*'Suppl. Dataset S2'!$E160</f>
        <v>44722.473599999998</v>
      </c>
      <c r="L60" s="1">
        <f>'Suppl. Dataset S2'!AP159*'Suppl. Dataset S2'!$E159+'Suppl. Dataset S2'!AP160*'Suppl. Dataset S2'!$E160</f>
        <v>48589.454400000002</v>
      </c>
      <c r="M60" s="1">
        <f>'Suppl. Dataset S2'!AQ159*'Suppl. Dataset S2'!$E159+'Suppl. Dataset S2'!AQ160*'Suppl. Dataset S2'!$E160</f>
        <v>73977.02399999999</v>
      </c>
      <c r="N60" s="1">
        <f>'Suppl. Dataset S2'!AR159*'Suppl. Dataset S2'!$E159+'Suppl. Dataset S2'!AR160*'Suppl. Dataset S2'!$E160</f>
        <v>46050.697439999996</v>
      </c>
      <c r="O60" s="1">
        <f>'Suppl. Dataset S2'!AS159*'Suppl. Dataset S2'!$E159+'Suppl. Dataset S2'!AS160*'Suppl. Dataset S2'!$E160</f>
        <v>49766.361600000004</v>
      </c>
      <c r="P60" s="1">
        <f>'Suppl. Dataset S2'!AT159*'Suppl. Dataset S2'!$E159+'Suppl. Dataset S2'!AT160*'Suppl. Dataset S2'!$E160</f>
        <v>52120.175999999992</v>
      </c>
      <c r="Q60" s="1">
        <f>'Suppl. Dataset S2'!AU159*'Suppl. Dataset S2'!$E159+'Suppl. Dataset S2'!AU160*'Suppl. Dataset S2'!$E160</f>
        <v>131645.4768</v>
      </c>
      <c r="R60" s="1">
        <f>'Suppl. Dataset S2'!AV159*'Suppl. Dataset S2'!$E159+'Suppl. Dataset S2'!AV160*'Suppl. Dataset S2'!$E160</f>
        <v>122734.60799999998</v>
      </c>
      <c r="S60" s="1">
        <f>'Suppl. Dataset S2'!AW159*'Suppl. Dataset S2'!$E159+'Suppl. Dataset S2'!AW160*'Suppl. Dataset S2'!$E160</f>
        <v>132990.51359999998</v>
      </c>
      <c r="T60" s="1">
        <f>'Suppl. Dataset S2'!AX159*'Suppl. Dataset S2'!$E159+'Suppl. Dataset S2'!AX160*'Suppl. Dataset S2'!$E160</f>
        <v>126265.3296</v>
      </c>
      <c r="U60" s="7">
        <f>'Suppl. Dataset S2'!AY159*'Suppl. Dataset S2'!$E159+'Suppl. Dataset S2'!AY160*'Suppl. Dataset S2'!$E160</f>
        <v>143750.80799999999</v>
      </c>
      <c r="V60" s="1">
        <f>'Suppl. Dataset S2'!AZ159*'Suppl. Dataset S2'!$E159+'Suppl. Dataset S2'!AZ160*'Suppl. Dataset S2'!$E160</f>
        <v>170147.15519999998</v>
      </c>
      <c r="W60" s="1">
        <f>'Suppl. Dataset S2'!BA159*'Suppl. Dataset S2'!$E159+'Suppl. Dataset S2'!BA160*'Suppl. Dataset S2'!$E160</f>
        <v>171996.5808</v>
      </c>
      <c r="X60" s="1">
        <f>'Suppl. Dataset S2'!BB159*'Suppl. Dataset S2'!$E159+'Suppl. Dataset S2'!BB160*'Suppl. Dataset S2'!$E160</f>
        <v>170483.41439999998</v>
      </c>
      <c r="Y60" s="1">
        <f>'Suppl. Dataset S2'!BC159*'Suppl. Dataset S2'!$E159+'Suppl. Dataset S2'!BC160*'Suppl. Dataset S2'!$E160</f>
        <v>223612.36799999999</v>
      </c>
      <c r="Z60" s="1">
        <f>'Suppl. Dataset S2'!BD159*'Suppl. Dataset S2'!$E159+'Suppl. Dataset S2'!BD160*'Suppl. Dataset S2'!$E160</f>
        <v>176704.2096</v>
      </c>
    </row>
    <row r="61" spans="1:26" x14ac:dyDescent="0.35">
      <c r="A61" t="s">
        <v>2721</v>
      </c>
      <c r="B61" s="1">
        <f>'Suppl. Dataset S2'!AF162*'Suppl. Dataset S2'!$E162+'Suppl. Dataset S2'!AF163*'Suppl. Dataset S2'!$E163</f>
        <v>34365.690239999996</v>
      </c>
      <c r="C61" s="1">
        <f>'Suppl. Dataset S2'!AG162*'Suppl. Dataset S2'!$E162+'Suppl. Dataset S2'!AG163*'Suppl. Dataset S2'!$E163</f>
        <v>30700.464959999998</v>
      </c>
      <c r="D61" s="1">
        <f>'Suppl. Dataset S2'!AH162*'Suppl. Dataset S2'!$E162+'Suppl. Dataset S2'!AH163*'Suppl. Dataset S2'!$E163</f>
        <v>22209.920160000001</v>
      </c>
      <c r="E61" s="1">
        <f>'Suppl. Dataset S2'!AI162*'Suppl. Dataset S2'!$E162+'Suppl. Dataset S2'!AI163*'Suppl. Dataset S2'!$E163</f>
        <v>23235.510719999998</v>
      </c>
      <c r="F61" s="1">
        <f>'Suppl. Dataset S2'!AJ162*'Suppl. Dataset S2'!$E162+'Suppl. Dataset S2'!AJ163*'Suppl. Dataset S2'!$E163</f>
        <v>19452.594720000001</v>
      </c>
      <c r="G61" s="1">
        <f>'Suppl. Dataset S2'!AK162*'Suppl. Dataset S2'!$E162+'Suppl. Dataset S2'!AK163*'Suppl. Dataset S2'!$E163</f>
        <v>44117.207039999994</v>
      </c>
      <c r="H61" s="1">
        <f>'Suppl. Dataset S2'!AL162*'Suppl. Dataset S2'!$E162+'Suppl. Dataset S2'!AL163*'Suppl. Dataset S2'!$E163</f>
        <v>40855.4928</v>
      </c>
      <c r="I61" s="1">
        <f>'Suppl. Dataset S2'!AM162*'Suppl. Dataset S2'!$E162+'Suppl. Dataset S2'!AM163*'Suppl. Dataset S2'!$E163</f>
        <v>68933.135999999999</v>
      </c>
      <c r="J61" s="1">
        <f>'Suppl. Dataset S2'!AN162*'Suppl. Dataset S2'!$E162+'Suppl. Dataset S2'!AN163*'Suppl. Dataset S2'!$E163</f>
        <v>52960.824000000001</v>
      </c>
      <c r="K61" s="1">
        <f>'Suppl. Dataset S2'!AO162*'Suppl. Dataset S2'!$E162+'Suppl. Dataset S2'!AO163*'Suppl. Dataset S2'!$E163</f>
        <v>50775.139199999991</v>
      </c>
      <c r="L61" s="1">
        <f>'Suppl. Dataset S2'!AP162*'Suppl. Dataset S2'!$E162+'Suppl. Dataset S2'!AP163*'Suppl. Dataset S2'!$E163</f>
        <v>117690.72</v>
      </c>
      <c r="M61" s="1">
        <f>'Suppl. Dataset S2'!AQ162*'Suppl. Dataset S2'!$E162+'Suppl. Dataset S2'!AQ163*'Suppl. Dataset S2'!$E163</f>
        <v>116345.6832</v>
      </c>
      <c r="N61" s="1">
        <f>'Suppl. Dataset S2'!AR162*'Suppl. Dataset S2'!$E162+'Suppl. Dataset S2'!AR163*'Suppl. Dataset S2'!$E163</f>
        <v>130636.6992</v>
      </c>
      <c r="O61" s="1">
        <f>'Suppl. Dataset S2'!AS162*'Suppl. Dataset S2'!$E162+'Suppl. Dataset S2'!AS163*'Suppl. Dataset S2'!$E163</f>
        <v>109620.49919999999</v>
      </c>
      <c r="P61" s="1">
        <f>'Suppl. Dataset S2'!AT162*'Suppl. Dataset S2'!$E162+'Suppl. Dataset S2'!AT163*'Suppl. Dataset S2'!$E163</f>
        <v>101718.408</v>
      </c>
      <c r="Q61" s="1">
        <f>'Suppl. Dataset S2'!AU162*'Suppl. Dataset S2'!$E162+'Suppl. Dataset S2'!AU163*'Suppl. Dataset S2'!$E163</f>
        <v>269511.7488</v>
      </c>
      <c r="R61" s="1">
        <f>'Suppl. Dataset S2'!AV162*'Suppl. Dataset S2'!$E162+'Suppl. Dataset S2'!AV163*'Suppl. Dataset S2'!$E163</f>
        <v>283130.24639999995</v>
      </c>
      <c r="S61" s="1">
        <f>'Suppl. Dataset S2'!AW162*'Suppl. Dataset S2'!$E162+'Suppl. Dataset S2'!AW163*'Suppl. Dataset S2'!$E163</f>
        <v>247318.64159999997</v>
      </c>
      <c r="T61" s="1">
        <f>'Suppl. Dataset S2'!AX162*'Suppl. Dataset S2'!$E162+'Suppl. Dataset S2'!AX163*'Suppl. Dataset S2'!$E163</f>
        <v>261105.26880000002</v>
      </c>
      <c r="U61" s="7">
        <f>'Suppl. Dataset S2'!AY162*'Suppl. Dataset S2'!$E162+'Suppl. Dataset S2'!AY163*'Suppl. Dataset S2'!$E163</f>
        <v>283970.89439999999</v>
      </c>
      <c r="V61" s="1">
        <f>'Suppl. Dataset S2'!AZ162*'Suppl. Dataset S2'!$E162+'Suppl. Dataset S2'!AZ163*'Suppl. Dataset S2'!$E163</f>
        <v>407378.02079999994</v>
      </c>
      <c r="W61" s="1">
        <f>'Suppl. Dataset S2'!BA162*'Suppl. Dataset S2'!$E162+'Suppl. Dataset S2'!BA163*'Suppl. Dataset S2'!$E163</f>
        <v>435455.66399999999</v>
      </c>
      <c r="X61" s="1">
        <f>'Suppl. Dataset S2'!BB162*'Suppl. Dataset S2'!$E162+'Suppl. Dataset S2'!BB163*'Suppl. Dataset S2'!$E163</f>
        <v>450587.32799999998</v>
      </c>
      <c r="Y61" s="1">
        <f>'Suppl. Dataset S2'!BC162*'Suppl. Dataset S2'!$E162+'Suppl. Dataset S2'!BC163*'Suppl. Dataset S2'!$E163</f>
        <v>489257.136</v>
      </c>
      <c r="Z61" s="1">
        <f>'Suppl. Dataset S2'!BD162*'Suppl. Dataset S2'!$E162+'Suppl. Dataset S2'!BD163*'Suppl. Dataset S2'!$E163</f>
        <v>447224.73599999992</v>
      </c>
    </row>
    <row r="62" spans="1:26" x14ac:dyDescent="0.35">
      <c r="A62" t="s">
        <v>2729</v>
      </c>
      <c r="B62" s="1">
        <f>'Suppl. Dataset S2'!AF165*'Suppl. Dataset S2'!$E165+'Suppl. Dataset S2'!AF166*'Suppl. Dataset S2'!$E166</f>
        <v>5580.2214239999994</v>
      </c>
      <c r="C62" s="1">
        <f>'Suppl. Dataset S2'!AG165*'Suppl. Dataset S2'!$E165+'Suppl. Dataset S2'!AG166*'Suppl. Dataset S2'!$E166</f>
        <v>5581.90272</v>
      </c>
      <c r="D62" s="1">
        <f>'Suppl. Dataset S2'!AH165*'Suppl. Dataset S2'!$E165+'Suppl. Dataset S2'!AH166*'Suppl. Dataset S2'!$E166</f>
        <v>9297.5668799999985</v>
      </c>
      <c r="E62" s="1">
        <f>'Suppl. Dataset S2'!AI165*'Suppl. Dataset S2'!$E165+'Suppl. Dataset S2'!AI166*'Suppl. Dataset S2'!$E166</f>
        <v>3626.555472</v>
      </c>
      <c r="F62" s="1">
        <f>'Suppl. Dataset S2'!AJ165*'Suppl. Dataset S2'!$E165+'Suppl. Dataset S2'!AJ166*'Suppl. Dataset S2'!$E166</f>
        <v>4645.4208479999998</v>
      </c>
      <c r="G62" s="1">
        <f>'Suppl. Dataset S2'!AK165*'Suppl. Dataset S2'!$E165+'Suppl. Dataset S2'!AK166*'Suppl. Dataset S2'!$E166</f>
        <v>15350.232479999999</v>
      </c>
      <c r="H62" s="1">
        <f>'Suppl. Dataset S2'!AL165*'Suppl. Dataset S2'!$E165+'Suppl. Dataset S2'!AL166*'Suppl. Dataset S2'!$E166</f>
        <v>17653.608</v>
      </c>
      <c r="I62" s="1">
        <f>'Suppl. Dataset S2'!AM165*'Suppl. Dataset S2'!$E165+'Suppl. Dataset S2'!AM166*'Suppl. Dataset S2'!$E166</f>
        <v>21369.27216</v>
      </c>
      <c r="J62" s="1">
        <f>'Suppl. Dataset S2'!AN165*'Suppl. Dataset S2'!$E165+'Suppl. Dataset S2'!AN166*'Suppl. Dataset S2'!$E166</f>
        <v>22293.984959999998</v>
      </c>
      <c r="K62" s="1">
        <f>'Suppl. Dataset S2'!AO165*'Suppl. Dataset S2'!$E165+'Suppl. Dataset S2'!AO166*'Suppl. Dataset S2'!$E166</f>
        <v>18141.183839999998</v>
      </c>
      <c r="L62" s="1">
        <f>'Suppl. Dataset S2'!AP165*'Suppl. Dataset S2'!$E165+'Suppl. Dataset S2'!AP166*'Suppl. Dataset S2'!$E166</f>
        <v>61871.69279999999</v>
      </c>
      <c r="M62" s="1">
        <f>'Suppl. Dataset S2'!AQ165*'Suppl. Dataset S2'!$E165+'Suppl. Dataset S2'!AQ166*'Suppl. Dataset S2'!$E166</f>
        <v>43629.631199999996</v>
      </c>
      <c r="N62" s="1">
        <f>'Suppl. Dataset S2'!AR165*'Suppl. Dataset S2'!$E165+'Suppl. Dataset S2'!AR166*'Suppl. Dataset S2'!$E166</f>
        <v>52540.5</v>
      </c>
      <c r="O62" s="1">
        <f>'Suppl. Dataset S2'!AS165*'Suppl. Dataset S2'!$E165+'Suppl. Dataset S2'!AS166*'Suppl. Dataset S2'!$E166</f>
        <v>51111.398399999991</v>
      </c>
      <c r="P62" s="1">
        <f>'Suppl. Dataset S2'!AT165*'Suppl. Dataset S2'!$E165+'Suppl. Dataset S2'!AT166*'Suppl. Dataset S2'!$E166</f>
        <v>60358.526399999995</v>
      </c>
      <c r="Q62" s="1">
        <f>'Suppl. Dataset S2'!AU165*'Suppl. Dataset S2'!$E165+'Suppl. Dataset S2'!AU166*'Suppl. Dataset S2'!$E166</f>
        <v>150644.12159999998</v>
      </c>
      <c r="R62" s="1">
        <f>'Suppl. Dataset S2'!AV165*'Suppl. Dataset S2'!$E165+'Suppl. Dataset S2'!AV166*'Suppl. Dataset S2'!$E166</f>
        <v>143582.67839999998</v>
      </c>
      <c r="S62" s="1">
        <f>'Suppl. Dataset S2'!AW165*'Suppl. Dataset S2'!$E165+'Suppl. Dataset S2'!AW166*'Suppl. Dataset S2'!$E166</f>
        <v>157033.04639999999</v>
      </c>
      <c r="T62" s="1">
        <f>'Suppl. Dataset S2'!AX165*'Suppl. Dataset S2'!$E165+'Suppl. Dataset S2'!AX166*'Suppl. Dataset S2'!$E166</f>
        <v>156192.39839999998</v>
      </c>
      <c r="U62" s="7">
        <f>'Suppl. Dataset S2'!AY165*'Suppl. Dataset S2'!$E165+'Suppl. Dataset S2'!AY166*'Suppl. Dataset S2'!$E166</f>
        <v>144591.45600000001</v>
      </c>
      <c r="V62" s="1">
        <f>'Suppl. Dataset S2'!AZ165*'Suppl. Dataset S2'!$E165+'Suppl. Dataset S2'!AZ166*'Suppl. Dataset S2'!$E166</f>
        <v>228824.38559999998</v>
      </c>
      <c r="W62" s="1">
        <f>'Suppl. Dataset S2'!BA165*'Suppl. Dataset S2'!$E165+'Suppl. Dataset S2'!BA166*'Suppl. Dataset S2'!$E166</f>
        <v>205622.50079999998</v>
      </c>
      <c r="X62" s="1">
        <f>'Suppl. Dataset S2'!BB165*'Suppl. Dataset S2'!$E165+'Suppl. Dataset S2'!BB166*'Suppl. Dataset S2'!$E166</f>
        <v>232018.848</v>
      </c>
      <c r="Y62" s="1">
        <f>'Suppl. Dataset S2'!BC165*'Suppl. Dataset S2'!$E165+'Suppl. Dataset S2'!BC166*'Suppl. Dataset S2'!$E166</f>
        <v>213860.85119999998</v>
      </c>
      <c r="Z62" s="1">
        <f>'Suppl. Dataset S2'!BD165*'Suppl. Dataset S2'!$E165+'Suppl. Dataset S2'!BD166*'Suppl. Dataset S2'!$E166</f>
        <v>214701.49919999996</v>
      </c>
    </row>
    <row r="63" spans="1:26" x14ac:dyDescent="0.35">
      <c r="A63" t="s">
        <v>2802</v>
      </c>
      <c r="B63" s="1">
        <f>'Suppl. Dataset S2'!AF168*'Suppl. Dataset S2'!$E168+'Suppl. Dataset S2'!AF169*'Suppl. Dataset S2'!$E169</f>
        <v>234992.67499999999</v>
      </c>
      <c r="C63" s="1">
        <f>'Suppl. Dataset S2'!AG168*'Suppl. Dataset S2'!$E168+'Suppl. Dataset S2'!AG169*'Suppl. Dataset S2'!$E169</f>
        <v>209263.55</v>
      </c>
      <c r="D63" s="1">
        <f>'Suppl. Dataset S2'!AH168*'Suppl. Dataset S2'!$E168+'Suppl. Dataset S2'!AH169*'Suppl. Dataset S2'!$E169</f>
        <v>243569.05</v>
      </c>
      <c r="E63" s="1">
        <f>'Suppl. Dataset S2'!AI168*'Suppl. Dataset S2'!$E168+'Suppl. Dataset S2'!AI169*'Suppl. Dataset S2'!$E169</f>
        <v>222985.74999999997</v>
      </c>
      <c r="F63" s="1">
        <f>'Suppl. Dataset S2'!AJ168*'Suppl. Dataset S2'!$E168+'Suppl. Dataset S2'!AJ169*'Suppl. Dataset S2'!$E169</f>
        <v>257291.24999999997</v>
      </c>
      <c r="G63" s="1">
        <f>'Suppl. Dataset S2'!AK168*'Suppl. Dataset S2'!$E168+'Suppl. Dataset S2'!AK169*'Suppl. Dataset S2'!$E169</f>
        <v>245284.32499999998</v>
      </c>
      <c r="H63" s="1">
        <f>'Suppl. Dataset S2'!AL168*'Suppl. Dataset S2'!$E168+'Suppl. Dataset S2'!AL169*'Suppl. Dataset S2'!$E169</f>
        <v>250430.15</v>
      </c>
      <c r="I63" s="1">
        <f>'Suppl. Dataset S2'!AM168*'Suppl. Dataset S2'!$E168+'Suppl. Dataset S2'!AM169*'Suppl. Dataset S2'!$E169</f>
        <v>231562.12499999997</v>
      </c>
      <c r="J63" s="1">
        <f>'Suppl. Dataset S2'!AN168*'Suppl. Dataset S2'!$E168+'Suppl. Dataset S2'!AN169*'Suppl. Dataset S2'!$E169</f>
        <v>250430.15</v>
      </c>
      <c r="K63" s="1">
        <f>'Suppl. Dataset S2'!AO168*'Suppl. Dataset S2'!$E168+'Suppl. Dataset S2'!AO169*'Suppl. Dataset S2'!$E169</f>
        <v>260721.8</v>
      </c>
      <c r="L63" s="1">
        <f>'Suppl. Dataset S2'!AP168*'Suppl. Dataset S2'!$E168+'Suppl. Dataset S2'!AP169*'Suppl. Dataset S2'!$E169</f>
        <v>255575.97499999998</v>
      </c>
      <c r="M63" s="1">
        <f>'Suppl. Dataset S2'!AQ168*'Suppl. Dataset S2'!$E168+'Suppl. Dataset S2'!AQ169*'Suppl. Dataset S2'!$E169</f>
        <v>274444</v>
      </c>
      <c r="N63" s="1">
        <f>'Suppl. Dataset S2'!AR168*'Suppl. Dataset S2'!$E168+'Suppl. Dataset S2'!AR169*'Suppl. Dataset S2'!$E169</f>
        <v>250430.15</v>
      </c>
      <c r="O63" s="1">
        <f>'Suppl. Dataset S2'!AS168*'Suppl. Dataset S2'!$E168+'Suppl. Dataset S2'!AS169*'Suppl. Dataset S2'!$E169</f>
        <v>253860.69999999998</v>
      </c>
      <c r="P63" s="1">
        <f>'Suppl. Dataset S2'!AT168*'Suppl. Dataset S2'!$E168+'Suppl. Dataset S2'!AT169*'Suppl. Dataset S2'!$E169</f>
        <v>313895.32499999995</v>
      </c>
      <c r="Q63" s="1">
        <f>'Suppl. Dataset S2'!AU168*'Suppl. Dataset S2'!$E168+'Suppl. Dataset S2'!AU169*'Suppl. Dataset S2'!$E169</f>
        <v>835338.92499999993</v>
      </c>
      <c r="R63" s="1">
        <f>'Suppl. Dataset S2'!AV168*'Suppl. Dataset S2'!$E168+'Suppl. Dataset S2'!AV169*'Suppl. Dataset S2'!$E169</f>
        <v>756436.27499999991</v>
      </c>
      <c r="S63" s="1">
        <f>'Suppl. Dataset S2'!AW168*'Suppl. Dataset S2'!$E168+'Suppl. Dataset S2'!AW169*'Suppl. Dataset S2'!$E169</f>
        <v>770158.47499999998</v>
      </c>
      <c r="T63" s="1">
        <f>'Suppl. Dataset S2'!AX168*'Suppl. Dataset S2'!$E168+'Suppl. Dataset S2'!AX169*'Suppl. Dataset S2'!$E169</f>
        <v>674103.07499999995</v>
      </c>
      <c r="U63" s="7">
        <f>'Suppl. Dataset S2'!AY168*'Suppl. Dataset S2'!$E168+'Suppl. Dataset S2'!AY169*'Suppl. Dataset S2'!$E169</f>
        <v>859352.77499999991</v>
      </c>
      <c r="V63" s="1">
        <f>'Suppl. Dataset S2'!AZ168*'Suppl. Dataset S2'!$E168+'Suppl. Dataset S2'!AZ169*'Suppl. Dataset S2'!$E169</f>
        <v>723846.04999999993</v>
      </c>
      <c r="W63" s="1">
        <f>'Suppl. Dataset S2'!BA168*'Suppl. Dataset S2'!$E168+'Suppl. Dataset S2'!BA169*'Suppl. Dataset S2'!$E169</f>
        <v>742714.07499999995</v>
      </c>
      <c r="X63" s="1">
        <f>'Suppl. Dataset S2'!BB168*'Suppl. Dataset S2'!$E168+'Suppl. Dataset S2'!BB169*'Suppl. Dataset S2'!$E169</f>
        <v>674103.07499999995</v>
      </c>
      <c r="Y63" s="1">
        <f>'Suppl. Dataset S2'!BC168*'Suppl. Dataset S2'!$E168+'Suppl. Dataset S2'!BC169*'Suppl. Dataset S2'!$E169</f>
        <v>809609.79999999993</v>
      </c>
      <c r="Z63" s="1">
        <f>'Suppl. Dataset S2'!BD168*'Suppl. Dataset S2'!$E168+'Suppl. Dataset S2'!BD169*'Suppl. Dataset S2'!$E169</f>
        <v>694686.375</v>
      </c>
    </row>
    <row r="64" spans="1:26" s="10" customFormat="1" x14ac:dyDescent="0.35">
      <c r="A64" s="10" t="s">
        <v>2807</v>
      </c>
      <c r="B64" s="16">
        <f>'Suppl. Dataset S2'!AF170*'Suppl. Dataset S2'!$E170+'Suppl. Dataset S2'!AF171*'Suppl. Dataset S2'!$E171</f>
        <v>46432.494249999996</v>
      </c>
      <c r="C64" s="16">
        <f>'Suppl. Dataset S2'!AG170*'Suppl. Dataset S2'!$E170+'Suppl. Dataset S2'!AG171*'Suppl. Dataset S2'!$E171</f>
        <v>44597.149999999994</v>
      </c>
      <c r="D64" s="16">
        <f>'Suppl. Dataset S2'!AH170*'Suppl. Dataset S2'!$E170+'Suppl. Dataset S2'!AH171*'Suppl. Dataset S2'!$E171</f>
        <v>51115.194999999992</v>
      </c>
      <c r="E64" s="16">
        <f>'Suppl. Dataset S2'!AI170*'Suppl. Dataset S2'!$E170+'Suppl. Dataset S2'!AI171*'Suppl. Dataset S2'!$E171</f>
        <v>36501.051999999996</v>
      </c>
      <c r="F64" s="16">
        <f>'Suppl. Dataset S2'!AJ170*'Suppl. Dataset S2'!$E170+'Suppl. Dataset S2'!AJ171*'Suppl. Dataset S2'!$E171</f>
        <v>37736.049999999996</v>
      </c>
      <c r="G64" s="16">
        <f>'Suppl. Dataset S2'!AK170*'Suppl. Dataset S2'!$E170+'Suppl. Dataset S2'!AK171*'Suppl. Dataset S2'!$E171</f>
        <v>51286.722499999996</v>
      </c>
      <c r="H64" s="16">
        <f>'Suppl. Dataset S2'!AL170*'Suppl. Dataset S2'!$E170+'Suppl. Dataset S2'!AL171*'Suppl. Dataset S2'!$E171</f>
        <v>56432.547500000001</v>
      </c>
      <c r="I64" s="16">
        <f>'Suppl. Dataset S2'!AM170*'Suppl. Dataset S2'!$E170+'Suppl. Dataset S2'!AM171*'Suppl. Dataset S2'!$E171</f>
        <v>47513.1175</v>
      </c>
      <c r="J64" s="16">
        <f>'Suppl. Dataset S2'!AN170*'Suppl. Dataset S2'!$E170+'Suppl. Dataset S2'!AN171*'Suppl. Dataset S2'!$E171</f>
        <v>54545.744999999995</v>
      </c>
      <c r="K64" s="16">
        <f>'Suppl. Dataset S2'!AO170*'Suppl. Dataset S2'!$E170+'Suppl. Dataset S2'!AO171*'Suppl. Dataset S2'!$E171</f>
        <v>45111.732499999998</v>
      </c>
      <c r="L64" s="16">
        <f>'Suppl. Dataset S2'!AP170*'Suppl. Dataset S2'!$E170+'Suppl. Dataset S2'!AP171*'Suppl. Dataset S2'!$E171</f>
        <v>59348.514999999999</v>
      </c>
      <c r="M64" s="16">
        <f>'Suppl. Dataset S2'!AQ170*'Suppl. Dataset S2'!$E170+'Suppl. Dataset S2'!AQ171*'Suppl. Dataset S2'!$E171</f>
        <v>54374.217499999999</v>
      </c>
      <c r="N64" s="16">
        <f>'Suppl. Dataset S2'!AR170*'Suppl. Dataset S2'!$E170+'Suppl. Dataset S2'!AR171*'Suppl. Dataset S2'!$E171</f>
        <v>58662.404999999999</v>
      </c>
      <c r="O64" s="16">
        <f>'Suppl. Dataset S2'!AS170*'Suppl. Dataset S2'!$E170+'Suppl. Dataset S2'!AS171*'Suppl. Dataset S2'!$E171</f>
        <v>64494.34</v>
      </c>
      <c r="P64" s="16">
        <f>'Suppl. Dataset S2'!AT170*'Suppl. Dataset S2'!$E170+'Suppl. Dataset S2'!AT171*'Suppl. Dataset S2'!$E171</f>
        <v>54545.744999999995</v>
      </c>
      <c r="Q64" s="16">
        <f>'Suppl. Dataset S2'!AU170*'Suppl. Dataset S2'!$E170+'Suppl. Dataset S2'!AU171*'Suppl. Dataset S2'!$E171</f>
        <v>148371.28749999998</v>
      </c>
      <c r="R64" s="16">
        <f>'Suppl. Dataset S2'!AV170*'Suppl. Dataset S2'!$E170+'Suppl. Dataset S2'!AV171*'Suppl. Dataset S2'!$E171</f>
        <v>135506.72499999998</v>
      </c>
      <c r="S64" s="16">
        <f>'Suppl. Dataset S2'!AW170*'Suppl. Dataset S2'!$E170+'Suppl. Dataset S2'!AW171*'Suppl. Dataset S2'!$E171</f>
        <v>131904.64749999999</v>
      </c>
      <c r="T64" s="16">
        <f>'Suppl. Dataset S2'!AX170*'Suppl. Dataset S2'!$E170+'Suppl. Dataset S2'!AX171*'Suppl. Dataset S2'!$E171</f>
        <v>109434.545</v>
      </c>
      <c r="U64" s="21">
        <f>'Suppl. Dataset S2'!AY170*'Suppl. Dataset S2'!$E170+'Suppl. Dataset S2'!AY171*'Suppl. Dataset S2'!$E171</f>
        <v>121956.05249999999</v>
      </c>
      <c r="V64" s="16">
        <f>'Suppl. Dataset S2'!AZ170*'Suppl. Dataset S2'!$E170+'Suppl. Dataset S2'!AZ171*'Suppl. Dataset S2'!$E171</f>
        <v>127787.98749999999</v>
      </c>
      <c r="W64" s="16">
        <f>'Suppl. Dataset S2'!BA170*'Suppl. Dataset S2'!$E170+'Suppl. Dataset S2'!BA171*'Suppl. Dataset S2'!$E171</f>
        <v>110120.655</v>
      </c>
      <c r="X64" s="16">
        <f>'Suppl. Dataset S2'!BB170*'Suppl. Dataset S2'!$E170+'Suppl. Dataset S2'!BB171*'Suppl. Dataset S2'!$E171</f>
        <v>107719.26999999999</v>
      </c>
      <c r="Y64" s="16">
        <f>'Suppl. Dataset S2'!BC170*'Suppl. Dataset S2'!$E170+'Suppl. Dataset S2'!BC171*'Suppl. Dataset S2'!$E171</f>
        <v>128474.09749999999</v>
      </c>
      <c r="Z64" s="16">
        <f>'Suppl. Dataset S2'!BD170*'Suppl. Dataset S2'!$E170+'Suppl. Dataset S2'!BD171*'Suppl. Dataset S2'!$E171</f>
        <v>109091.48999999999</v>
      </c>
    </row>
    <row r="65" spans="1:26" x14ac:dyDescent="0.35">
      <c r="A65" t="s">
        <v>2817</v>
      </c>
      <c r="B65" s="1">
        <f>'Suppl. Dataset S2'!AF173*'Suppl. Dataset S2'!$E173+'Suppl. Dataset S2'!AF174*'Suppl. Dataset S2'!$E174</f>
        <v>11852.55025</v>
      </c>
      <c r="C65" s="1">
        <f>'Suppl. Dataset S2'!AG173*'Suppl. Dataset S2'!$E173+'Suppl. Dataset S2'!AG174*'Suppl. Dataset S2'!$E174</f>
        <v>15163.030999999999</v>
      </c>
      <c r="D65" s="1">
        <f>'Suppl. Dataset S2'!AH173*'Suppl. Dataset S2'!$E173+'Suppl. Dataset S2'!AH174*'Suppl. Dataset S2'!$E174</f>
        <v>23705.1005</v>
      </c>
      <c r="E65" s="1">
        <f>'Suppl. Dataset S2'!AI173*'Suppl. Dataset S2'!$E173+'Suppl. Dataset S2'!AI174*'Suppl. Dataset S2'!$E174</f>
        <v>15660.460749999998</v>
      </c>
      <c r="F65" s="1">
        <f>'Suppl. Dataset S2'!AJ173*'Suppl. Dataset S2'!$E173+'Suppl. Dataset S2'!AJ174*'Suppl. Dataset S2'!$E174</f>
        <v>15660.460749999998</v>
      </c>
      <c r="G65" s="1">
        <f>'Suppl. Dataset S2'!AK173*'Suppl. Dataset S2'!$E173+'Suppl. Dataset S2'!AK174*'Suppl. Dataset S2'!$E174</f>
        <v>45969.369999999995</v>
      </c>
      <c r="H65" s="1">
        <f>'Suppl. Dataset S2'!AL173*'Suppl. Dataset S2'!$E173+'Suppl. Dataset S2'!AL174*'Suppl. Dataset S2'!$E174</f>
        <v>41681.182499999995</v>
      </c>
      <c r="I65" s="1">
        <f>'Suppl. Dataset S2'!AM173*'Suppl. Dataset S2'!$E173+'Suppl. Dataset S2'!AM174*'Suppl. Dataset S2'!$E174</f>
        <v>26569.609749999996</v>
      </c>
      <c r="J65" s="1">
        <f>'Suppl. Dataset S2'!AN173*'Suppl. Dataset S2'!$E173+'Suppl. Dataset S2'!AN174*'Suppl. Dataset S2'!$E174</f>
        <v>48370.754999999997</v>
      </c>
      <c r="K65" s="1">
        <f>'Suppl. Dataset S2'!AO173*'Suppl. Dataset S2'!$E173+'Suppl. Dataset S2'!AO174*'Suppl. Dataset S2'!$E174</f>
        <v>56604.074999999997</v>
      </c>
      <c r="L65" s="1">
        <f>'Suppl. Dataset S2'!AP173*'Suppl. Dataset S2'!$E173+'Suppl. Dataset S2'!AP174*'Suppl. Dataset S2'!$E174</f>
        <v>59348.514999999999</v>
      </c>
      <c r="M65" s="1">
        <f>'Suppl. Dataset S2'!AQ173*'Suppl. Dataset S2'!$E173+'Suppl. Dataset S2'!AQ174*'Suppl. Dataset S2'!$E174</f>
        <v>46483.952499999999</v>
      </c>
      <c r="N65" s="1">
        <f>'Suppl. Dataset S2'!AR173*'Suppl. Dataset S2'!$E173+'Suppl. Dataset S2'!AR174*'Suppl. Dataset S2'!$E174</f>
        <v>47513.117499999993</v>
      </c>
      <c r="O65" s="1">
        <f>'Suppl. Dataset S2'!AS173*'Suppl. Dataset S2'!$E173+'Suppl. Dataset S2'!AS174*'Suppl. Dataset S2'!$E174</f>
        <v>49914.502500000002</v>
      </c>
      <c r="P65" s="1">
        <f>'Suppl. Dataset S2'!AT173*'Suppl. Dataset S2'!$E173+'Suppl. Dataset S2'!AT174*'Suppl. Dataset S2'!$E174</f>
        <v>54545.744999999995</v>
      </c>
      <c r="Q65" s="1">
        <f>'Suppl. Dataset S2'!AU173*'Suppl. Dataset S2'!$E173+'Suppl. Dataset S2'!AU174*'Suppl. Dataset S2'!$E174</f>
        <v>91424.157500000001</v>
      </c>
      <c r="R65" s="1">
        <f>'Suppl. Dataset S2'!AV173*'Suppl. Dataset S2'!$E173+'Suppl. Dataset S2'!AV174*'Suppl. Dataset S2'!$E174</f>
        <v>79760.287500000006</v>
      </c>
      <c r="S65" s="1">
        <f>'Suppl. Dataset S2'!AW173*'Suppl. Dataset S2'!$E173+'Suppl. Dataset S2'!AW174*'Suppl. Dataset S2'!$E174</f>
        <v>79245.704999999987</v>
      </c>
      <c r="T65" s="1">
        <f>'Suppl. Dataset S2'!AX173*'Suppl. Dataset S2'!$E173+'Suppl. Dataset S2'!AX174*'Suppl. Dataset S2'!$E174</f>
        <v>85935.277499999997</v>
      </c>
      <c r="U65" s="7">
        <f>'Suppl. Dataset S2'!AY173*'Suppl. Dataset S2'!$E173+'Suppl. Dataset S2'!AY174*'Suppl. Dataset S2'!$E174</f>
        <v>90566.51999999999</v>
      </c>
      <c r="V65" s="1">
        <f>'Suppl. Dataset S2'!AZ173*'Suppl. Dataset S2'!$E173+'Suppl. Dataset S2'!AZ174*'Suppl. Dataset S2'!$E174</f>
        <v>63122.119999999995</v>
      </c>
      <c r="W65" s="1">
        <f>'Suppl. Dataset S2'!BA173*'Suppl. Dataset S2'!$E173+'Suppl. Dataset S2'!BA174*'Suppl. Dataset S2'!$E174</f>
        <v>70154.747499999998</v>
      </c>
      <c r="X65" s="1">
        <f>'Suppl. Dataset S2'!BB173*'Suppl. Dataset S2'!$E173+'Suppl. Dataset S2'!BB174*'Suppl. Dataset S2'!$E174</f>
        <v>73413.76999999999</v>
      </c>
      <c r="Y65" s="1">
        <f>'Suppl. Dataset S2'!BC173*'Suppl. Dataset S2'!$E173+'Suppl. Dataset S2'!BC174*'Suppl. Dataset S2'!$E174</f>
        <v>74442.934999999998</v>
      </c>
      <c r="Z65" s="1">
        <f>'Suppl. Dataset S2'!BD173*'Suppl. Dataset S2'!$E173+'Suppl. Dataset S2'!BD174*'Suppl. Dataset S2'!$E174</f>
        <v>51629.777499999997</v>
      </c>
    </row>
    <row r="66" spans="1:26" x14ac:dyDescent="0.35">
      <c r="A66" t="s">
        <v>2818</v>
      </c>
      <c r="B66" s="1">
        <f>'Suppl. Dataset S2'!AF176*'Suppl. Dataset S2'!$E176+'Suppl. Dataset S2'!AF177*'Suppl. Dataset S2'!$E177</f>
        <v>16123.584999999999</v>
      </c>
      <c r="C66" s="1">
        <f>'Suppl. Dataset S2'!AG176*'Suppl. Dataset S2'!$E176+'Suppl. Dataset S2'!AG177*'Suppl. Dataset S2'!$E177</f>
        <v>16638.1675</v>
      </c>
      <c r="D66" s="1">
        <f>'Suppl. Dataset S2'!AH176*'Suppl. Dataset S2'!$E176+'Suppl. Dataset S2'!AH177*'Suppl. Dataset S2'!$E177</f>
        <v>16123.584999999999</v>
      </c>
      <c r="E66" s="1">
        <f>'Suppl. Dataset S2'!AI176*'Suppl. Dataset S2'!$E176+'Suppl. Dataset S2'!AI177*'Suppl. Dataset S2'!$E177</f>
        <v>16123.584999999999</v>
      </c>
      <c r="F66" s="1">
        <f>'Suppl. Dataset S2'!AJ176*'Suppl. Dataset S2'!$E176+'Suppl. Dataset S2'!AJ177*'Suppl. Dataset S2'!$E177</f>
        <v>12384.2855</v>
      </c>
      <c r="G66" s="1">
        <f>'Suppl. Dataset S2'!AK176*'Suppl. Dataset S2'!$E176+'Suppl. Dataset S2'!AK177*'Suppl. Dataset S2'!$E177</f>
        <v>24185.377499999999</v>
      </c>
      <c r="H66" s="1">
        <f>'Suppl. Dataset S2'!AL176*'Suppl. Dataset S2'!$E176+'Suppl. Dataset S2'!AL177*'Suppl. Dataset S2'!$E177</f>
        <v>27615.927499999998</v>
      </c>
      <c r="I66" s="1">
        <f>'Suppl. Dataset S2'!AM176*'Suppl. Dataset S2'!$E176+'Suppl. Dataset S2'!AM177*'Suppl. Dataset S2'!$E177</f>
        <v>24185.377499999999</v>
      </c>
      <c r="J66" s="1">
        <f>'Suppl. Dataset S2'!AN176*'Suppl. Dataset S2'!$E176+'Suppl. Dataset S2'!AN177*'Suppl. Dataset S2'!$E177</f>
        <v>19897.189999999999</v>
      </c>
      <c r="K66" s="1">
        <f>'Suppl. Dataset S2'!AO176*'Suppl. Dataset S2'!$E176+'Suppl. Dataset S2'!AO177*'Suppl. Dataset S2'!$E177</f>
        <v>28988.147499999999</v>
      </c>
      <c r="L66" s="1">
        <f>'Suppl. Dataset S2'!AP176*'Suppl. Dataset S2'!$E176+'Suppl. Dataset S2'!AP177*'Suppl. Dataset S2'!$E177</f>
        <v>31218.004999999997</v>
      </c>
      <c r="M66" s="1">
        <f>'Suppl. Dataset S2'!AQ176*'Suppl. Dataset S2'!$E176+'Suppl. Dataset S2'!AQ177*'Suppl. Dataset S2'!$E177</f>
        <v>37049.939999999995</v>
      </c>
      <c r="N66" s="1">
        <f>'Suppl. Dataset S2'!AR176*'Suppl. Dataset S2'!$E176+'Suppl. Dataset S2'!AR177*'Suppl. Dataset S2'!$E177</f>
        <v>34648.555</v>
      </c>
      <c r="O66" s="1">
        <f>'Suppl. Dataset S2'!AS176*'Suppl. Dataset S2'!$E176+'Suppl. Dataset S2'!AS177*'Suppl. Dataset S2'!$E177</f>
        <v>27101.344999999998</v>
      </c>
      <c r="P66" s="1">
        <f>'Suppl. Dataset S2'!AT176*'Suppl. Dataset S2'!$E176+'Suppl. Dataset S2'!AT177*'Suppl. Dataset S2'!$E177</f>
        <v>25214.5425</v>
      </c>
      <c r="Q66" s="1">
        <f>'Suppl. Dataset S2'!AU176*'Suppl. Dataset S2'!$E176+'Suppl. Dataset S2'!AU177*'Suppl. Dataset S2'!$E177</f>
        <v>80103.342499999999</v>
      </c>
      <c r="R66" s="1">
        <f>'Suppl. Dataset S2'!AV176*'Suppl. Dataset S2'!$E176+'Suppl. Dataset S2'!AV177*'Suppl. Dataset S2'!$E177</f>
        <v>65523.504999999997</v>
      </c>
      <c r="S66" s="1">
        <f>'Suppl. Dataset S2'!AW176*'Suppl. Dataset S2'!$E176+'Suppl. Dataset S2'!AW177*'Suppl. Dataset S2'!$E177</f>
        <v>60206.152499999997</v>
      </c>
      <c r="T66" s="1">
        <f>'Suppl. Dataset S2'!AX176*'Suppl. Dataset S2'!$E176+'Suppl. Dataset S2'!AX177*'Suppl. Dataset S2'!$E177</f>
        <v>53173.524999999994</v>
      </c>
      <c r="U66" s="7">
        <f>'Suppl. Dataset S2'!AY176*'Suppl. Dataset S2'!$E176+'Suppl. Dataset S2'!AY177*'Suppl. Dataset S2'!$E177</f>
        <v>61578.372499999998</v>
      </c>
      <c r="V66" s="1">
        <f>'Suppl. Dataset S2'!AZ176*'Suppl. Dataset S2'!$E176+'Suppl. Dataset S2'!AZ177*'Suppl. Dataset S2'!$E177</f>
        <v>62092.954999999994</v>
      </c>
      <c r="W66" s="1">
        <f>'Suppl. Dataset S2'!BA176*'Suppl. Dataset S2'!$E176+'Suppl. Dataset S2'!BA177*'Suppl. Dataset S2'!$E177</f>
        <v>80960.98</v>
      </c>
      <c r="X66" s="1">
        <f>'Suppl. Dataset S2'!BB176*'Suppl. Dataset S2'!$E176+'Suppl. Dataset S2'!BB177*'Suppl. Dataset S2'!$E177</f>
        <v>63979.757499999992</v>
      </c>
      <c r="Y66" s="1">
        <f>'Suppl. Dataset S2'!BC176*'Suppl. Dataset S2'!$E176+'Suppl. Dataset S2'!BC177*'Suppl. Dataset S2'!$E177</f>
        <v>74442.934999999998</v>
      </c>
      <c r="Z66" s="1">
        <f>'Suppl. Dataset S2'!BD176*'Suppl. Dataset S2'!$E176+'Suppl. Dataset S2'!BD177*'Suppl. Dataset S2'!$E177</f>
        <v>79760.287499999991</v>
      </c>
    </row>
    <row r="67" spans="1:26" x14ac:dyDescent="0.35">
      <c r="A67" t="s">
        <v>2832</v>
      </c>
      <c r="B67" s="1">
        <f>'Suppl. Dataset S2'!AF178*'Suppl. Dataset S2'!$E178+'Suppl. Dataset S2'!AF179*'Suppl. Dataset S2'!$E179</f>
        <v>4276.1805750000003</v>
      </c>
      <c r="C67" s="1">
        <f>'Suppl. Dataset S2'!AG178*'Suppl. Dataset S2'!$E178+'Suppl. Dataset S2'!AG179*'Suppl. Dataset S2'!$E179</f>
        <v>2852.5023249999999</v>
      </c>
      <c r="D67" s="1">
        <f>'Suppl. Dataset S2'!AH178*'Suppl. Dataset S2'!$E178+'Suppl. Dataset S2'!AH179*'Suppl. Dataset S2'!$E179</f>
        <v>5692.9977249999993</v>
      </c>
      <c r="E67" s="1">
        <f>'Suppl. Dataset S2'!AI178*'Suppl. Dataset S2'!$E178+'Suppl. Dataset S2'!AI179*'Suppl. Dataset S2'!$E179</f>
        <v>3322.4876749999999</v>
      </c>
      <c r="F67" s="1">
        <f>'Suppl. Dataset S2'!AJ178*'Suppl. Dataset S2'!$E178+'Suppl. Dataset S2'!AJ179*'Suppl. Dataset S2'!$E179</f>
        <v>3315.6265749999998</v>
      </c>
      <c r="G67" s="1">
        <f>'Suppl. Dataset S2'!AK178*'Suppl. Dataset S2'!$E178+'Suppl. Dataset S2'!AK179*'Suppl. Dataset S2'!$E179</f>
        <v>11372.273249999998</v>
      </c>
      <c r="H67" s="1">
        <f>'Suppl. Dataset S2'!AL178*'Suppl. Dataset S2'!$E178+'Suppl. Dataset S2'!AL179*'Suppl. Dataset S2'!$E179</f>
        <v>11852.55025</v>
      </c>
      <c r="I67" s="1">
        <f>'Suppl. Dataset S2'!AM178*'Suppl. Dataset S2'!$E178+'Suppl. Dataset S2'!AM179*'Suppl. Dataset S2'!$E179</f>
        <v>9485.4707500000004</v>
      </c>
      <c r="J67" s="1">
        <f>'Suppl. Dataset S2'!AN178*'Suppl. Dataset S2'!$E178+'Suppl. Dataset S2'!AN179*'Suppl. Dataset S2'!$E179</f>
        <v>11852.55025</v>
      </c>
      <c r="K67" s="1">
        <f>'Suppl. Dataset S2'!AO178*'Suppl. Dataset S2'!$E178+'Suppl. Dataset S2'!AO179*'Suppl. Dataset S2'!$E179</f>
        <v>9965.7477499999986</v>
      </c>
      <c r="L67" s="1">
        <f>'Suppl. Dataset S2'!AP178*'Suppl. Dataset S2'!$E178+'Suppl. Dataset S2'!AP179*'Suppl. Dataset S2'!$E179</f>
        <v>9502.6234999999997</v>
      </c>
      <c r="M67" s="1">
        <f>'Suppl. Dataset S2'!AQ178*'Suppl. Dataset S2'!$E178+'Suppl. Dataset S2'!AQ179*'Suppl. Dataset S2'!$E179</f>
        <v>14699.906749999998</v>
      </c>
      <c r="N67" s="1">
        <f>'Suppl. Dataset S2'!AR178*'Suppl. Dataset S2'!$E178+'Suppl. Dataset S2'!AR179*'Suppl. Dataset S2'!$E179</f>
        <v>15163.030999999999</v>
      </c>
      <c r="O67" s="1">
        <f>'Suppl. Dataset S2'!AS178*'Suppl. Dataset S2'!$E178+'Suppl. Dataset S2'!AS179*'Suppl. Dataset S2'!$E179</f>
        <v>16123.584999999999</v>
      </c>
      <c r="P67" s="1">
        <f>'Suppl. Dataset S2'!AT178*'Suppl. Dataset S2'!$E178+'Suppl. Dataset S2'!AT179*'Suppl. Dataset S2'!$E179</f>
        <v>12332.827249999998</v>
      </c>
      <c r="Q67" s="1">
        <f>'Suppl. Dataset S2'!AU178*'Suppl. Dataset S2'!$E178+'Suppl. Dataset S2'!AU179*'Suppl. Dataset S2'!$E179</f>
        <v>42195.764999999999</v>
      </c>
      <c r="R67" s="1">
        <f>'Suppl. Dataset S2'!AV178*'Suppl. Dataset S2'!$E178+'Suppl. Dataset S2'!AV179*'Suppl. Dataset S2'!$E179</f>
        <v>41681.182499999995</v>
      </c>
      <c r="S67" s="1">
        <f>'Suppl. Dataset S2'!AW178*'Suppl. Dataset S2'!$E178+'Suppl. Dataset S2'!AW179*'Suppl. Dataset S2'!$E179</f>
        <v>43224.929999999993</v>
      </c>
      <c r="T67" s="1">
        <f>'Suppl. Dataset S2'!AX178*'Suppl. Dataset S2'!$E178+'Suppl. Dataset S2'!AX179*'Suppl. Dataset S2'!$E179</f>
        <v>43053.402499999997</v>
      </c>
      <c r="U67" s="7">
        <f>'Suppl. Dataset S2'!AY178*'Suppl. Dataset S2'!$E178+'Suppl. Dataset S2'!AY179*'Suppl. Dataset S2'!$E179</f>
        <v>39880.143749999996</v>
      </c>
      <c r="V67" s="1">
        <f>'Suppl. Dataset S2'!AZ178*'Suppl. Dataset S2'!$E178+'Suppl. Dataset S2'!AZ179*'Suppl. Dataset S2'!$E179</f>
        <v>50257.557499999995</v>
      </c>
      <c r="W67" s="1">
        <f>'Suppl. Dataset S2'!BA178*'Suppl. Dataset S2'!$E178+'Suppl. Dataset S2'!BA179*'Suppl. Dataset S2'!$E179</f>
        <v>41338.127499999995</v>
      </c>
      <c r="X67" s="1">
        <f>'Suppl. Dataset S2'!BB178*'Suppl. Dataset S2'!$E178+'Suppl. Dataset S2'!BB179*'Suppl. Dataset S2'!$E179</f>
        <v>44597.149999999994</v>
      </c>
      <c r="Y67" s="1">
        <f>'Suppl. Dataset S2'!BC178*'Suppl. Dataset S2'!$E178+'Suppl. Dataset S2'!BC179*'Suppl. Dataset S2'!$E179</f>
        <v>49742.974999999999</v>
      </c>
      <c r="Z67" s="1">
        <f>'Suppl. Dataset S2'!BD178*'Suppl. Dataset S2'!$E178+'Suppl. Dataset S2'!BD179*'Suppl. Dataset S2'!$E179</f>
        <v>56432.547500000001</v>
      </c>
    </row>
    <row r="68" spans="1:26" x14ac:dyDescent="0.35">
      <c r="A68" t="s">
        <v>2833</v>
      </c>
      <c r="B68" s="1">
        <f>'Suppl. Dataset S2'!AF181*'Suppl. Dataset S2'!$E181+'Suppl. Dataset S2'!AF182*'Suppl. Dataset S2'!$E182</f>
        <v>14699.906749999998</v>
      </c>
      <c r="C68" s="1">
        <f>'Suppl. Dataset S2'!AG181*'Suppl. Dataset S2'!$E181+'Suppl. Dataset S2'!AG182*'Suppl. Dataset S2'!$E182</f>
        <v>13756.505499999999</v>
      </c>
      <c r="D68" s="1">
        <f>'Suppl. Dataset S2'!AH181*'Suppl. Dataset S2'!$E181+'Suppl. Dataset S2'!AH182*'Suppl. Dataset S2'!$E182</f>
        <v>21355.173749999998</v>
      </c>
      <c r="E68" s="1">
        <f>'Suppl. Dataset S2'!AI181*'Suppl. Dataset S2'!$E181+'Suppl. Dataset S2'!AI182*'Suppl. Dataset S2'!$E182</f>
        <v>9022.3464999999997</v>
      </c>
      <c r="F68" s="1">
        <f>'Suppl. Dataset S2'!AJ181*'Suppl. Dataset S2'!$E181+'Suppl. Dataset S2'!AJ182*'Suppl. Dataset S2'!$E182</f>
        <v>10446.02475</v>
      </c>
      <c r="G68" s="1">
        <f>'Suppl. Dataset S2'!AK181*'Suppl. Dataset S2'!$E181+'Suppl. Dataset S2'!AK182*'Suppl. Dataset S2'!$E182</f>
        <v>28902.383749999997</v>
      </c>
      <c r="H68" s="1">
        <f>'Suppl. Dataset S2'!AL181*'Suppl. Dataset S2'!$E181+'Suppl. Dataset S2'!AL182*'Suppl. Dataset S2'!$E182</f>
        <v>23722.253249999998</v>
      </c>
      <c r="I68" s="1">
        <f>'Suppl. Dataset S2'!AM181*'Suppl. Dataset S2'!$E181+'Suppl. Dataset S2'!AM182*'Suppl. Dataset S2'!$E182</f>
        <v>31766.892999999996</v>
      </c>
      <c r="J68" s="1">
        <f>'Suppl. Dataset S2'!AN181*'Suppl. Dataset S2'!$E181+'Suppl. Dataset S2'!AN182*'Suppl. Dataset S2'!$E182</f>
        <v>44597.149999999994</v>
      </c>
      <c r="K68" s="1">
        <f>'Suppl. Dataset S2'!AO181*'Suppl. Dataset S2'!$E181+'Suppl. Dataset S2'!AO182*'Suppl. Dataset S2'!$E182</f>
        <v>35128.831999999995</v>
      </c>
      <c r="L68" s="1">
        <f>'Suppl. Dataset S2'!AP181*'Suppl. Dataset S2'!$E181+'Suppl. Dataset S2'!AP182*'Suppl. Dataset S2'!$E182</f>
        <v>29862.937749999997</v>
      </c>
      <c r="M68" s="1">
        <f>'Suppl. Dataset S2'!AQ181*'Suppl. Dataset S2'!$E181+'Suppl. Dataset S2'!AQ182*'Suppl. Dataset S2'!$E182</f>
        <v>34254.041749999997</v>
      </c>
      <c r="N68" s="1">
        <f>'Suppl. Dataset S2'!AR181*'Suppl. Dataset S2'!$E181+'Suppl. Dataset S2'!AR182*'Suppl. Dataset S2'!$E182</f>
        <v>42676.041999999994</v>
      </c>
      <c r="O68" s="1">
        <f>'Suppl. Dataset S2'!AS181*'Suppl. Dataset S2'!$E181+'Suppl. Dataset S2'!AS182*'Suppl. Dataset S2'!$E182</f>
        <v>41166.6</v>
      </c>
      <c r="P68" s="1">
        <f>'Suppl. Dataset S2'!AT181*'Suppl. Dataset S2'!$E181+'Suppl. Dataset S2'!AT182*'Suppl. Dataset S2'!$E182</f>
        <v>39880.143749999996</v>
      </c>
      <c r="Q68" s="1">
        <f>'Suppl. Dataset S2'!AU181*'Suppl. Dataset S2'!$E181+'Suppl. Dataset S2'!AU182*'Suppl. Dataset S2'!$E182</f>
        <v>91424.157500000001</v>
      </c>
      <c r="R68" s="1">
        <f>'Suppl. Dataset S2'!AV181*'Suppl. Dataset S2'!$E181+'Suppl. Dataset S2'!AV182*'Suppl. Dataset S2'!$E182</f>
        <v>102916.5</v>
      </c>
      <c r="S68" s="1">
        <f>'Suppl. Dataset S2'!AW181*'Suppl. Dataset S2'!$E181+'Suppl. Dataset S2'!AW182*'Suppl. Dataset S2'!$E182</f>
        <v>87307.497499999998</v>
      </c>
      <c r="T68" s="1">
        <f>'Suppl. Dataset S2'!AX181*'Suppl. Dataset S2'!$E181+'Suppl. Dataset S2'!AX182*'Suppl. Dataset S2'!$E182</f>
        <v>95540.81749999999</v>
      </c>
      <c r="U68" s="7">
        <f>'Suppl. Dataset S2'!AY181*'Suppl. Dataset S2'!$E181+'Suppl. Dataset S2'!AY182*'Suppl. Dataset S2'!$E182</f>
        <v>94511.652499999997</v>
      </c>
      <c r="V68" s="1">
        <f>'Suppl. Dataset S2'!AZ181*'Suppl. Dataset S2'!$E181+'Suppl. Dataset S2'!AZ182*'Suppl. Dataset S2'!$E182</f>
        <v>98113.73</v>
      </c>
      <c r="W68" s="1">
        <f>'Suppl. Dataset S2'!BA181*'Suppl. Dataset S2'!$E181+'Suppl. Dataset S2'!BA182*'Suppl. Dataset S2'!$E182</f>
        <v>97599.147499999992</v>
      </c>
      <c r="X68" s="1">
        <f>'Suppl. Dataset S2'!BB181*'Suppl. Dataset S2'!$E181+'Suppl. Dataset S2'!BB182*'Suppl. Dataset S2'!$E182</f>
        <v>87650.552499999991</v>
      </c>
      <c r="Y68" s="1">
        <f>'Suppl. Dataset S2'!BC181*'Suppl. Dataset S2'!$E181+'Suppl. Dataset S2'!BC182*'Suppl. Dataset S2'!$E182</f>
        <v>109949.1275</v>
      </c>
      <c r="Z68" s="1">
        <f>'Suppl. Dataset S2'!BD181*'Suppl. Dataset S2'!$E181+'Suppl. Dataset S2'!BD182*'Suppl. Dataset S2'!$E182</f>
        <v>92453.322499999995</v>
      </c>
    </row>
    <row r="69" spans="1:26" x14ac:dyDescent="0.35">
      <c r="A69" t="s">
        <v>3279</v>
      </c>
      <c r="B69" s="1">
        <f>'Suppl. Dataset S2'!AF184*'Suppl. Dataset S2'!$E184+'Suppl. Dataset S2'!AF185*'Suppl. Dataset S2'!$E185</f>
        <v>39138.38766</v>
      </c>
      <c r="C69" s="1">
        <f>'Suppl. Dataset S2'!AG184*'Suppl. Dataset S2'!$E184+'Suppl. Dataset S2'!AG185*'Suppl. Dataset S2'!$E185</f>
        <v>52586.165099999998</v>
      </c>
      <c r="D69" s="1">
        <f>'Suppl. Dataset S2'!AH184*'Suppl. Dataset S2'!$E184+'Suppl. Dataset S2'!AH185*'Suppl. Dataset S2'!$E185</f>
        <v>39450.780720000002</v>
      </c>
      <c r="E69" s="1">
        <f>'Suppl. Dataset S2'!AI184*'Suppl. Dataset S2'!$E184+'Suppl. Dataset S2'!AI185*'Suppl. Dataset S2'!$E185</f>
        <v>47721.758880000009</v>
      </c>
      <c r="F69" s="1">
        <f>'Suppl. Dataset S2'!AJ184*'Suppl. Dataset S2'!$E184+'Suppl. Dataset S2'!AJ185*'Suppl. Dataset S2'!$E185</f>
        <v>40700.352960000004</v>
      </c>
      <c r="G69" s="1">
        <f>'Suppl. Dataset S2'!AK184*'Suppl. Dataset S2'!$E184+'Suppl. Dataset S2'!AK185*'Suppl. Dataset S2'!$E185</f>
        <v>44092.049040000005</v>
      </c>
      <c r="H69" s="1">
        <f>'Suppl. Dataset S2'!AL184*'Suppl. Dataset S2'!$E184+'Suppl. Dataset S2'!AL185*'Suppl. Dataset S2'!$E185</f>
        <v>44389.56624</v>
      </c>
      <c r="I69" s="1">
        <f>'Suppl. Dataset S2'!AM184*'Suppl. Dataset S2'!$E184+'Suppl. Dataset S2'!AM185*'Suppl. Dataset S2'!$E185</f>
        <v>47781.262320000002</v>
      </c>
      <c r="J69" s="1">
        <f>'Suppl. Dataset S2'!AN184*'Suppl. Dataset S2'!$E184+'Suppl. Dataset S2'!AN185*'Suppl. Dataset S2'!$E185</f>
        <v>66673.604520000008</v>
      </c>
      <c r="K69" s="1">
        <f>'Suppl. Dataset S2'!AO184*'Suppl. Dataset S2'!$E184+'Suppl. Dataset S2'!AO185*'Suppl. Dataset S2'!$E185</f>
        <v>63371.163600000007</v>
      </c>
      <c r="L69" s="1">
        <f>'Suppl. Dataset S2'!AP184*'Suppl. Dataset S2'!$E184+'Suppl. Dataset S2'!AP185*'Suppl. Dataset S2'!$E185</f>
        <v>60991.026000000005</v>
      </c>
      <c r="M69" s="1">
        <f>'Suppl. Dataset S2'!AQ184*'Suppl. Dataset S2'!$E184+'Suppl. Dataset S2'!AQ185*'Suppl. Dataset S2'!$E185</f>
        <v>60395.991600000001</v>
      </c>
      <c r="N69" s="1">
        <f>'Suppl. Dataset S2'!AR184*'Suppl. Dataset S2'!$E184+'Suppl. Dataset S2'!AR185*'Suppl. Dataset S2'!$E185</f>
        <v>59652.198600000003</v>
      </c>
      <c r="O69" s="1">
        <f>'Suppl. Dataset S2'!AS184*'Suppl. Dataset S2'!$E184+'Suppl. Dataset S2'!AS185*'Suppl. Dataset S2'!$E185</f>
        <v>50934.944640000002</v>
      </c>
      <c r="P69" s="1">
        <f>'Suppl. Dataset S2'!AT184*'Suppl. Dataset S2'!$E184+'Suppl. Dataset S2'!AT185*'Suppl. Dataset S2'!$E185</f>
        <v>58015.854000000007</v>
      </c>
      <c r="Q69" s="1">
        <f>'Suppl. Dataset S2'!AU184*'Suppl. Dataset S2'!$E184+'Suppl. Dataset S2'!AU185*'Suppl. Dataset S2'!$E185</f>
        <v>103982.26140000002</v>
      </c>
      <c r="R69" s="1">
        <f>'Suppl. Dataset S2'!AV184*'Suppl. Dataset S2'!$E184+'Suppl. Dataset S2'!AV185*'Suppl. Dataset S2'!$E185</f>
        <v>103238.46840000001</v>
      </c>
      <c r="S69" s="1">
        <f>'Suppl. Dataset S2'!AW184*'Suppl. Dataset S2'!$E184+'Suppl. Dataset S2'!AW185*'Suppl. Dataset S2'!$E185</f>
        <v>106064.8818</v>
      </c>
      <c r="T69" s="1">
        <f>'Suppl. Dataset S2'!AX184*'Suppl. Dataset S2'!$E184+'Suppl. Dataset S2'!AX185*'Suppl. Dataset S2'!$E185</f>
        <v>85536.195000000007</v>
      </c>
      <c r="U69" s="7">
        <f>'Suppl. Dataset S2'!AY184*'Suppl. Dataset S2'!$E184+'Suppl. Dataset S2'!AY185*'Suppl. Dataset S2'!$E185</f>
        <v>104131.02000000002</v>
      </c>
      <c r="V69" s="1">
        <f>'Suppl. Dataset S2'!AZ184*'Suppl. Dataset S2'!$E184+'Suppl. Dataset S2'!AZ185*'Suppl. Dataset S2'!$E185</f>
        <v>86726.263800000015</v>
      </c>
      <c r="W69" s="1">
        <f>'Suppl. Dataset S2'!BA184*'Suppl. Dataset S2'!$E184+'Suppl. Dataset S2'!BA185*'Suppl. Dataset S2'!$E185</f>
        <v>110230.1226</v>
      </c>
      <c r="X69" s="1">
        <f>'Suppl. Dataset S2'!BB184*'Suppl. Dataset S2'!$E184+'Suppl. Dataset S2'!BB185*'Suppl. Dataset S2'!$E185</f>
        <v>98031.917400000006</v>
      </c>
      <c r="Y69" s="1">
        <f>'Suppl. Dataset S2'!BC184*'Suppl. Dataset S2'!$E184+'Suppl. Dataset S2'!BC185*'Suppl. Dataset S2'!$E185</f>
        <v>136857.91200000001</v>
      </c>
      <c r="Z69" s="1">
        <f>'Suppl. Dataset S2'!BD184*'Suppl. Dataset S2'!$E184+'Suppl. Dataset S2'!BD185*'Suppl. Dataset S2'!$E185</f>
        <v>112312.74300000002</v>
      </c>
    </row>
    <row r="70" spans="1:26" x14ac:dyDescent="0.35">
      <c r="A70" t="s">
        <v>3281</v>
      </c>
      <c r="B70" s="1">
        <f>'Suppl. Dataset S2'!AF187*'Suppl. Dataset S2'!$E187+'Suppl. Dataset S2'!AF188*'Suppl. Dataset S2'!$E188</f>
        <v>67833.921600000001</v>
      </c>
      <c r="C70" s="1">
        <f>'Suppl. Dataset S2'!AG187*'Suppl. Dataset S2'!$E187+'Suppl. Dataset S2'!AG188*'Suppl. Dataset S2'!$E188</f>
        <v>84197.367599999998</v>
      </c>
      <c r="D70" s="1">
        <f>'Suppl. Dataset S2'!AH187*'Suppl. Dataset S2'!$E187+'Suppl. Dataset S2'!AH188*'Suppl. Dataset S2'!$E188</f>
        <v>67387.645799999998</v>
      </c>
      <c r="E70" s="1">
        <f>'Suppl. Dataset S2'!AI187*'Suppl. Dataset S2'!$E187+'Suppl. Dataset S2'!AI188*'Suppl. Dataset S2'!$E188</f>
        <v>59652.198600000003</v>
      </c>
      <c r="F70" s="1">
        <f>'Suppl. Dataset S2'!AJ187*'Suppl. Dataset S2'!$E187+'Suppl. Dataset S2'!AJ188*'Suppl. Dataset S2'!$E188</f>
        <v>55040.682000000001</v>
      </c>
      <c r="G70" s="1">
        <f>'Suppl. Dataset S2'!AK187*'Suppl. Dataset S2'!$E187+'Suppl. Dataset S2'!AK188*'Suppl. Dataset S2'!$E188</f>
        <v>60098.474400000006</v>
      </c>
      <c r="H70" s="1">
        <f>'Suppl. Dataset S2'!AL187*'Suppl. Dataset S2'!$E187+'Suppl. Dataset S2'!AL188*'Suppl. Dataset S2'!$E188</f>
        <v>58015.853999999999</v>
      </c>
      <c r="I70" s="1">
        <f>'Suppl. Dataset S2'!AM187*'Suppl. Dataset S2'!$E187+'Suppl. Dataset S2'!AM188*'Suppl. Dataset S2'!$E188</f>
        <v>73189.231200000009</v>
      </c>
      <c r="J70" s="1">
        <f>'Suppl. Dataset S2'!AN187*'Suppl. Dataset S2'!$E187+'Suppl. Dataset S2'!AN188*'Suppl. Dataset S2'!$E188</f>
        <v>74379.3</v>
      </c>
      <c r="K70" s="1">
        <f>'Suppl. Dataset S2'!AO187*'Suppl. Dataset S2'!$E187+'Suppl. Dataset S2'!AO188*'Suppl. Dataset S2'!$E188</f>
        <v>63222.405000000006</v>
      </c>
      <c r="L70" s="1">
        <f>'Suppl. Dataset S2'!AP187*'Suppl. Dataset S2'!$E187+'Suppl. Dataset S2'!AP188*'Suppl. Dataset S2'!$E188</f>
        <v>316855.81800000003</v>
      </c>
      <c r="M70" s="1">
        <f>'Suppl. Dataset S2'!AQ187*'Suppl. Dataset S2'!$E187+'Suppl. Dataset S2'!AQ188*'Suppl. Dataset S2'!$E188</f>
        <v>291566.85600000003</v>
      </c>
      <c r="N70" s="1">
        <f>'Suppl. Dataset S2'!AR187*'Suppl. Dataset S2'!$E187+'Suppl. Dataset S2'!AR188*'Suppl. Dataset S2'!$E188</f>
        <v>260327.55000000002</v>
      </c>
      <c r="O70" s="1">
        <f>'Suppl. Dataset S2'!AS187*'Suppl. Dataset S2'!$E187+'Suppl. Dataset S2'!AS188*'Suppl. Dataset S2'!$E188</f>
        <v>278178.58199999999</v>
      </c>
      <c r="P70" s="1">
        <f>'Suppl. Dataset S2'!AT187*'Suppl. Dataset S2'!$E187+'Suppl. Dataset S2'!AT188*'Suppl. Dataset S2'!$E188</f>
        <v>258839.96400000001</v>
      </c>
      <c r="Q70" s="1">
        <f>'Suppl. Dataset S2'!AU187*'Suppl. Dataset S2'!$E187+'Suppl. Dataset S2'!AU188*'Suppl. Dataset S2'!$E188</f>
        <v>257352.37800000003</v>
      </c>
      <c r="R70" s="1">
        <f>'Suppl. Dataset S2'!AV187*'Suppl. Dataset S2'!$E187+'Suppl. Dataset S2'!AV188*'Suppl. Dataset S2'!$E188</f>
        <v>199336.524</v>
      </c>
      <c r="S70" s="1">
        <f>'Suppl. Dataset S2'!AW187*'Suppl. Dataset S2'!$E187+'Suppl. Dataset S2'!AW188*'Suppl. Dataset S2'!$E188</f>
        <v>205286.86800000002</v>
      </c>
      <c r="T70" s="1">
        <f>'Suppl. Dataset S2'!AX187*'Suppl. Dataset S2'!$E187+'Suppl. Dataset S2'!AX188*'Suppl. Dataset S2'!$E188</f>
        <v>211237.212</v>
      </c>
      <c r="U70" s="7">
        <f>'Suppl. Dataset S2'!AY187*'Suppl. Dataset S2'!$E187+'Suppl. Dataset S2'!AY188*'Suppl. Dataset S2'!$E188</f>
        <v>215699.97</v>
      </c>
      <c r="V70" s="1">
        <f>'Suppl. Dataset S2'!AZ187*'Suppl. Dataset S2'!$E187+'Suppl. Dataset S2'!AZ188*'Suppl. Dataset S2'!$E188</f>
        <v>548919.23400000005</v>
      </c>
      <c r="W70" s="1">
        <f>'Suppl. Dataset S2'!BA187*'Suppl. Dataset S2'!$E187+'Suppl. Dataset S2'!BA188*'Suppl. Dataset S2'!$E188</f>
        <v>467102.00400000002</v>
      </c>
      <c r="X70" s="1">
        <f>'Suppl. Dataset S2'!BB187*'Suppl. Dataset S2'!$E187+'Suppl. Dataset S2'!BB188*'Suppl. Dataset S2'!$E188</f>
        <v>523630.27200000006</v>
      </c>
      <c r="Y70" s="1">
        <f>'Suppl. Dataset S2'!BC187*'Suppl. Dataset S2'!$E187+'Suppl. Dataset S2'!BC188*'Suppl. Dataset S2'!$E188</f>
        <v>595034.4</v>
      </c>
      <c r="Z70" s="1">
        <f>'Suppl. Dataset S2'!BD187*'Suppl. Dataset S2'!$E187+'Suppl. Dataset S2'!BD188*'Suppl. Dataset S2'!$E188</f>
        <v>538506.13199999998</v>
      </c>
    </row>
    <row r="71" spans="1:26" x14ac:dyDescent="0.35">
      <c r="A71" t="s">
        <v>3325</v>
      </c>
      <c r="B71" s="1">
        <f>'Suppl. Dataset S2'!AF189*'Suppl. Dataset S2'!$E189+'Suppl. Dataset S2'!AF190*'Suppl. Dataset S2'!$E190</f>
        <v>66790.710779999994</v>
      </c>
      <c r="C71" s="1">
        <f>'Suppl. Dataset S2'!AG189*'Suppl. Dataset S2'!$E189+'Suppl. Dataset S2'!AG190*'Suppl. Dataset S2'!$E190</f>
        <v>74718.121199999994</v>
      </c>
      <c r="D71" s="1">
        <f>'Suppl. Dataset S2'!AH189*'Suppl. Dataset S2'!$E189+'Suppl. Dataset S2'!AH190*'Suppl. Dataset S2'!$E190</f>
        <v>73047.594100000002</v>
      </c>
      <c r="E71" s="1">
        <f>'Suppl. Dataset S2'!AI189*'Suppl. Dataset S2'!$E189+'Suppl. Dataset S2'!AI190*'Suppl. Dataset S2'!$E190</f>
        <v>76844.246600000013</v>
      </c>
      <c r="F71" s="1">
        <f>'Suppl. Dataset S2'!AJ189*'Suppl. Dataset S2'!$E189+'Suppl. Dataset S2'!AJ190*'Suppl. Dataset S2'!$E190</f>
        <v>64998.690799999997</v>
      </c>
      <c r="G71" s="1">
        <f>'Suppl. Dataset S2'!AK189*'Suppl. Dataset S2'!$E189+'Suppl. Dataset S2'!AK190*'Suppl. Dataset S2'!$E190</f>
        <v>60290.841699999997</v>
      </c>
      <c r="H71" s="1">
        <f>'Suppl. Dataset S2'!AL189*'Suppl. Dataset S2'!$E189+'Suppl. Dataset S2'!AL190*'Suppl. Dataset S2'!$E190</f>
        <v>61353.904399999999</v>
      </c>
      <c r="I71" s="1">
        <f>'Suppl. Dataset S2'!AM189*'Suppl. Dataset S2'!$E189+'Suppl. Dataset S2'!AM190*'Suppl. Dataset S2'!$E190</f>
        <v>58468.448499999999</v>
      </c>
      <c r="J71" s="1">
        <f>'Suppl. Dataset S2'!AN189*'Suppl. Dataset S2'!$E189+'Suppl. Dataset S2'!AN190*'Suppl. Dataset S2'!$E190</f>
        <v>70162.138200000001</v>
      </c>
      <c r="K71" s="1">
        <f>'Suppl. Dataset S2'!AO189*'Suppl. Dataset S2'!$E189+'Suppl. Dataset S2'!AO190*'Suppl. Dataset S2'!$E190</f>
        <v>75173.719500000007</v>
      </c>
      <c r="L71" s="1">
        <f>'Suppl. Dataset S2'!AP189*'Suppl. Dataset S2'!$E189+'Suppl. Dataset S2'!AP190*'Suppl. Dataset S2'!$E190</f>
        <v>31527.40236</v>
      </c>
      <c r="M71" s="1">
        <f>'Suppl. Dataset S2'!AQ189*'Suppl. Dataset S2'!$E189+'Suppl. Dataset S2'!AQ190*'Suppl. Dataset S2'!$E190</f>
        <v>25103.466330000003</v>
      </c>
      <c r="N71" s="1">
        <f>'Suppl. Dataset S2'!AR189*'Suppl. Dataset S2'!$E189+'Suppl. Dataset S2'!AR190*'Suppl. Dataset S2'!$E190</f>
        <v>25953.91649</v>
      </c>
      <c r="O71" s="1">
        <f>'Suppl. Dataset S2'!AS189*'Suppl. Dataset S2'!$E189+'Suppl. Dataset S2'!AS190*'Suppl. Dataset S2'!$E190</f>
        <v>37024.955180000004</v>
      </c>
      <c r="P71" s="1">
        <f>'Suppl. Dataset S2'!AT189*'Suppl. Dataset S2'!$E189+'Suppl. Dataset S2'!AT190*'Suppl. Dataset S2'!$E190</f>
        <v>36508.610440000004</v>
      </c>
      <c r="Q71" s="1">
        <f>'Suppl. Dataset S2'!AU189*'Suppl. Dataset S2'!$E189+'Suppl. Dataset S2'!AU190*'Suppl. Dataset S2'!$E190</f>
        <v>120126.0851</v>
      </c>
      <c r="R71" s="1">
        <f>'Suppl. Dataset S2'!AV189*'Suppl. Dataset S2'!$E189+'Suppl. Dataset S2'!AV190*'Suppl. Dataset S2'!$E190</f>
        <v>107065.6005</v>
      </c>
      <c r="S71" s="1">
        <f>'Suppl. Dataset S2'!AW189*'Suppl. Dataset S2'!$E189+'Suppl. Dataset S2'!AW190*'Suppl. Dataset S2'!$E190</f>
        <v>117088.7631</v>
      </c>
      <c r="T71" s="1">
        <f>'Suppl. Dataset S2'!AX189*'Suppl. Dataset S2'!$E189+'Suppl. Dataset S2'!AX190*'Suppl. Dataset S2'!$E190</f>
        <v>102813.34970000001</v>
      </c>
      <c r="U71" s="7">
        <f>'Suppl. Dataset S2'!AY189*'Suppl. Dataset S2'!$E189+'Suppl. Dataset S2'!AY190*'Suppl. Dataset S2'!$E190</f>
        <v>117999.95970000001</v>
      </c>
      <c r="V71" s="1">
        <f>'Suppl. Dataset S2'!AZ189*'Suppl. Dataset S2'!$E189+'Suppl. Dataset S2'!AZ190*'Suppl. Dataset S2'!$E190</f>
        <v>57952.103760000005</v>
      </c>
      <c r="W71" s="1">
        <f>'Suppl. Dataset S2'!BA189*'Suppl. Dataset S2'!$E189+'Suppl. Dataset S2'!BA190*'Suppl. Dataset S2'!$E190</f>
        <v>58772.180699999997</v>
      </c>
      <c r="X71" s="1">
        <f>'Suppl. Dataset S2'!BB189*'Suppl. Dataset S2'!$E189+'Suppl. Dataset S2'!BB190*'Suppl. Dataset S2'!$E190</f>
        <v>45742.069320000002</v>
      </c>
      <c r="Y71" s="1">
        <f>'Suppl. Dataset S2'!BC189*'Suppl. Dataset S2'!$E189+'Suppl. Dataset S2'!BC190*'Suppl. Dataset S2'!$E190</f>
        <v>41003.847000000002</v>
      </c>
      <c r="Z71" s="1">
        <f>'Suppl. Dataset S2'!BD189*'Suppl. Dataset S2'!$E189+'Suppl. Dataset S2'!BD190*'Suppl. Dataset S2'!$E190</f>
        <v>58620.314599999998</v>
      </c>
    </row>
    <row r="72" spans="1:26" x14ac:dyDescent="0.35">
      <c r="A72" t="s">
        <v>3334</v>
      </c>
      <c r="B72" s="1">
        <f>'Suppl. Dataset S2'!AF192*'Suppl. Dataset S2'!$E192+'Suppl. Dataset S2'!AF193*'Suppl. Dataset S2'!$E193</f>
        <v>232051.4008</v>
      </c>
      <c r="C72" s="1">
        <f>'Suppl. Dataset S2'!AG192*'Suppl. Dataset S2'!$E192+'Suppl. Dataset S2'!AG193*'Suppl. Dataset S2'!$E193</f>
        <v>194692.34020000001</v>
      </c>
      <c r="D72" s="1">
        <f>'Suppl. Dataset S2'!AH192*'Suppl. Dataset S2'!$E192+'Suppl. Dataset S2'!AH193*'Suppl. Dataset S2'!$E193</f>
        <v>243441.35830000002</v>
      </c>
      <c r="E72" s="1">
        <f>'Suppl. Dataset S2'!AI192*'Suppl. Dataset S2'!$E192+'Suppl. Dataset S2'!AI193*'Suppl. Dataset S2'!$E193</f>
        <v>239492.83970000001</v>
      </c>
      <c r="F72" s="1">
        <f>'Suppl. Dataset S2'!AJ192*'Suppl. Dataset S2'!$E192+'Suppl. Dataset S2'!AJ193*'Suppl. Dataset S2'!$E193</f>
        <v>240555.90240000002</v>
      </c>
      <c r="G72" s="1">
        <f>'Suppl. Dataset S2'!AK192*'Suppl. Dataset S2'!$E192+'Suppl. Dataset S2'!AK193*'Suppl. Dataset S2'!$E193</f>
        <v>212005.07560000001</v>
      </c>
      <c r="H72" s="1">
        <f>'Suppl. Dataset S2'!AL192*'Suppl. Dataset S2'!$E192+'Suppl. Dataset S2'!AL193*'Suppl. Dataset S2'!$E193</f>
        <v>218079.71960000001</v>
      </c>
      <c r="I72" s="1">
        <f>'Suppl. Dataset S2'!AM192*'Suppl. Dataset S2'!$E192+'Suppl. Dataset S2'!AM193*'Suppl. Dataset S2'!$E193</f>
        <v>237214.84820000001</v>
      </c>
      <c r="J72" s="1">
        <f>'Suppl. Dataset S2'!AN192*'Suppl. Dataset S2'!$E192+'Suppl. Dataset S2'!AN193*'Suppl. Dataset S2'!$E193</f>
        <v>233114.46350000001</v>
      </c>
      <c r="K72" s="1">
        <f>'Suppl. Dataset S2'!AO192*'Suppl. Dataset S2'!$E192+'Suppl. Dataset S2'!AO193*'Suppl. Dataset S2'!$E193</f>
        <v>255135.04800000001</v>
      </c>
      <c r="L72" s="1">
        <f>'Suppl. Dataset S2'!AP192*'Suppl. Dataset S2'!$E192+'Suppl. Dataset S2'!AP193*'Suppl. Dataset S2'!$E193</f>
        <v>217927.8535</v>
      </c>
      <c r="M72" s="1">
        <f>'Suppl. Dataset S2'!AQ192*'Suppl. Dataset S2'!$E192+'Suppl. Dataset S2'!AQ193*'Suppl. Dataset S2'!$E193</f>
        <v>155814.61860000002</v>
      </c>
      <c r="N72" s="1">
        <f>'Suppl. Dataset S2'!AR192*'Suppl. Dataset S2'!$E192+'Suppl. Dataset S2'!AR193*'Suppl. Dataset S2'!$E193</f>
        <v>182239.32</v>
      </c>
      <c r="O72" s="1">
        <f>'Suppl. Dataset S2'!AS192*'Suppl. Dataset S2'!$E192+'Suppl. Dataset S2'!AS193*'Suppl. Dataset S2'!$E193</f>
        <v>157788.87789999999</v>
      </c>
      <c r="P72" s="1">
        <f>'Suppl. Dataset S2'!AT192*'Suppl. Dataset S2'!$E192+'Suppl. Dataset S2'!AT193*'Suppl. Dataset S2'!$E193</f>
        <v>186491.57079999999</v>
      </c>
      <c r="Q72" s="1">
        <f>'Suppl. Dataset S2'!AU192*'Suppl. Dataset S2'!$E192+'Suppl. Dataset S2'!AU193*'Suppl. Dataset S2'!$E193</f>
        <v>432666.51890000002</v>
      </c>
      <c r="R72" s="1">
        <f>'Suppl. Dataset S2'!AV192*'Suppl. Dataset S2'!$E192+'Suppl. Dataset S2'!AV193*'Suppl. Dataset S2'!$E193</f>
        <v>398344.78029999998</v>
      </c>
      <c r="S72" s="1">
        <f>'Suppl. Dataset S2'!AW192*'Suppl. Dataset S2'!$E192+'Suppl. Dataset S2'!AW193*'Suppl. Dataset S2'!$E193</f>
        <v>420213.49870000005</v>
      </c>
      <c r="T72" s="1">
        <f>'Suppl. Dataset S2'!AX192*'Suppl. Dataset S2'!$E192+'Suppl. Dataset S2'!AX193*'Suppl. Dataset S2'!$E193</f>
        <v>398952.24470000004</v>
      </c>
      <c r="U72" s="7">
        <f>'Suppl. Dataset S2'!AY192*'Suppl. Dataset S2'!$E192+'Suppl. Dataset S2'!AY193*'Suppl. Dataset S2'!$E193</f>
        <v>407456.7463</v>
      </c>
      <c r="V72" s="1">
        <f>'Suppl. Dataset S2'!AZ192*'Suppl. Dataset S2'!$E192+'Suppl. Dataset S2'!AZ193*'Suppl. Dataset S2'!$E193</f>
        <v>272295.91730000003</v>
      </c>
      <c r="W72" s="1">
        <f>'Suppl. Dataset S2'!BA192*'Suppl. Dataset S2'!$E192+'Suppl. Dataset S2'!BA193*'Suppl. Dataset S2'!$E193</f>
        <v>258324.23610000001</v>
      </c>
      <c r="X72" s="1">
        <f>'Suppl. Dataset S2'!BB192*'Suppl. Dataset S2'!$E192+'Suppl. Dataset S2'!BB193*'Suppl. Dataset S2'!$E193</f>
        <v>285204.53580000001</v>
      </c>
      <c r="Y72" s="1">
        <f>'Suppl. Dataset S2'!BC192*'Suppl. Dataset S2'!$E192+'Suppl. Dataset S2'!BC193*'Suppl. Dataset S2'!$E193</f>
        <v>301150.47629999998</v>
      </c>
      <c r="Z72" s="1">
        <f>'Suppl. Dataset S2'!BD192*'Suppl. Dataset S2'!$E192+'Suppl. Dataset S2'!BD193*'Suppl. Dataset S2'!$E193</f>
        <v>317248.28289999999</v>
      </c>
    </row>
    <row r="73" spans="1:26" x14ac:dyDescent="0.35">
      <c r="A73" t="s">
        <v>3335</v>
      </c>
      <c r="B73" s="1">
        <f>'Suppl. Dataset S2'!AF195*'Suppl. Dataset S2'!$E195+'Suppl. Dataset S2'!AF196*'Suppl. Dataset S2'!$E196</f>
        <v>10706560.050000001</v>
      </c>
      <c r="C73" s="1">
        <f>'Suppl. Dataset S2'!AG195*'Suppl. Dataset S2'!$E195+'Suppl. Dataset S2'!AG196*'Suppl. Dataset S2'!$E196</f>
        <v>10858426.15</v>
      </c>
      <c r="D73" s="1">
        <f>'Suppl. Dataset S2'!AH195*'Suppl. Dataset S2'!$E195+'Suppl. Dataset S2'!AH196*'Suppl. Dataset S2'!$E196</f>
        <v>10995105.640000001</v>
      </c>
      <c r="E73" s="1">
        <f>'Suppl. Dataset S2'!AI195*'Suppl. Dataset S2'!$E195+'Suppl. Dataset S2'!AI196*'Suppl. Dataset S2'!$E196</f>
        <v>11116598.520000001</v>
      </c>
      <c r="F73" s="1">
        <f>'Suppl. Dataset S2'!AJ195*'Suppl. Dataset S2'!$E195+'Suppl. Dataset S2'!AJ196*'Suppl. Dataset S2'!$E196</f>
        <v>10144655.48</v>
      </c>
      <c r="G73" s="1">
        <f>'Suppl. Dataset S2'!AK195*'Suppl. Dataset S2'!$E195+'Suppl. Dataset S2'!AK196*'Suppl. Dataset S2'!$E196</f>
        <v>11951862.07</v>
      </c>
      <c r="H73" s="1">
        <f>'Suppl. Dataset S2'!AL195*'Suppl. Dataset S2'!$E195+'Suppl. Dataset S2'!AL196*'Suppl. Dataset S2'!$E196</f>
        <v>11283651.23</v>
      </c>
      <c r="I73" s="1">
        <f>'Suppl. Dataset S2'!AM195*'Suppl. Dataset S2'!$E195+'Suppl. Dataset S2'!AM196*'Suppl. Dataset S2'!$E196</f>
        <v>12498580.030000001</v>
      </c>
      <c r="J73" s="1">
        <f>'Suppl. Dataset S2'!AN195*'Suppl. Dataset S2'!$E195+'Suppl. Dataset S2'!AN196*'Suppl. Dataset S2'!$E196</f>
        <v>11799995.970000001</v>
      </c>
      <c r="K73" s="1">
        <f>'Suppl. Dataset S2'!AO195*'Suppl. Dataset S2'!$E195+'Suppl. Dataset S2'!AO196*'Suppl. Dataset S2'!$E196</f>
        <v>12726379.180000002</v>
      </c>
      <c r="L73" s="1">
        <f>'Suppl. Dataset S2'!AP195*'Suppl. Dataset S2'!$E195+'Suppl. Dataset S2'!AP196*'Suppl. Dataset S2'!$E196</f>
        <v>11298837.840000002</v>
      </c>
      <c r="M73" s="1">
        <f>'Suppl. Dataset S2'!AQ195*'Suppl. Dataset S2'!$E195+'Suppl. Dataset S2'!AQ196*'Suppl. Dataset S2'!$E196</f>
        <v>11086225.300000001</v>
      </c>
      <c r="N73" s="1">
        <f>'Suppl. Dataset S2'!AR195*'Suppl. Dataset S2'!$E195+'Suppl. Dataset S2'!AR196*'Suppl. Dataset S2'!$E196</f>
        <v>9825736.6699999999</v>
      </c>
      <c r="O73" s="1">
        <f>'Suppl. Dataset S2'!AS195*'Suppl. Dataset S2'!$E195+'Suppl. Dataset S2'!AS196*'Suppl. Dataset S2'!$E196</f>
        <v>11526636.990000002</v>
      </c>
      <c r="P73" s="1">
        <f>'Suppl. Dataset S2'!AT195*'Suppl. Dataset S2'!$E195+'Suppl. Dataset S2'!AT196*'Suppl. Dataset S2'!$E196</f>
        <v>11314024.449999999</v>
      </c>
      <c r="Q73" s="1">
        <f>'Suppl. Dataset S2'!AU195*'Suppl. Dataset S2'!$E195+'Suppl. Dataset S2'!AU196*'Suppl. Dataset S2'!$E196</f>
        <v>20198191.300000001</v>
      </c>
      <c r="R73" s="1">
        <f>'Suppl. Dataset S2'!AV195*'Suppl. Dataset S2'!$E195+'Suppl. Dataset S2'!AV196*'Suppl. Dataset S2'!$E196</f>
        <v>19195875.039999999</v>
      </c>
      <c r="S73" s="1">
        <f>'Suppl. Dataset S2'!AW195*'Suppl. Dataset S2'!$E195+'Suppl. Dataset S2'!AW196*'Suppl. Dataset S2'!$E196</f>
        <v>19605913.510000002</v>
      </c>
      <c r="T73" s="1">
        <f>'Suppl. Dataset S2'!AX195*'Suppl. Dataset S2'!$E195+'Suppl. Dataset S2'!AX196*'Suppl. Dataset S2'!$E196</f>
        <v>19241434.870000001</v>
      </c>
      <c r="U73" s="7">
        <f>'Suppl. Dataset S2'!AY195*'Suppl. Dataset S2'!$E195+'Suppl. Dataset S2'!AY196*'Suppl. Dataset S2'!$E196</f>
        <v>19545167.07</v>
      </c>
      <c r="V73" s="1">
        <f>'Suppl. Dataset S2'!AZ195*'Suppl. Dataset S2'!$E195+'Suppl. Dataset S2'!AZ196*'Suppl. Dataset S2'!$E196</f>
        <v>16447098.629999999</v>
      </c>
      <c r="W73" s="1">
        <f>'Suppl. Dataset S2'!BA195*'Suppl. Dataset S2'!$E195+'Suppl. Dataset S2'!BA196*'Suppl. Dataset S2'!$E196</f>
        <v>17009003.200000003</v>
      </c>
      <c r="X73" s="1">
        <f>'Suppl. Dataset S2'!BB195*'Suppl. Dataset S2'!$E195+'Suppl. Dataset S2'!BB196*'Suppl. Dataset S2'!$E196</f>
        <v>16264859.310000001</v>
      </c>
      <c r="Y73" s="1">
        <f>'Suppl. Dataset S2'!BC195*'Suppl. Dataset S2'!$E195+'Suppl. Dataset S2'!BC196*'Suppl. Dataset S2'!$E196</f>
        <v>19074382.16</v>
      </c>
      <c r="Z73" s="1">
        <f>'Suppl. Dataset S2'!BD195*'Suppl. Dataset S2'!$E195+'Suppl. Dataset S2'!BD196*'Suppl. Dataset S2'!$E196</f>
        <v>18269491.829999998</v>
      </c>
    </row>
    <row r="74" spans="1:26" x14ac:dyDescent="0.35">
      <c r="A74" t="s">
        <v>3346</v>
      </c>
      <c r="B74" s="1">
        <f>'Suppl. Dataset S2'!AF198*'Suppl. Dataset S2'!$E198+'Suppl. Dataset S2'!AF199*'Suppl. Dataset S2'!$E199</f>
        <v>34382485.039999999</v>
      </c>
      <c r="C74" s="1">
        <f>'Suppl. Dataset S2'!AG198*'Suppl. Dataset S2'!$E198+'Suppl. Dataset S2'!AG199*'Suppl. Dataset S2'!$E199</f>
        <v>34792523.510000005</v>
      </c>
      <c r="D74" s="1">
        <f>'Suppl. Dataset S2'!AH198*'Suppl. Dataset S2'!$E198+'Suppl. Dataset S2'!AH199*'Suppl. Dataset S2'!$E199</f>
        <v>35369614.689999998</v>
      </c>
      <c r="E74" s="1">
        <f>'Suppl. Dataset S2'!AI198*'Suppl. Dataset S2'!$E198+'Suppl. Dataset S2'!AI199*'Suppl. Dataset S2'!$E199</f>
        <v>35263308.420000002</v>
      </c>
      <c r="F74" s="1">
        <f>'Suppl. Dataset S2'!AJ198*'Suppl. Dataset S2'!$E198+'Suppl. Dataset S2'!AJ199*'Suppl. Dataset S2'!$E199</f>
        <v>32620838.280000001</v>
      </c>
      <c r="G74" s="1">
        <f>'Suppl. Dataset S2'!AK198*'Suppl. Dataset S2'!$E198+'Suppl. Dataset S2'!AK199*'Suppl. Dataset S2'!$E199</f>
        <v>42066909.700000003</v>
      </c>
      <c r="H74" s="1">
        <f>'Suppl. Dataset S2'!AL198*'Suppl. Dataset S2'!$E198+'Suppl. Dataset S2'!AL199*'Suppl. Dataset S2'!$E199</f>
        <v>45119418.310000002</v>
      </c>
      <c r="I74" s="1">
        <f>'Suppl. Dataset S2'!AM198*'Suppl. Dataset S2'!$E198+'Suppl. Dataset S2'!AM199*'Suppl. Dataset S2'!$E199</f>
        <v>45818002.370000005</v>
      </c>
      <c r="J74" s="1">
        <f>'Suppl. Dataset S2'!AN198*'Suppl. Dataset S2'!$E198+'Suppl. Dataset S2'!AN199*'Suppl. Dataset S2'!$E199</f>
        <v>46759572.189999998</v>
      </c>
      <c r="K74" s="1">
        <f>'Suppl. Dataset S2'!AO198*'Suppl. Dataset S2'!$E198+'Suppl. Dataset S2'!AO199*'Suppl. Dataset S2'!$E199</f>
        <v>45316844.240000002</v>
      </c>
      <c r="L74" s="1">
        <f>'Suppl. Dataset S2'!AP198*'Suppl. Dataset S2'!$E198+'Suppl. Dataset S2'!AP199*'Suppl. Dataset S2'!$E199</f>
        <v>46926624.900000006</v>
      </c>
      <c r="M74" s="1">
        <f>'Suppl. Dataset S2'!AQ198*'Suppl. Dataset S2'!$E198+'Suppl. Dataset S2'!AQ199*'Suppl. Dataset S2'!$E199</f>
        <v>46486213.210000001</v>
      </c>
      <c r="N74" s="1">
        <f>'Suppl. Dataset S2'!AR198*'Suppl. Dataset S2'!$E198+'Suppl. Dataset S2'!AR199*'Suppl. Dataset S2'!$E199</f>
        <v>45833188.979999997</v>
      </c>
      <c r="O74" s="1">
        <f>'Suppl. Dataset S2'!AS198*'Suppl. Dataset S2'!$E198+'Suppl. Dataset S2'!AS199*'Suppl. Dataset S2'!$E199</f>
        <v>43266651.890000001</v>
      </c>
      <c r="P74" s="1">
        <f>'Suppl. Dataset S2'!AT198*'Suppl. Dataset S2'!$E198+'Suppl. Dataset S2'!AT199*'Suppl. Dataset S2'!$E199</f>
        <v>42993292.910000004</v>
      </c>
      <c r="Q74" s="1">
        <f>'Suppl. Dataset S2'!AU198*'Suppl. Dataset S2'!$E198+'Suppl. Dataset S2'!AU199*'Suppl. Dataset S2'!$E199</f>
        <v>77147978.799999997</v>
      </c>
      <c r="R74" s="1">
        <f>'Suppl. Dataset S2'!AV198*'Suppl. Dataset S2'!$E198+'Suppl. Dataset S2'!AV199*'Suppl. Dataset S2'!$E199</f>
        <v>74718121.200000003</v>
      </c>
      <c r="S74" s="1">
        <f>'Suppl. Dataset S2'!AW198*'Suppl. Dataset S2'!$E198+'Suppl. Dataset S2'!AW199*'Suppl. Dataset S2'!$E199</f>
        <v>75781183.900000006</v>
      </c>
      <c r="T74" s="1">
        <f>'Suppl. Dataset S2'!AX198*'Suppl. Dataset S2'!$E198+'Suppl. Dataset S2'!AX199*'Suppl. Dataset S2'!$E199</f>
        <v>69858406</v>
      </c>
      <c r="U74" s="7">
        <f>'Suppl. Dataset S2'!AY198*'Suppl. Dataset S2'!$E198+'Suppl. Dataset S2'!AY199*'Suppl. Dataset S2'!$E199</f>
        <v>75173719.5</v>
      </c>
      <c r="V74" s="1">
        <f>'Suppl. Dataset S2'!AZ198*'Suppl. Dataset S2'!$E198+'Suppl. Dataset S2'!AZ199*'Suppl. Dataset S2'!$E199</f>
        <v>66760337.560000002</v>
      </c>
      <c r="W74" s="1">
        <f>'Suppl. Dataset S2'!BA198*'Suppl. Dataset S2'!$E198+'Suppl. Dataset S2'!BA199*'Suppl. Dataset S2'!$E199</f>
        <v>64983504.189999998</v>
      </c>
      <c r="X74" s="1">
        <f>'Suppl. Dataset S2'!BB198*'Suppl. Dataset S2'!$E198+'Suppl. Dataset S2'!BB199*'Suppl. Dataset S2'!$E199</f>
        <v>67929706.530000001</v>
      </c>
      <c r="Y74" s="1">
        <f>'Suppl. Dataset S2'!BC198*'Suppl. Dataset S2'!$E198+'Suppl. Dataset S2'!BC199*'Suppl. Dataset S2'!$E199</f>
        <v>73503192.400000006</v>
      </c>
      <c r="Z74" s="1">
        <f>'Suppl. Dataset S2'!BD198*'Suppl. Dataset S2'!$E198+'Suppl. Dataset S2'!BD199*'Suppl. Dataset S2'!$E199</f>
        <v>70769602.599999994</v>
      </c>
    </row>
    <row r="75" spans="1:26" x14ac:dyDescent="0.35">
      <c r="A75" t="s">
        <v>3354</v>
      </c>
      <c r="B75" s="1">
        <f>'Suppl. Dataset S2'!AF201*'Suppl. Dataset S2'!$E201+'Suppl. Dataset S2'!AF202*'Suppl. Dataset S2'!$E202</f>
        <v>2212689.077</v>
      </c>
      <c r="C75" s="1">
        <f>'Suppl. Dataset S2'!AG201*'Suppl. Dataset S2'!$E201+'Suppl. Dataset S2'!AG202*'Suppl. Dataset S2'!$E202</f>
        <v>2574130.395</v>
      </c>
      <c r="D75" s="1">
        <f>'Suppl. Dataset S2'!AH201*'Suppl. Dataset S2'!$E201+'Suppl. Dataset S2'!AH202*'Suppl. Dataset S2'!$E202</f>
        <v>2601466.2930000001</v>
      </c>
      <c r="E75" s="1">
        <f>'Suppl. Dataset S2'!AI201*'Suppl. Dataset S2'!$E201+'Suppl. Dataset S2'!AI202*'Suppl. Dataset S2'!$E202</f>
        <v>2524014.5819999999</v>
      </c>
      <c r="F75" s="1">
        <f>'Suppl. Dataset S2'!AJ201*'Suppl. Dataset S2'!$E201+'Suppl. Dataset S2'!AJ202*'Suppl. Dataset S2'!$E202</f>
        <v>2065378.9600000002</v>
      </c>
      <c r="G75" s="1">
        <f>'Suppl. Dataset S2'!AK201*'Suppl. Dataset S2'!$E201+'Suppl. Dataset S2'!AK202*'Suppl. Dataset S2'!$E202</f>
        <v>3784503.2120000003</v>
      </c>
      <c r="H75" s="1">
        <f>'Suppl. Dataset S2'!AL201*'Suppl. Dataset S2'!$E201+'Suppl. Dataset S2'!AL202*'Suppl. Dataset S2'!$E202</f>
        <v>3954593.2439999999</v>
      </c>
      <c r="I75" s="1">
        <f>'Suppl. Dataset S2'!AM201*'Suppl. Dataset S2'!$E201+'Suppl. Dataset S2'!AM202*'Suppl. Dataset S2'!$E202</f>
        <v>4616729.4400000004</v>
      </c>
      <c r="J75" s="1">
        <f>'Suppl. Dataset S2'!AN201*'Suppl. Dataset S2'!$E201+'Suppl. Dataset S2'!AN202*'Suppl. Dataset S2'!$E202</f>
        <v>4265918.7489999998</v>
      </c>
      <c r="K75" s="1">
        <f>'Suppl. Dataset S2'!AO201*'Suppl. Dataset S2'!$E201+'Suppl. Dataset S2'!AO202*'Suppl. Dataset S2'!$E202</f>
        <v>4574206.932</v>
      </c>
      <c r="L75" s="1">
        <f>'Suppl. Dataset S2'!AP201*'Suppl. Dataset S2'!$E201+'Suppl. Dataset S2'!AP202*'Suppl. Dataset S2'!$E202</f>
        <v>6419380.0470000003</v>
      </c>
      <c r="M75" s="1">
        <f>'Suppl. Dataset S2'!AQ201*'Suppl. Dataset S2'!$E201+'Suppl. Dataset S2'!AQ202*'Suppl. Dataset S2'!$E202</f>
        <v>5445918.3459999999</v>
      </c>
      <c r="N75" s="1">
        <f>'Suppl. Dataset S2'!AR201*'Suppl. Dataset S2'!$E201+'Suppl. Dataset S2'!AR202*'Suppl. Dataset S2'!$E202</f>
        <v>6068569.3560000006</v>
      </c>
      <c r="O75" s="1">
        <f>'Suppl. Dataset S2'!AS201*'Suppl. Dataset S2'!$E201+'Suppl. Dataset S2'!AS202*'Suppl. Dataset S2'!$E202</f>
        <v>6176394.2870000005</v>
      </c>
      <c r="P75" s="1">
        <f>'Suppl. Dataset S2'!AT201*'Suppl. Dataset S2'!$E201+'Suppl. Dataset S2'!AT202*'Suppl. Dataset S2'!$E202</f>
        <v>6624399.2819999997</v>
      </c>
      <c r="Q75" s="1">
        <f>'Suppl. Dataset S2'!AU201*'Suppl. Dataset S2'!$E201+'Suppl. Dataset S2'!AU202*'Suppl. Dataset S2'!$E202</f>
        <v>8732300.75</v>
      </c>
      <c r="R75" s="1">
        <f>'Suppl. Dataset S2'!AV201*'Suppl. Dataset S2'!$E201+'Suppl. Dataset S2'!AV202*'Suppl. Dataset S2'!$E202</f>
        <v>8140022.9600000009</v>
      </c>
      <c r="S75" s="1">
        <f>'Suppl. Dataset S2'!AW201*'Suppl. Dataset S2'!$E201+'Suppl. Dataset S2'!AW202*'Suppl. Dataset S2'!$E202</f>
        <v>9066406.1699999999</v>
      </c>
      <c r="T75" s="1">
        <f>'Suppl. Dataset S2'!AX201*'Suppl. Dataset S2'!$E201+'Suppl. Dataset S2'!AX202*'Suppl. Dataset S2'!$E202</f>
        <v>8853793.6300000008</v>
      </c>
      <c r="U75" s="7">
        <f>'Suppl. Dataset S2'!AY201*'Suppl. Dataset S2'!$E201+'Suppl. Dataset S2'!AY202*'Suppl. Dataset S2'!$E202</f>
        <v>8823420.4100000001</v>
      </c>
      <c r="V75" s="1">
        <f>'Suppl. Dataset S2'!AZ201*'Suppl. Dataset S2'!$E201+'Suppl. Dataset S2'!AZ202*'Suppl. Dataset S2'!$E202</f>
        <v>8246329.2299999995</v>
      </c>
      <c r="W75" s="1">
        <f>'Suppl. Dataset S2'!BA201*'Suppl. Dataset S2'!$E201+'Suppl. Dataset S2'!BA202*'Suppl. Dataset S2'!$E202</f>
        <v>7805917.540000001</v>
      </c>
      <c r="X75" s="1">
        <f>'Suppl. Dataset S2'!BB201*'Suppl. Dataset S2'!$E201+'Suppl. Dataset S2'!BB202*'Suppl. Dataset S2'!$E202</f>
        <v>8580434.6500000004</v>
      </c>
      <c r="Y75" s="1">
        <f>'Suppl. Dataset S2'!BC201*'Suppl. Dataset S2'!$E201+'Suppl. Dataset S2'!BC202*'Suppl. Dataset S2'!$E202</f>
        <v>9582750.9100000001</v>
      </c>
      <c r="Z75" s="1">
        <f>'Suppl. Dataset S2'!BD201*'Suppl. Dataset S2'!$E201+'Suppl. Dataset S2'!BD202*'Suppl. Dataset S2'!$E202</f>
        <v>7517371.9499999993</v>
      </c>
    </row>
    <row r="76" spans="1:26" x14ac:dyDescent="0.35">
      <c r="A76" t="s">
        <v>3427</v>
      </c>
      <c r="B76" s="1">
        <f>'Suppl. Dataset S2'!AF204*'Suppl. Dataset S2'!$E204+'Suppl. Dataset S2'!AF205*'Suppl. Dataset S2'!$E205</f>
        <v>1523866.2600000002</v>
      </c>
      <c r="C76" s="1">
        <f>'Suppl. Dataset S2'!AG204*'Suppl. Dataset S2'!$E204+'Suppl. Dataset S2'!AG205*'Suppl. Dataset S2'!$E205</f>
        <v>1437053.9400000002</v>
      </c>
      <c r="D76" s="1">
        <f>'Suppl. Dataset S2'!AH204*'Suppl. Dataset S2'!$E204+'Suppl. Dataset S2'!AH205*'Suppl. Dataset S2'!$E205</f>
        <v>1612228.8</v>
      </c>
      <c r="E76" s="1">
        <f>'Suppl. Dataset S2'!AI204*'Suppl. Dataset S2'!$E204+'Suppl. Dataset S2'!AI205*'Suppl. Dataset S2'!$E205</f>
        <v>1689739.8000000003</v>
      </c>
      <c r="F76" s="1">
        <f>'Suppl. Dataset S2'!AJ204*'Suppl. Dataset S2'!$E204+'Suppl. Dataset S2'!AJ205*'Suppl. Dataset S2'!$E205</f>
        <v>1477359.6600000001</v>
      </c>
      <c r="G76" s="1">
        <f>'Suppl. Dataset S2'!AK204*'Suppl. Dataset S2'!$E204+'Suppl. Dataset S2'!AK205*'Suppl. Dataset S2'!$E205</f>
        <v>1167315.6600000001</v>
      </c>
      <c r="H76" s="1">
        <f>'Suppl. Dataset S2'!AL204*'Suppl. Dataset S2'!$E204+'Suppl. Dataset S2'!AL205*'Suppl. Dataset S2'!$E205</f>
        <v>1255678.2000000002</v>
      </c>
      <c r="I76" s="1">
        <f>'Suppl. Dataset S2'!AM204*'Suppl. Dataset S2'!$E204+'Suppl. Dataset S2'!AM205*'Suppl. Dataset S2'!$E205</f>
        <v>1199870.28</v>
      </c>
      <c r="J76" s="1">
        <f>'Suppl. Dataset S2'!AN204*'Suppl. Dataset S2'!$E204+'Suppl. Dataset S2'!AN205*'Suppl. Dataset S2'!$E205</f>
        <v>1368844.2600000002</v>
      </c>
      <c r="K76" s="1">
        <f>'Suppl. Dataset S2'!AO204*'Suppl. Dataset S2'!$E204+'Suppl. Dataset S2'!AO205*'Suppl. Dataset S2'!$E205</f>
        <v>1210721.82</v>
      </c>
      <c r="L76" s="1">
        <f>'Suppl. Dataset S2'!AP204*'Suppl. Dataset S2'!$E204+'Suppl. Dataset S2'!AP205*'Suppl. Dataset S2'!$E205</f>
        <v>710000.76000000013</v>
      </c>
      <c r="M76" s="1">
        <f>'Suppl. Dataset S2'!AQ204*'Suppl. Dataset S2'!$E204+'Suppl. Dataset S2'!AQ205*'Suppl. Dataset S2'!$E205</f>
        <v>790612.20000000007</v>
      </c>
      <c r="N76" s="1">
        <f>'Suppl. Dataset S2'!AR204*'Suppl. Dataset S2'!$E204+'Suppl. Dataset S2'!AR205*'Suppl. Dataset S2'!$E205</f>
        <v>785961.54</v>
      </c>
      <c r="O76" s="1">
        <f>'Suppl. Dataset S2'!AS204*'Suppl. Dataset S2'!$E204+'Suppl. Dataset S2'!AS205*'Suppl. Dataset S2'!$E205</f>
        <v>906878.70000000007</v>
      </c>
      <c r="P76" s="1">
        <f>'Suppl. Dataset S2'!AT204*'Suppl. Dataset S2'!$E204+'Suppl. Dataset S2'!AT205*'Suppl. Dataset S2'!$E205</f>
        <v>909979.14000000013</v>
      </c>
      <c r="Q76" s="1">
        <f>'Suppl. Dataset S2'!AU204*'Suppl. Dataset S2'!$E204+'Suppl. Dataset S2'!AU205*'Suppl. Dataset S2'!$E205</f>
        <v>2511356.4000000004</v>
      </c>
      <c r="R76" s="1">
        <f>'Suppl. Dataset S2'!AV204*'Suppl. Dataset S2'!$E204+'Suppl. Dataset S2'!AV205*'Suppl. Dataset S2'!$E205</f>
        <v>2263321.2000000002</v>
      </c>
      <c r="S76" s="1">
        <f>'Suppl. Dataset S2'!AW204*'Suppl. Dataset S2'!$E204+'Suppl. Dataset S2'!AW205*'Suppl. Dataset S2'!$E205</f>
        <v>2247819</v>
      </c>
      <c r="T76" s="1">
        <f>'Suppl. Dataset S2'!AX204*'Suppl. Dataset S2'!$E204+'Suppl. Dataset S2'!AX205*'Suppl. Dataset S2'!$E205</f>
        <v>2015286.0000000002</v>
      </c>
      <c r="U76" s="7">
        <f>'Suppl. Dataset S2'!AY204*'Suppl. Dataset S2'!$E204+'Suppl. Dataset S2'!AY205*'Suppl. Dataset S2'!$E205</f>
        <v>2263321.2000000002</v>
      </c>
      <c r="V76" s="1">
        <f>'Suppl. Dataset S2'!AZ204*'Suppl. Dataset S2'!$E204+'Suppl. Dataset S2'!AZ205*'Suppl. Dataset S2'!$E205</f>
        <v>1238625.78</v>
      </c>
      <c r="W76" s="1">
        <f>'Suppl. Dataset S2'!BA204*'Suppl. Dataset S2'!$E204+'Suppl. Dataset S2'!BA205*'Suppl. Dataset S2'!$E205</f>
        <v>1286682.6000000001</v>
      </c>
      <c r="X76" s="1">
        <f>'Suppl. Dataset S2'!BB204*'Suppl. Dataset S2'!$E204+'Suppl. Dataset S2'!BB205*'Suppl. Dataset S2'!$E205</f>
        <v>1117708.6200000001</v>
      </c>
      <c r="Y76" s="1">
        <f>'Suppl. Dataset S2'!BC204*'Suppl. Dataset S2'!$E204+'Suppl. Dataset S2'!BC205*'Suppl. Dataset S2'!$E205</f>
        <v>1323887.8800000001</v>
      </c>
      <c r="Z76" s="1">
        <f>'Suppl. Dataset S2'!BD204*'Suppl. Dataset S2'!$E204+'Suppl. Dataset S2'!BD205*'Suppl. Dataset S2'!$E205</f>
        <v>1142512.1400000001</v>
      </c>
    </row>
    <row r="77" spans="1:26" x14ac:dyDescent="0.35">
      <c r="A77" t="s">
        <v>3432</v>
      </c>
      <c r="B77" s="1">
        <f>'Suppl. Dataset S2'!AF206*'Suppl. Dataset S2'!$E206+'Suppl. Dataset S2'!AF207*'Suppl. Dataset S2'!$E207</f>
        <v>6960487.8000000007</v>
      </c>
      <c r="C77" s="1">
        <f>'Suppl. Dataset S2'!AG206*'Suppl. Dataset S2'!$E206+'Suppl. Dataset S2'!AG207*'Suppl. Dataset S2'!$E207</f>
        <v>6200880</v>
      </c>
      <c r="D77" s="1">
        <f>'Suppl. Dataset S2'!AH206*'Suppl. Dataset S2'!$E206+'Suppl. Dataset S2'!AH207*'Suppl. Dataset S2'!$E207</f>
        <v>6836470.2000000011</v>
      </c>
      <c r="E77" s="1">
        <f>'Suppl. Dataset S2'!AI206*'Suppl. Dataset S2'!$E206+'Suppl. Dataset S2'!AI207*'Suppl. Dataset S2'!$E207</f>
        <v>7410051.6000000015</v>
      </c>
      <c r="F77" s="1">
        <f>'Suppl. Dataset S2'!AJ206*'Suppl. Dataset S2'!$E206+'Suppl. Dataset S2'!AJ207*'Suppl. Dataset S2'!$E207</f>
        <v>6526426.2000000011</v>
      </c>
      <c r="G77" s="1">
        <f>'Suppl. Dataset S2'!AK206*'Suppl. Dataset S2'!$E206+'Suppl. Dataset S2'!AK207*'Suppl. Dataset S2'!$E207</f>
        <v>4681664.4000000004</v>
      </c>
      <c r="H77" s="1">
        <f>'Suppl. Dataset S2'!AL206*'Suppl. Dataset S2'!$E206+'Suppl. Dataset S2'!AL207*'Suppl. Dataset S2'!$E207</f>
        <v>5208739.2000000011</v>
      </c>
      <c r="I77" s="1">
        <f>'Suppl. Dataset S2'!AM206*'Suppl. Dataset S2'!$E206+'Suppl. Dataset S2'!AM207*'Suppl. Dataset S2'!$E207</f>
        <v>5131228.2</v>
      </c>
      <c r="J77" s="1">
        <f>'Suppl. Dataset S2'!AN206*'Suppl. Dataset S2'!$E206+'Suppl. Dataset S2'!AN207*'Suppl. Dataset S2'!$E207</f>
        <v>5441272.2000000011</v>
      </c>
      <c r="K77" s="1">
        <f>'Suppl. Dataset S2'!AO206*'Suppl. Dataset S2'!$E206+'Suppl. Dataset S2'!AO207*'Suppl. Dataset S2'!$E207</f>
        <v>5224241.4000000004</v>
      </c>
      <c r="L77" s="1">
        <f>'Suppl. Dataset S2'!AP206*'Suppl. Dataset S2'!$E206+'Suppl. Dataset S2'!AP207*'Suppl. Dataset S2'!$E207</f>
        <v>3509698.0800000005</v>
      </c>
      <c r="M77" s="1">
        <f>'Suppl. Dataset S2'!AQ206*'Suppl. Dataset S2'!$E206+'Suppl. Dataset S2'!AQ207*'Suppl. Dataset S2'!$E207</f>
        <v>3844545.6000000006</v>
      </c>
      <c r="N77" s="1">
        <f>'Suppl. Dataset S2'!AR206*'Suppl. Dataset S2'!$E206+'Suppl. Dataset S2'!AR207*'Suppl. Dataset S2'!$E207</f>
        <v>3503497.2</v>
      </c>
      <c r="O77" s="1">
        <f>'Suppl. Dataset S2'!AS206*'Suppl. Dataset S2'!$E206+'Suppl. Dataset S2'!AS207*'Suppl. Dataset S2'!$E207</f>
        <v>3906554.4000000004</v>
      </c>
      <c r="P77" s="1">
        <f>'Suppl. Dataset S2'!AT206*'Suppl. Dataset S2'!$E206+'Suppl. Dataset S2'!AT207*'Suppl. Dataset S2'!$E207</f>
        <v>3860047.8000000003</v>
      </c>
      <c r="Q77" s="1">
        <f>'Suppl. Dataset S2'!AU206*'Suppl. Dataset S2'!$E206+'Suppl. Dataset S2'!AU207*'Suppl. Dataset S2'!$E207</f>
        <v>11533636.800000001</v>
      </c>
      <c r="R77" s="1">
        <f>'Suppl. Dataset S2'!AV206*'Suppl. Dataset S2'!$E206+'Suppl. Dataset S2'!AV207*'Suppl. Dataset S2'!$E207</f>
        <v>10045425.600000001</v>
      </c>
      <c r="S77" s="1">
        <f>'Suppl. Dataset S2'!AW206*'Suppl. Dataset S2'!$E206+'Suppl. Dataset S2'!AW207*'Suppl. Dataset S2'!$E207</f>
        <v>10355469.600000001</v>
      </c>
      <c r="T77" s="1">
        <f>'Suppl. Dataset S2'!AX206*'Suppl. Dataset S2'!$E206+'Suppl. Dataset S2'!AX207*'Suppl. Dataset S2'!$E207</f>
        <v>8960271.6000000015</v>
      </c>
      <c r="U77" s="7">
        <f>'Suppl. Dataset S2'!AY206*'Suppl. Dataset S2'!$E206+'Suppl. Dataset S2'!AY207*'Suppl. Dataset S2'!$E207</f>
        <v>10060927.800000001</v>
      </c>
      <c r="V77" s="1">
        <f>'Suppl. Dataset S2'!AZ206*'Suppl. Dataset S2'!$E206+'Suppl. Dataset S2'!AZ207*'Suppl. Dataset S2'!$E207</f>
        <v>6107866.8000000007</v>
      </c>
      <c r="W77" s="1">
        <f>'Suppl. Dataset S2'!BA206*'Suppl. Dataset S2'!$E206+'Suppl. Dataset S2'!BA207*'Suppl. Dataset S2'!$E207</f>
        <v>6355902.0000000009</v>
      </c>
      <c r="X77" s="1">
        <f>'Suppl. Dataset S2'!BB206*'Suppl. Dataset S2'!$E206+'Suppl. Dataset S2'!BB207*'Suppl. Dataset S2'!$E207</f>
        <v>6355902.0000000009</v>
      </c>
      <c r="Y77" s="1">
        <f>'Suppl. Dataset S2'!BC206*'Suppl. Dataset S2'!$E206+'Suppl. Dataset S2'!BC207*'Suppl. Dataset S2'!$E207</f>
        <v>7317038.4000000004</v>
      </c>
      <c r="Z77" s="1">
        <f>'Suppl. Dataset S2'!BD206*'Suppl. Dataset S2'!$E206+'Suppl. Dataset S2'!BD207*'Suppl. Dataset S2'!$E207</f>
        <v>6650443.8000000007</v>
      </c>
    </row>
    <row r="78" spans="1:26" x14ac:dyDescent="0.35">
      <c r="A78" t="s">
        <v>3442</v>
      </c>
      <c r="B78" s="1">
        <f>'Suppl. Dataset S2'!AF209*'Suppl. Dataset S2'!$E209+'Suppl. Dataset S2'!AF210*'Suppl. Dataset S2'!$E210</f>
        <v>1215372.48</v>
      </c>
      <c r="C78" s="1">
        <f>'Suppl. Dataset S2'!AG209*'Suppl. Dataset S2'!$E209+'Suppl. Dataset S2'!AG210*'Suppl. Dataset S2'!$E210</f>
        <v>1223123.58</v>
      </c>
      <c r="D78" s="1">
        <f>'Suppl. Dataset S2'!AH209*'Suppl. Dataset S2'!$E209+'Suppl. Dataset S2'!AH210*'Suppl. Dataset S2'!$E210</f>
        <v>1303735.02</v>
      </c>
      <c r="E78" s="1">
        <f>'Suppl. Dataset S2'!AI209*'Suppl. Dataset S2'!$E209+'Suppl. Dataset S2'!AI210*'Suppl. Dataset S2'!$E210</f>
        <v>1249477.3200000003</v>
      </c>
      <c r="F78" s="1">
        <f>'Suppl. Dataset S2'!AJ209*'Suppl. Dataset S2'!$E209+'Suppl. Dataset S2'!AJ210*'Suppl. Dataset S2'!$E210</f>
        <v>1083603.7800000003</v>
      </c>
      <c r="G78" s="1">
        <f>'Suppl. Dataset S2'!AK209*'Suppl. Dataset S2'!$E209+'Suppl. Dataset S2'!AK210*'Suppl. Dataset S2'!$E210</f>
        <v>888276.06</v>
      </c>
      <c r="H78" s="1">
        <f>'Suppl. Dataset S2'!AL209*'Suppl. Dataset S2'!$E209+'Suppl. Dataset S2'!AL210*'Suppl. Dataset S2'!$E210</f>
        <v>902228.04</v>
      </c>
      <c r="I78" s="1">
        <f>'Suppl. Dataset S2'!AM209*'Suppl. Dataset S2'!$E209+'Suppl. Dataset S2'!AM210*'Suppl. Dataset S2'!$E210</f>
        <v>939433.32000000007</v>
      </c>
      <c r="J78" s="1">
        <f>'Suppl. Dataset S2'!AN209*'Suppl. Dataset S2'!$E209+'Suppl. Dataset S2'!AN210*'Suppl. Dataset S2'!$E210</f>
        <v>903778.26000000013</v>
      </c>
      <c r="K78" s="1">
        <f>'Suppl. Dataset S2'!AO209*'Suppl. Dataset S2'!$E209+'Suppl. Dataset S2'!AO210*'Suppl. Dataset S2'!$E210</f>
        <v>942533.76</v>
      </c>
      <c r="L78" s="1">
        <f>'Suppl. Dataset S2'!AP209*'Suppl. Dataset S2'!$E209+'Suppl. Dataset S2'!AP210*'Suppl. Dataset S2'!$E210</f>
        <v>452664.24000000005</v>
      </c>
      <c r="M78" s="1">
        <f>'Suppl. Dataset S2'!AQ209*'Suppl. Dataset S2'!$E209+'Suppl. Dataset S2'!AQ210*'Suppl. Dataset S2'!$E210</f>
        <v>431736.27</v>
      </c>
      <c r="N78" s="1">
        <f>'Suppl. Dataset S2'!AR209*'Suppl. Dataset S2'!$E209+'Suppl. Dataset S2'!AR210*'Suppl. Dataset S2'!$E210</f>
        <v>405847.59600000002</v>
      </c>
      <c r="O78" s="1">
        <f>'Suppl. Dataset S2'!AS209*'Suppl. Dataset S2'!$E209+'Suppl. Dataset S2'!AS210*'Suppl. Dataset S2'!$E210</f>
        <v>452664.24</v>
      </c>
      <c r="P78" s="1">
        <f>'Suppl. Dataset S2'!AT209*'Suppl. Dataset S2'!$E209+'Suppl. Dataset S2'!AT210*'Suppl. Dataset S2'!$E210</f>
        <v>434991.73200000008</v>
      </c>
      <c r="Q78" s="1">
        <f>'Suppl. Dataset S2'!AU209*'Suppl. Dataset S2'!$E209+'Suppl. Dataset S2'!AU210*'Suppl. Dataset S2'!$E210</f>
        <v>911529.3600000001</v>
      </c>
      <c r="R78" s="1">
        <f>'Suppl. Dataset S2'!AV209*'Suppl. Dataset S2'!$E209+'Suppl. Dataset S2'!AV210*'Suppl. Dataset S2'!$E210</f>
        <v>871223.64000000013</v>
      </c>
      <c r="S78" s="1">
        <f>'Suppl. Dataset S2'!AW209*'Suppl. Dataset S2'!$E209+'Suppl. Dataset S2'!AW210*'Suppl. Dataset S2'!$E210</f>
        <v>852621</v>
      </c>
      <c r="T78" s="1">
        <f>'Suppl. Dataset S2'!AX209*'Suppl. Dataset S2'!$E209+'Suppl. Dataset S2'!AX210*'Suppl. Dataset S2'!$E210</f>
        <v>785961.54</v>
      </c>
      <c r="U78" s="7">
        <f>'Suppl. Dataset S2'!AY209*'Suppl. Dataset S2'!$E209+'Suppl. Dataset S2'!AY210*'Suppl. Dataset S2'!$E210</f>
        <v>796813.08000000007</v>
      </c>
      <c r="V78" s="1">
        <f>'Suppl. Dataset S2'!AZ209*'Suppl. Dataset S2'!$E209+'Suppl. Dataset S2'!AZ210*'Suppl. Dataset S2'!$E210</f>
        <v>479017.98</v>
      </c>
      <c r="W78" s="1">
        <f>'Suppl. Dataset S2'!BA209*'Suppl. Dataset S2'!$E209+'Suppl. Dataset S2'!BA210*'Suppl. Dataset S2'!$E210</f>
        <v>474367.32</v>
      </c>
      <c r="X78" s="1">
        <f>'Suppl. Dataset S2'!BB209*'Suppl. Dataset S2'!$E209+'Suppl. Dataset S2'!BB210*'Suppl. Dataset S2'!$E210</f>
        <v>497620.62</v>
      </c>
      <c r="Y78" s="1">
        <f>'Suppl. Dataset S2'!BC209*'Suppl. Dataset S2'!$E209+'Suppl. Dataset S2'!BC210*'Suppl. Dataset S2'!$E210</f>
        <v>489869.52</v>
      </c>
      <c r="Z78" s="1">
        <f>'Suppl. Dataset S2'!BD209*'Suppl. Dataset S2'!$E209+'Suppl. Dataset S2'!BD210*'Suppl. Dataset S2'!$E210</f>
        <v>468166.44000000006</v>
      </c>
    </row>
    <row r="79" spans="1:26" x14ac:dyDescent="0.35">
      <c r="A79" t="s">
        <v>3443</v>
      </c>
      <c r="B79" s="1">
        <f>'Suppl. Dataset S2'!AF212*'Suppl. Dataset S2'!$E212+'Suppl. Dataset S2'!AF213*'Suppl. Dataset S2'!$E213</f>
        <v>15812244.000000002</v>
      </c>
      <c r="C79" s="1">
        <f>'Suppl. Dataset S2'!AG212*'Suppl. Dataset S2'!$E212+'Suppl. Dataset S2'!AG213*'Suppl. Dataset S2'!$E213</f>
        <v>15812244.000000002</v>
      </c>
      <c r="D79" s="1">
        <f>'Suppl. Dataset S2'!AH212*'Suppl. Dataset S2'!$E212+'Suppl. Dataset S2'!AH213*'Suppl. Dataset S2'!$E213</f>
        <v>16587354.000000002</v>
      </c>
      <c r="E79" s="1">
        <f>'Suppl. Dataset S2'!AI212*'Suppl. Dataset S2'!$E212+'Suppl. Dataset S2'!AI213*'Suppl. Dataset S2'!$E213</f>
        <v>17517486</v>
      </c>
      <c r="F79" s="1">
        <f>'Suppl. Dataset S2'!AJ212*'Suppl. Dataset S2'!$E212+'Suppl. Dataset S2'!AJ213*'Suppl. Dataset S2'!$E213</f>
        <v>15409186.800000001</v>
      </c>
      <c r="G79" s="1">
        <f>'Suppl. Dataset S2'!AK212*'Suppl. Dataset S2'!$E212+'Suppl. Dataset S2'!AK213*'Suppl. Dataset S2'!$E213</f>
        <v>13672940.400000002</v>
      </c>
      <c r="H79" s="1">
        <f>'Suppl. Dataset S2'!AL212*'Suppl. Dataset S2'!$E212+'Suppl. Dataset S2'!AL213*'Suppl. Dataset S2'!$E213</f>
        <v>14463552.600000001</v>
      </c>
      <c r="I79" s="1">
        <f>'Suppl. Dataset S2'!AM212*'Suppl. Dataset S2'!$E212+'Suppl. Dataset S2'!AM213*'Suppl. Dataset S2'!$E213</f>
        <v>15130147.200000001</v>
      </c>
      <c r="J79" s="1">
        <f>'Suppl. Dataset S2'!AN212*'Suppl. Dataset S2'!$E212+'Suppl. Dataset S2'!AN213*'Suppl. Dataset S2'!$E213</f>
        <v>14618574.600000001</v>
      </c>
      <c r="K79" s="1">
        <f>'Suppl. Dataset S2'!AO212*'Suppl. Dataset S2'!$E212+'Suppl. Dataset S2'!AO213*'Suppl. Dataset S2'!$E213</f>
        <v>15657222.000000002</v>
      </c>
      <c r="L79" s="1">
        <f>'Suppl. Dataset S2'!AP212*'Suppl. Dataset S2'!$E212+'Suppl. Dataset S2'!AP213*'Suppl. Dataset S2'!$E213</f>
        <v>10712020.200000001</v>
      </c>
      <c r="M79" s="1">
        <f>'Suppl. Dataset S2'!AQ212*'Suppl. Dataset S2'!$E212+'Suppl. Dataset S2'!AQ213*'Suppl. Dataset S2'!$E213</f>
        <v>11394117.000000002</v>
      </c>
      <c r="N79" s="1">
        <f>'Suppl. Dataset S2'!AR212*'Suppl. Dataset S2'!$E212+'Suppl. Dataset S2'!AR213*'Suppl. Dataset S2'!$E213</f>
        <v>10774029.000000002</v>
      </c>
      <c r="O79" s="1">
        <f>'Suppl. Dataset S2'!AS212*'Suppl. Dataset S2'!$E212+'Suppl. Dataset S2'!AS213*'Suppl. Dataset S2'!$E213</f>
        <v>11471628.000000002</v>
      </c>
      <c r="P79" s="1">
        <f>'Suppl. Dataset S2'!AT212*'Suppl. Dataset S2'!$E212+'Suppl. Dataset S2'!AT213*'Suppl. Dataset S2'!$E213</f>
        <v>11099575.200000001</v>
      </c>
      <c r="Q79" s="1">
        <f>'Suppl. Dataset S2'!AU212*'Suppl. Dataset S2'!$E212+'Suppl. Dataset S2'!AU213*'Suppl. Dataset S2'!$E213</f>
        <v>22943256.000000004</v>
      </c>
      <c r="R79" s="1">
        <f>'Suppl. Dataset S2'!AV212*'Suppl. Dataset S2'!$E212+'Suppl. Dataset S2'!AV213*'Suppl. Dataset S2'!$E213</f>
        <v>21548058.000000004</v>
      </c>
      <c r="S79" s="1">
        <f>'Suppl. Dataset S2'!AW212*'Suppl. Dataset S2'!$E212+'Suppl. Dataset S2'!AW213*'Suppl. Dataset S2'!$E213</f>
        <v>22168146.000000004</v>
      </c>
      <c r="T79" s="1">
        <f>'Suppl. Dataset S2'!AX212*'Suppl. Dataset S2'!$E212+'Suppl. Dataset S2'!AX213*'Suppl. Dataset S2'!$E213</f>
        <v>21238014.000000004</v>
      </c>
      <c r="U79" s="7">
        <f>'Suppl. Dataset S2'!AY212*'Suppl. Dataset S2'!$E212+'Suppl. Dataset S2'!AY213*'Suppl. Dataset S2'!$E213</f>
        <v>22013124.000000004</v>
      </c>
      <c r="V79" s="1">
        <f>'Suppl. Dataset S2'!AZ212*'Suppl. Dataset S2'!$E212+'Suppl. Dataset S2'!AZ213*'Suppl. Dataset S2'!$E213</f>
        <v>16432332.000000002</v>
      </c>
      <c r="W79" s="1">
        <f>'Suppl. Dataset S2'!BA212*'Suppl. Dataset S2'!$E212+'Suppl. Dataset S2'!BA213*'Suppl. Dataset S2'!$E213</f>
        <v>15657222.000000002</v>
      </c>
      <c r="X79" s="1">
        <f>'Suppl. Dataset S2'!BB212*'Suppl. Dataset S2'!$E212+'Suppl. Dataset S2'!BB213*'Suppl. Dataset S2'!$E213</f>
        <v>16432332.000000002</v>
      </c>
      <c r="Y79" s="1">
        <f>'Suppl. Dataset S2'!BC212*'Suppl. Dataset S2'!$E212+'Suppl. Dataset S2'!BC213*'Suppl. Dataset S2'!$E213</f>
        <v>18137574</v>
      </c>
      <c r="Z79" s="1">
        <f>'Suppl. Dataset S2'!BD212*'Suppl. Dataset S2'!$E212+'Suppl. Dataset S2'!BD213*'Suppl. Dataset S2'!$E213</f>
        <v>16742376.000000002</v>
      </c>
    </row>
    <row r="80" spans="1:26" x14ac:dyDescent="0.35">
      <c r="A80" t="s">
        <v>3457</v>
      </c>
      <c r="B80" s="1">
        <f>'Suppl. Dataset S2'!AF214*'Suppl. Dataset S2'!$E214+'Suppl. Dataset S2'!AF215*'Suppl. Dataset S2'!$E215</f>
        <v>227572.29600000003</v>
      </c>
      <c r="C80" s="1">
        <f>'Suppl. Dataset S2'!AG214*'Suppl. Dataset S2'!$E214+'Suppl. Dataset S2'!AG215*'Suppl. Dataset S2'!$E215</f>
        <v>194087.54400000002</v>
      </c>
      <c r="D80" s="1">
        <f>'Suppl. Dataset S2'!AH214*'Suppl. Dataset S2'!$E214+'Suppl. Dataset S2'!AH215*'Suppl. Dataset S2'!$E215</f>
        <v>203853.93</v>
      </c>
      <c r="E80" s="1">
        <f>'Suppl. Dataset S2'!AI214*'Suppl. Dataset S2'!$E214+'Suppl. Dataset S2'!AI215*'Suppl. Dataset S2'!$E215</f>
        <v>231602.86800000002</v>
      </c>
      <c r="F80" s="1">
        <f>'Suppl. Dataset S2'!AJ214*'Suppl. Dataset S2'!$E214+'Suppl. Dataset S2'!AJ215*'Suppl. Dataset S2'!$E215</f>
        <v>220751.32800000001</v>
      </c>
      <c r="G80" s="1">
        <f>'Suppl. Dataset S2'!AK214*'Suppl. Dataset S2'!$E214+'Suppl. Dataset S2'!AK215*'Suppl. Dataset S2'!$E215</f>
        <v>497310.576</v>
      </c>
      <c r="H80" s="1">
        <f>'Suppl. Dataset S2'!AL214*'Suppl. Dataset S2'!$E214+'Suppl. Dataset S2'!AL215*'Suppl. Dataset S2'!$E215</f>
        <v>534050.79</v>
      </c>
      <c r="I80" s="1">
        <f>'Suppl. Dataset S2'!AM214*'Suppl. Dataset S2'!$E214+'Suppl. Dataset S2'!AM215*'Suppl. Dataset S2'!$E215</f>
        <v>497465.59800000006</v>
      </c>
      <c r="J80" s="1">
        <f>'Suppl. Dataset S2'!AN214*'Suppl. Dataset S2'!$E214+'Suppl. Dataset S2'!AN215*'Suppl. Dataset S2'!$E215</f>
        <v>576216.77400000009</v>
      </c>
      <c r="K80" s="1">
        <f>'Suppl. Dataset S2'!AO214*'Suppl. Dataset S2'!$E214+'Suppl. Dataset S2'!AO215*'Suppl. Dataset S2'!$E215</f>
        <v>525834.62400000007</v>
      </c>
      <c r="L80" s="1">
        <f>'Suppl. Dataset S2'!AP214*'Suppl. Dataset S2'!$E214+'Suppl. Dataset S2'!AP215*'Suppl. Dataset S2'!$E215</f>
        <v>510797.49</v>
      </c>
      <c r="M80" s="1">
        <f>'Suppl. Dataset S2'!AQ214*'Suppl. Dataset S2'!$E214+'Suppl. Dataset S2'!AQ215*'Suppl. Dataset S2'!$E215</f>
        <v>532190.52600000007</v>
      </c>
      <c r="N80" s="1">
        <f>'Suppl. Dataset S2'!AR214*'Suppl. Dataset S2'!$E214+'Suppl. Dataset S2'!AR215*'Suppl. Dataset S2'!$E215</f>
        <v>575441.66400000011</v>
      </c>
      <c r="O80" s="1">
        <f>'Suppl. Dataset S2'!AS214*'Suppl. Dataset S2'!$E214+'Suppl. Dataset S2'!AS215*'Suppl. Dataset S2'!$E215</f>
        <v>618227.73600000003</v>
      </c>
      <c r="P80" s="1">
        <f>'Suppl. Dataset S2'!AT214*'Suppl. Dataset S2'!$E214+'Suppl. Dataset S2'!AT215*'Suppl. Dataset S2'!$E215</f>
        <v>603035.58000000007</v>
      </c>
      <c r="Q80" s="1">
        <f>'Suppl. Dataset S2'!AU214*'Suppl. Dataset S2'!$E214+'Suppl. Dataset S2'!AU215*'Suppl. Dataset S2'!$E215</f>
        <v>1054149.6000000001</v>
      </c>
      <c r="R80" s="1">
        <f>'Suppl. Dataset S2'!AV214*'Suppl. Dataset S2'!$E214+'Suppl. Dataset S2'!AV215*'Suppl. Dataset S2'!$E215</f>
        <v>1078953.1200000001</v>
      </c>
      <c r="S80" s="1">
        <f>'Suppl. Dataset S2'!AW214*'Suppl. Dataset S2'!$E214+'Suppl. Dataset S2'!AW215*'Suppl. Dataset S2'!$E215</f>
        <v>944083.9800000001</v>
      </c>
      <c r="T80" s="1">
        <f>'Suppl. Dataset S2'!AX214*'Suppl. Dataset S2'!$E214+'Suppl. Dataset S2'!AX215*'Suppl. Dataset S2'!$E215</f>
        <v>942533.76000000013</v>
      </c>
      <c r="U80" s="7">
        <f>'Suppl. Dataset S2'!AY214*'Suppl. Dataset S2'!$E214+'Suppl. Dataset S2'!AY215*'Suppl. Dataset S2'!$E215</f>
        <v>995241.24000000011</v>
      </c>
      <c r="V80" s="1">
        <f>'Suppl. Dataset S2'!AZ214*'Suppl. Dataset S2'!$E214+'Suppl. Dataset S2'!AZ215*'Suppl. Dataset S2'!$E215</f>
        <v>906878.70000000007</v>
      </c>
      <c r="W80" s="1">
        <f>'Suppl. Dataset S2'!BA214*'Suppl. Dataset S2'!$E214+'Suppl. Dataset S2'!BA215*'Suppl. Dataset S2'!$E215</f>
        <v>776660.22000000009</v>
      </c>
      <c r="X80" s="1">
        <f>'Suppl. Dataset S2'!BB214*'Suppl. Dataset S2'!$E214+'Suppl. Dataset S2'!BB215*'Suppl. Dataset S2'!$E215</f>
        <v>827817.4800000001</v>
      </c>
      <c r="Y80" s="1">
        <f>'Suppl. Dataset S2'!BC214*'Suppl. Dataset S2'!$E214+'Suppl. Dataset S2'!BC215*'Suppl. Dataset S2'!$E215</f>
        <v>891376.50000000012</v>
      </c>
      <c r="Z80" s="1">
        <f>'Suppl. Dataset S2'!BD214*'Suppl. Dataset S2'!$E214+'Suppl. Dataset S2'!BD215*'Suppl. Dataset S2'!$E215</f>
        <v>905328.4800000001</v>
      </c>
    </row>
    <row r="81" spans="1:26" x14ac:dyDescent="0.35">
      <c r="A81" t="s">
        <v>3458</v>
      </c>
      <c r="B81" s="1">
        <f>'Suppl. Dataset S2'!AF217*'Suppl. Dataset S2'!$E217+'Suppl. Dataset S2'!AF218*'Suppl. Dataset S2'!$E218</f>
        <v>5115726</v>
      </c>
      <c r="C81" s="1">
        <f>'Suppl. Dataset S2'!AG217*'Suppl. Dataset S2'!$E217+'Suppl. Dataset S2'!AG218*'Suppl. Dataset S2'!$E218</f>
        <v>5317254.6000000006</v>
      </c>
      <c r="D81" s="1">
        <f>'Suppl. Dataset S2'!AH217*'Suppl. Dataset S2'!$E217+'Suppl. Dataset S2'!AH218*'Suppl. Dataset S2'!$E218</f>
        <v>5363761.2</v>
      </c>
      <c r="E81" s="1">
        <f>'Suppl. Dataset S2'!AI217*'Suppl. Dataset S2'!$E217+'Suppl. Dataset S2'!AI218*'Suppl. Dataset S2'!$E218</f>
        <v>5596294.2000000002</v>
      </c>
      <c r="F81" s="1">
        <f>'Suppl. Dataset S2'!AJ217*'Suppl. Dataset S2'!$E217+'Suppl. Dataset S2'!AJ218*'Suppl. Dataset S2'!$E218</f>
        <v>4921948.5</v>
      </c>
      <c r="G81" s="1">
        <f>'Suppl. Dataset S2'!AK217*'Suppl. Dataset S2'!$E217+'Suppl. Dataset S2'!AK218*'Suppl. Dataset S2'!$E218</f>
        <v>5921840.4000000004</v>
      </c>
      <c r="H81" s="1">
        <f>'Suppl. Dataset S2'!AL217*'Suppl. Dataset S2'!$E217+'Suppl. Dataset S2'!AL218*'Suppl. Dataset S2'!$E218</f>
        <v>6340399.8000000007</v>
      </c>
      <c r="I81" s="1">
        <f>'Suppl. Dataset S2'!AM217*'Suppl. Dataset S2'!$E217+'Suppl. Dataset S2'!AM218*'Suppl. Dataset S2'!$E218</f>
        <v>6867474.6000000006</v>
      </c>
      <c r="J81" s="1">
        <f>'Suppl. Dataset S2'!AN217*'Suppl. Dataset S2'!$E217+'Suppl. Dataset S2'!AN218*'Suppl. Dataset S2'!$E218</f>
        <v>6650443.8000000007</v>
      </c>
      <c r="K81" s="1">
        <f>'Suppl. Dataset S2'!AO217*'Suppl. Dataset S2'!$E217+'Suppl. Dataset S2'!AO218*'Suppl. Dataset S2'!$E218</f>
        <v>6898479</v>
      </c>
      <c r="L81" s="1">
        <f>'Suppl. Dataset S2'!AP217*'Suppl. Dataset S2'!$E217+'Suppl. Dataset S2'!AP218*'Suppl. Dataset S2'!$E218</f>
        <v>3639916.5600000005</v>
      </c>
      <c r="M81" s="1">
        <f>'Suppl. Dataset S2'!AQ217*'Suppl. Dataset S2'!$E217+'Suppl. Dataset S2'!AQ218*'Suppl. Dataset S2'!$E218</f>
        <v>3484894.5600000005</v>
      </c>
      <c r="N81" s="1">
        <f>'Suppl. Dataset S2'!AR217*'Suppl. Dataset S2'!$E217+'Suppl. Dataset S2'!AR218*'Suppl. Dataset S2'!$E218</f>
        <v>3246160.68</v>
      </c>
      <c r="O81" s="1">
        <f>'Suppl. Dataset S2'!AS217*'Suppl. Dataset S2'!$E217+'Suppl. Dataset S2'!AS218*'Suppl. Dataset S2'!$E218</f>
        <v>3363977.4000000004</v>
      </c>
      <c r="P81" s="1">
        <f>'Suppl. Dataset S2'!AT217*'Suppl. Dataset S2'!$E217+'Suppl. Dataset S2'!AT218*'Suppl. Dataset S2'!$E218</f>
        <v>3621313.9200000004</v>
      </c>
      <c r="Q81" s="1">
        <f>'Suppl. Dataset S2'!AU217*'Suppl. Dataset S2'!$E217+'Suppl. Dataset S2'!AU218*'Suppl. Dataset S2'!$E218</f>
        <v>6464417.4000000004</v>
      </c>
      <c r="R81" s="1">
        <f>'Suppl. Dataset S2'!AV217*'Suppl. Dataset S2'!$E217+'Suppl. Dataset S2'!AV218*'Suppl. Dataset S2'!$E218</f>
        <v>6479919.6000000006</v>
      </c>
      <c r="S81" s="1">
        <f>'Suppl. Dataset S2'!AW217*'Suppl. Dataset S2'!$E217+'Suppl. Dataset S2'!AW218*'Suppl. Dataset S2'!$E218</f>
        <v>6696950.4000000004</v>
      </c>
      <c r="T81" s="1">
        <f>'Suppl. Dataset S2'!AX217*'Suppl. Dataset S2'!$E217+'Suppl. Dataset S2'!AX218*'Suppl. Dataset S2'!$E218</f>
        <v>6340399.8000000007</v>
      </c>
      <c r="U81" s="7">
        <f>'Suppl. Dataset S2'!AY217*'Suppl. Dataset S2'!$E217+'Suppl. Dataset S2'!AY218*'Suppl. Dataset S2'!$E218</f>
        <v>6231884.4000000004</v>
      </c>
      <c r="V81" s="1">
        <f>'Suppl. Dataset S2'!AZ217*'Suppl. Dataset S2'!$E217+'Suppl. Dataset S2'!AZ218*'Suppl. Dataset S2'!$E218</f>
        <v>3900353.5200000005</v>
      </c>
      <c r="W81" s="1">
        <f>'Suppl. Dataset S2'!BA217*'Suppl. Dataset S2'!$E217+'Suppl. Dataset S2'!BA218*'Suppl. Dataset S2'!$E218</f>
        <v>3818191.8600000003</v>
      </c>
      <c r="X81" s="1">
        <f>'Suppl. Dataset S2'!BB217*'Suppl. Dataset S2'!$E217+'Suppl. Dataset S2'!BB218*'Suppl. Dataset S2'!$E218</f>
        <v>3943759.6800000006</v>
      </c>
      <c r="Y81" s="1">
        <f>'Suppl. Dataset S2'!BC217*'Suppl. Dataset S2'!$E217+'Suppl. Dataset S2'!BC218*'Suppl. Dataset S2'!$E218</f>
        <v>4390223.040000001</v>
      </c>
      <c r="Z81" s="1">
        <f>'Suppl. Dataset S2'!BD217*'Suppl. Dataset S2'!$E217+'Suppl. Dataset S2'!BD218*'Suppl. Dataset S2'!$E218</f>
        <v>3839894.9400000004</v>
      </c>
    </row>
    <row r="82" spans="1:26" x14ac:dyDescent="0.35">
      <c r="A82" t="s">
        <v>25</v>
      </c>
      <c r="B82" s="1">
        <f>'Suppl. Dataset S2'!$E220*('Suppl. Dataset S2'!AF220+'Suppl. Dataset S2'!AF221)</f>
        <v>132149.44649999999</v>
      </c>
      <c r="C82" s="1">
        <f>'Suppl. Dataset S2'!$E220*('Suppl. Dataset S2'!AG220+'Suppl. Dataset S2'!AG221)</f>
        <v>115394.004</v>
      </c>
      <c r="D82" s="1">
        <f>'Suppl. Dataset S2'!$E220*('Suppl. Dataset S2'!AH220+'Suppl. Dataset S2'!AH221)</f>
        <v>136229.0325</v>
      </c>
      <c r="E82" s="1">
        <f>'Suppl. Dataset S2'!$E220*('Suppl. Dataset S2'!AI220+'Suppl. Dataset S2'!AI221)</f>
        <v>211555.674</v>
      </c>
      <c r="F82" s="1">
        <f>'Suppl. Dataset S2'!$E220*('Suppl. Dataset S2'!AJ220+'Suppl. Dataset S2'!AJ221)</f>
        <v>164494.73550000001</v>
      </c>
      <c r="G82" s="1">
        <f>'Suppl. Dataset S2'!$E220*('Suppl. Dataset S2'!AK220+'Suppl. Dataset S2'!AK221)</f>
        <v>173091.00599999999</v>
      </c>
      <c r="H82" s="1">
        <f>'Suppl. Dataset S2'!$E220*('Suppl. Dataset S2'!AL220+'Suppl. Dataset S2'!AL221)</f>
        <v>173382.405</v>
      </c>
      <c r="I82" s="1">
        <f>'Suppl. Dataset S2'!$E220*('Suppl. Dataset S2'!AM220+'Suppl. Dataset S2'!AM221)</f>
        <v>166388.829</v>
      </c>
      <c r="J82" s="1">
        <f>'Suppl. Dataset S2'!$E220*('Suppl. Dataset S2'!AN220+'Suppl. Dataset S2'!AN221)</f>
        <v>143951.106</v>
      </c>
      <c r="K82" s="1">
        <f>'Suppl. Dataset S2'!$E220*('Suppl. Dataset S2'!AO220+'Suppl. Dataset S2'!AO221)</f>
        <v>278286.04499999998</v>
      </c>
      <c r="L82" s="1">
        <f>'Suppl. Dataset S2'!$E220*('Suppl. Dataset S2'!AP220+'Suppl. Dataset S2'!AP221)</f>
        <v>346910.50949999999</v>
      </c>
      <c r="M82" s="1">
        <f>'Suppl. Dataset S2'!$E220*('Suppl. Dataset S2'!AQ220+'Suppl. Dataset S2'!AQ221)</f>
        <v>340936.83</v>
      </c>
      <c r="N82" s="1">
        <f>'Suppl. Dataset S2'!$E220*('Suppl. Dataset S2'!AR220+'Suppl. Dataset S2'!AR221)</f>
        <v>277557.54749999999</v>
      </c>
      <c r="O82" s="1">
        <f>'Suppl. Dataset S2'!$E220*('Suppl. Dataset S2'!AS220+'Suppl. Dataset S2'!AS221)</f>
        <v>389017.66500000004</v>
      </c>
      <c r="P82" s="1">
        <f>'Suppl. Dataset S2'!$E220*('Suppl. Dataset S2'!AT220+'Suppl. Dataset S2'!AT221)</f>
        <v>248271.948</v>
      </c>
      <c r="Q82" s="1">
        <f>'Suppl. Dataset S2'!$E220*('Suppl. Dataset S2'!AU220+'Suppl. Dataset S2'!AU221)</f>
        <v>309465.73800000001</v>
      </c>
      <c r="R82" s="1">
        <f>'Suppl. Dataset S2'!$E220*('Suppl. Dataset S2'!AV220+'Suppl. Dataset S2'!AV221)</f>
        <v>249437.54399999999</v>
      </c>
      <c r="S82" s="1">
        <f>'Suppl. Dataset S2'!$E220*('Suppl. Dataset S2'!AW220+'Suppl. Dataset S2'!AW221)</f>
        <v>268378.47899999999</v>
      </c>
      <c r="T82" s="1">
        <f>'Suppl. Dataset S2'!$E220*('Suppl. Dataset S2'!AX220+'Suppl. Dataset S2'!AX221)</f>
        <v>437098.5</v>
      </c>
      <c r="U82" s="7">
        <f>'Suppl. Dataset S2'!$E220*('Suppl. Dataset S2'!AY220+'Suppl. Dataset S2'!AY221)</f>
        <v>512862.24</v>
      </c>
      <c r="V82" s="1">
        <f>'Suppl. Dataset S2'!$E220*('Suppl. Dataset S2'!AZ220+'Suppl. Dataset S2'!AZ221)</f>
        <v>601738.93500000006</v>
      </c>
      <c r="W82" s="1">
        <f>'Suppl. Dataset S2'!$E220*('Suppl. Dataset S2'!BA220+'Suppl. Dataset S2'!BA221)</f>
        <v>473523.375</v>
      </c>
      <c r="X82" s="1">
        <f>'Suppl. Dataset S2'!$E220*('Suppl. Dataset S2'!BB220+'Suppl. Dataset S2'!BB221)</f>
        <v>576970.02</v>
      </c>
      <c r="Y82" s="1">
        <f>'Suppl. Dataset S2'!$E220*('Suppl. Dataset S2'!BC220+'Suppl. Dataset S2'!BC221)</f>
        <v>565314.06000000006</v>
      </c>
      <c r="Z82" s="1">
        <f>'Suppl. Dataset S2'!$E220*('Suppl. Dataset S2'!BD220+'Suppl. Dataset S2'!BD221)</f>
        <v>661475.73</v>
      </c>
    </row>
    <row r="83" spans="1:26" x14ac:dyDescent="0.35">
      <c r="A83" t="s">
        <v>26</v>
      </c>
      <c r="B83" s="1">
        <f>'Suppl. Dataset S2'!$E223*('Suppl. Dataset S2'!AF223+'Suppl. Dataset S2'!AF224)</f>
        <v>5827.9800000000005</v>
      </c>
      <c r="C83" s="1">
        <f>'Suppl. Dataset S2'!$E223*('Suppl. Dataset S2'!AG223+'Suppl. Dataset S2'!AG224)</f>
        <v>4939.2130500000003</v>
      </c>
      <c r="D83" s="1">
        <f>'Suppl. Dataset S2'!$E223*('Suppl. Dataset S2'!AH223+'Suppl. Dataset S2'!AH224)</f>
        <v>6031.9593000000004</v>
      </c>
      <c r="E83" s="1">
        <f>'Suppl. Dataset S2'!$E223*('Suppl. Dataset S2'!AI223+'Suppl. Dataset S2'!AI224)</f>
        <v>3715.33725</v>
      </c>
      <c r="F83" s="1">
        <f>'Suppl. Dataset S2'!$E223*('Suppl. Dataset S2'!AJ223+'Suppl. Dataset S2'!AJ224)</f>
        <v>3992.1663000000003</v>
      </c>
      <c r="G83" s="1">
        <f>'Suppl. Dataset S2'!$E223*('Suppl. Dataset S2'!AK223+'Suppl. Dataset S2'!AK224)</f>
        <v>4545.8244000000004</v>
      </c>
      <c r="H83" s="1">
        <f>'Suppl. Dataset S2'!$E223*('Suppl. Dataset S2'!AL223+'Suppl. Dataset S2'!AL224)</f>
        <v>5711.4204</v>
      </c>
      <c r="I83" s="1">
        <f>'Suppl. Dataset S2'!$E223*('Suppl. Dataset S2'!AM223+'Suppl. Dataset S2'!AM224)</f>
        <v>4429.2647999999999</v>
      </c>
      <c r="J83" s="1">
        <f>'Suppl. Dataset S2'!$E223*('Suppl. Dataset S2'!AN223+'Suppl. Dataset S2'!AN224)</f>
        <v>5405.4514500000005</v>
      </c>
      <c r="K83" s="1">
        <f>'Suppl. Dataset S2'!$E223*('Suppl. Dataset S2'!AO223+'Suppl. Dataset S2'!AO224)</f>
        <v>4079.5860000000002</v>
      </c>
      <c r="L83" s="1">
        <f>'Suppl. Dataset S2'!$E223*('Suppl. Dataset S2'!AP223+'Suppl. Dataset S2'!AP224)</f>
        <v>9543.3172500000001</v>
      </c>
      <c r="M83" s="1">
        <f>'Suppl. Dataset S2'!$E223*('Suppl. Dataset S2'!AQ223+'Suppl. Dataset S2'!AQ224)</f>
        <v>7969.7626500000006</v>
      </c>
      <c r="N83" s="1">
        <f>'Suppl. Dataset S2'!$E223*('Suppl. Dataset S2'!AR223+'Suppl. Dataset S2'!AR224)</f>
        <v>6716.7469499999997</v>
      </c>
      <c r="O83" s="1">
        <f>'Suppl. Dataset S2'!$E223*('Suppl. Dataset S2'!AS223+'Suppl. Dataset S2'!AS224)</f>
        <v>10752.623100000001</v>
      </c>
      <c r="P83" s="1">
        <f>'Suppl. Dataset S2'!$E223*('Suppl. Dataset S2'!AT223+'Suppl. Dataset S2'!AT224)</f>
        <v>12253.327950000001</v>
      </c>
      <c r="Q83" s="1">
        <f>'Suppl. Dataset S2'!$E223*('Suppl. Dataset S2'!AU223+'Suppl. Dataset S2'!AU224)</f>
        <v>11845.369350000001</v>
      </c>
      <c r="R83" s="1">
        <f>'Suppl. Dataset S2'!$E223*('Suppl. Dataset S2'!AV223+'Suppl. Dataset S2'!AV224)</f>
        <v>3933.8865000000001</v>
      </c>
      <c r="S83" s="1">
        <f>'Suppl. Dataset S2'!$E223*('Suppl. Dataset S2'!AW223+'Suppl. Dataset S2'!AW224)</f>
        <v>9455.8975499999997</v>
      </c>
      <c r="T83" s="1">
        <f>'Suppl. Dataset S2'!$E223*('Suppl. Dataset S2'!AX223+'Suppl. Dataset S2'!AX224)</f>
        <v>8829.3896999999997</v>
      </c>
      <c r="U83" s="7">
        <f>'Suppl. Dataset S2'!$E223*('Suppl. Dataset S2'!AY223+'Suppl. Dataset S2'!AY224)</f>
        <v>11670.52995</v>
      </c>
      <c r="V83" s="1">
        <f>'Suppl. Dataset S2'!$E223*('Suppl. Dataset S2'!AZ223+'Suppl. Dataset S2'!AZ224)</f>
        <v>8989.6591499999995</v>
      </c>
      <c r="W83" s="1">
        <f>'Suppl. Dataset S2'!$E223*('Suppl. Dataset S2'!BA223+'Suppl. Dataset S2'!BA224)</f>
        <v>8246.5917000000009</v>
      </c>
      <c r="X83" s="1">
        <f>'Suppl. Dataset S2'!$E223*('Suppl. Dataset S2'!BB223+'Suppl. Dataset S2'!BB224)</f>
        <v>9368.4778500000011</v>
      </c>
      <c r="Y83" s="1">
        <f>'Suppl. Dataset S2'!$E223*('Suppl. Dataset S2'!BC223+'Suppl. Dataset S2'!BC224)</f>
        <v>13142.0949</v>
      </c>
      <c r="Z83" s="1">
        <f>'Suppl. Dataset S2'!$E223*('Suppl. Dataset S2'!BD223+'Suppl. Dataset S2'!BD224)</f>
        <v>10694.3433</v>
      </c>
    </row>
    <row r="84" spans="1:26" x14ac:dyDescent="0.35">
      <c r="A84" t="s">
        <v>27</v>
      </c>
      <c r="B84" s="1">
        <f>'Suppl. Dataset S2'!$E225*('Suppl. Dataset S2'!AF225+'Suppl. Dataset S2'!AF226)</f>
        <v>1251558.7050000001</v>
      </c>
      <c r="C84" s="1">
        <f>'Suppl. Dataset S2'!$E225*('Suppl. Dataset S2'!AG225+'Suppl. Dataset S2'!AG226)</f>
        <v>1121886.1500000001</v>
      </c>
      <c r="D84" s="1">
        <f>'Suppl. Dataset S2'!$E225*('Suppl. Dataset S2'!AH225+'Suppl. Dataset S2'!AH226)</f>
        <v>1202020.875</v>
      </c>
      <c r="E84" s="1">
        <f>'Suppl. Dataset S2'!$E225*('Suppl. Dataset S2'!AI225+'Suppl. Dataset S2'!AI226)</f>
        <v>875653.995</v>
      </c>
      <c r="F84" s="1">
        <f>'Suppl. Dataset S2'!$E225*('Suppl. Dataset S2'!AJ225+'Suppl. Dataset S2'!AJ226)</f>
        <v>1242816.7350000001</v>
      </c>
      <c r="G84" s="1">
        <f>'Suppl. Dataset S2'!$E225*('Suppl. Dataset S2'!AK225+'Suppl. Dataset S2'!AK226)</f>
        <v>1856211.6300000001</v>
      </c>
      <c r="H84" s="1">
        <f>'Suppl. Dataset S2'!$E225*('Suppl. Dataset S2'!AL225+'Suppl. Dataset S2'!AL226)</f>
        <v>830487.15</v>
      </c>
      <c r="I84" s="1">
        <f>'Suppl. Dataset S2'!$E225*('Suppl. Dataset S2'!AM225+'Suppl. Dataset S2'!AM226)</f>
        <v>1295268.5549999999</v>
      </c>
      <c r="J84" s="1">
        <f>'Suppl. Dataset S2'!$E225*('Suppl. Dataset S2'!AN225+'Suppl. Dataset S2'!AN226)</f>
        <v>1758592.9650000001</v>
      </c>
      <c r="K84" s="1">
        <f>'Suppl. Dataset S2'!$E225*('Suppl. Dataset S2'!AO225+'Suppl. Dataset S2'!AO226)</f>
        <v>2114099.7450000001</v>
      </c>
      <c r="L84" s="1">
        <f>'Suppl. Dataset S2'!$E225*('Suppl. Dataset S2'!AP225+'Suppl. Dataset S2'!AP226)</f>
        <v>2506031.4</v>
      </c>
      <c r="M84" s="1">
        <f>'Suppl. Dataset S2'!$E225*('Suppl. Dataset S2'!AQ225+'Suppl. Dataset S2'!AQ226)</f>
        <v>3055318.5150000001</v>
      </c>
      <c r="N84" s="1">
        <f>'Suppl. Dataset S2'!$E225*('Suppl. Dataset S2'!AR225+'Suppl. Dataset S2'!AR226)</f>
        <v>2580338.145</v>
      </c>
      <c r="O84" s="1">
        <f>'Suppl. Dataset S2'!$E225*('Suppl. Dataset S2'!AS225+'Suppl. Dataset S2'!AS226)</f>
        <v>2584709.13</v>
      </c>
      <c r="P84" s="1">
        <f>'Suppl. Dataset S2'!$E225*('Suppl. Dataset S2'!AT225+'Suppl. Dataset S2'!AT226)</f>
        <v>2297681.1150000002</v>
      </c>
      <c r="Q84" s="1">
        <f>'Suppl. Dataset S2'!$E225*('Suppl. Dataset S2'!AU225+'Suppl. Dataset S2'!AU226)</f>
        <v>2744978.58</v>
      </c>
      <c r="R84" s="1">
        <f>'Suppl. Dataset S2'!$E225*('Suppl. Dataset S2'!AV225+'Suppl. Dataset S2'!AV226)</f>
        <v>2067475.905</v>
      </c>
      <c r="S84" s="1">
        <f>'Suppl. Dataset S2'!$E225*('Suppl. Dataset S2'!AW225+'Suppl. Dataset S2'!AW226)</f>
        <v>1503618.84</v>
      </c>
      <c r="T84" s="1">
        <f>'Suppl. Dataset S2'!$E225*('Suppl. Dataset S2'!AX225+'Suppl. Dataset S2'!AX226)</f>
        <v>3438508.2</v>
      </c>
      <c r="U84" s="7">
        <f>'Suppl. Dataset S2'!$E225*('Suppl. Dataset S2'!AY225+'Suppl. Dataset S2'!AY226)</f>
        <v>3540497.85</v>
      </c>
      <c r="V84" s="1">
        <f>'Suppl. Dataset S2'!$E225*('Suppl. Dataset S2'!AZ225+'Suppl. Dataset S2'!AZ226)</f>
        <v>4283565.3</v>
      </c>
      <c r="W84" s="1">
        <f>'Suppl. Dataset S2'!$E225*('Suppl. Dataset S2'!BA225+'Suppl. Dataset S2'!BA226)</f>
        <v>3715337.25</v>
      </c>
      <c r="X84" s="1">
        <f>'Suppl. Dataset S2'!$E225*('Suppl. Dataset S2'!BB225+'Suppl. Dataset S2'!BB226)</f>
        <v>4283565.3</v>
      </c>
      <c r="Y84" s="1">
        <f>'Suppl. Dataset S2'!$E225*('Suppl. Dataset S2'!BC225+'Suppl. Dataset S2'!BC226)</f>
        <v>4341845.1000000006</v>
      </c>
      <c r="Z84" s="1">
        <f>'Suppl. Dataset S2'!$E225*('Suppl. Dataset S2'!BD225+'Suppl. Dataset S2'!BD226)</f>
        <v>3756133.1100000003</v>
      </c>
    </row>
    <row r="85" spans="1:26" x14ac:dyDescent="0.35">
      <c r="A85" t="s">
        <v>28</v>
      </c>
      <c r="B85" s="1">
        <f>'Suppl. Dataset S2'!$E228*('Suppl. Dataset S2'!AF228+'Suppl. Dataset S2'!AF229)</f>
        <v>5580290.8500000006</v>
      </c>
      <c r="C85" s="1">
        <f>'Suppl. Dataset S2'!$E228*('Suppl. Dataset S2'!AG228+'Suppl. Dataset S2'!AG229)</f>
        <v>5624000.7000000002</v>
      </c>
      <c r="D85" s="1">
        <f>'Suppl. Dataset S2'!$E228*('Suppl. Dataset S2'!AH228+'Suppl. Dataset S2'!AH229)</f>
        <v>7051855.7999999998</v>
      </c>
      <c r="E85" s="1">
        <f>'Suppl. Dataset S2'!$E228*('Suppl. Dataset S2'!AI228+'Suppl. Dataset S2'!AI229)</f>
        <v>5522011.0499999998</v>
      </c>
      <c r="F85" s="1">
        <f>'Suppl. Dataset S2'!$E228*('Suppl. Dataset S2'!AJ228+'Suppl. Dataset S2'!AJ229)</f>
        <v>5536581</v>
      </c>
      <c r="G85" s="1">
        <f>'Suppl. Dataset S2'!$E228*('Suppl. Dataset S2'!AK228+'Suppl. Dataset S2'!AK229)</f>
        <v>6090239.1000000006</v>
      </c>
      <c r="H85" s="1">
        <f>'Suppl. Dataset S2'!$E228*('Suppl. Dataset S2'!AL228+'Suppl. Dataset S2'!AL229)</f>
        <v>9630736.9500000011</v>
      </c>
      <c r="I85" s="1">
        <f>'Suppl. Dataset S2'!$E228*('Suppl. Dataset S2'!AM228+'Suppl. Dataset S2'!AM229)</f>
        <v>10286384.700000001</v>
      </c>
      <c r="J85" s="1">
        <f>'Suppl. Dataset S2'!$E228*('Suppl. Dataset S2'!AN228+'Suppl. Dataset S2'!AN229)</f>
        <v>12034778.700000001</v>
      </c>
      <c r="K85" s="1">
        <f>'Suppl. Dataset S2'!$E228*('Suppl. Dataset S2'!AO228+'Suppl. Dataset S2'!AO229)</f>
        <v>15152748</v>
      </c>
      <c r="L85" s="1">
        <f>'Suppl. Dataset S2'!$E228*('Suppl. Dataset S2'!AP228+'Suppl. Dataset S2'!AP229)</f>
        <v>33365185.5</v>
      </c>
      <c r="M85" s="1">
        <f>'Suppl. Dataset S2'!$E228*('Suppl. Dataset S2'!AQ228+'Suppl. Dataset S2'!AQ229)</f>
        <v>32928087</v>
      </c>
      <c r="N85" s="1">
        <f>'Suppl. Dataset S2'!$E228*('Suppl. Dataset S2'!AR228+'Suppl. Dataset S2'!AR229)</f>
        <v>30888294</v>
      </c>
      <c r="O85" s="1">
        <f>'Suppl. Dataset S2'!$E228*('Suppl. Dataset S2'!AS228+'Suppl. Dataset S2'!AS229)</f>
        <v>32053890</v>
      </c>
      <c r="P85" s="1">
        <f>'Suppl. Dataset S2'!$E228*('Suppl. Dataset S2'!AT228+'Suppl. Dataset S2'!AT229)</f>
        <v>28848501</v>
      </c>
      <c r="Q85" s="1">
        <f>'Suppl. Dataset S2'!$E228*('Suppl. Dataset S2'!AU228+'Suppl. Dataset S2'!AU229)</f>
        <v>27828604.5</v>
      </c>
      <c r="R85" s="1">
        <f>'Suppl. Dataset S2'!$E228*('Suppl. Dataset S2'!AV228+'Suppl. Dataset S2'!AV229)</f>
        <v>26517309</v>
      </c>
      <c r="S85" s="1">
        <f>'Suppl. Dataset S2'!$E228*('Suppl. Dataset S2'!AW228+'Suppl. Dataset S2'!AW229)</f>
        <v>27828604.5</v>
      </c>
      <c r="T85" s="1">
        <f>'Suppl. Dataset S2'!$E228*('Suppl. Dataset S2'!AX228+'Suppl. Dataset S2'!AX229)</f>
        <v>31762491</v>
      </c>
      <c r="U85" s="7">
        <f>'Suppl. Dataset S2'!$E228*('Suppl. Dataset S2'!AY228+'Suppl. Dataset S2'!AY229)</f>
        <v>33073786.5</v>
      </c>
      <c r="V85" s="1">
        <f>'Suppl. Dataset S2'!$E228*('Suppl. Dataset S2'!AZ228+'Suppl. Dataset S2'!AZ229)</f>
        <v>43855549.5</v>
      </c>
      <c r="W85" s="1">
        <f>'Suppl. Dataset S2'!$E228*('Suppl. Dataset S2'!BA228+'Suppl. Dataset S2'!BA229)</f>
        <v>41670057</v>
      </c>
      <c r="X85" s="1">
        <f>'Suppl. Dataset S2'!$E228*('Suppl. Dataset S2'!BB228+'Suppl. Dataset S2'!BB229)</f>
        <v>45166845</v>
      </c>
      <c r="Y85" s="1">
        <f>'Suppl. Dataset S2'!$E228*('Suppl. Dataset S2'!BC228+'Suppl. Dataset S2'!BC229)</f>
        <v>47352337.5</v>
      </c>
      <c r="Z85" s="1">
        <f>'Suppl. Dataset S2'!$E228*('Suppl. Dataset S2'!BD228+'Suppl. Dataset S2'!BD229)</f>
        <v>42544254</v>
      </c>
    </row>
    <row r="86" spans="1:26" x14ac:dyDescent="0.35">
      <c r="A86" t="s">
        <v>29</v>
      </c>
      <c r="B86" s="1">
        <f>'Suppl. Dataset S2'!$E230*('Suppl. Dataset S2'!AF230+'Suppl. Dataset S2'!AF231)</f>
        <v>135072.8088</v>
      </c>
      <c r="C86" s="1">
        <f>'Suppl. Dataset S2'!$E230*('Suppl. Dataset S2'!AG230+'Suppl. Dataset S2'!AG231)</f>
        <v>197997.6966</v>
      </c>
      <c r="D86" s="1">
        <f>'Suppl. Dataset S2'!$E230*('Suppl. Dataset S2'!AH230+'Suppl. Dataset S2'!AH231)</f>
        <v>218526.38340000002</v>
      </c>
      <c r="E86" s="1">
        <f>'Suppl. Dataset S2'!$E230*('Suppl. Dataset S2'!AI230+'Suppl. Dataset S2'!AI231)</f>
        <v>135221.5674</v>
      </c>
      <c r="F86" s="1">
        <f>'Suppl. Dataset S2'!$E230*('Suppl. Dataset S2'!AJ230+'Suppl. Dataset S2'!AJ231)</f>
        <v>251997.06840000002</v>
      </c>
      <c r="G86" s="1">
        <f>'Suppl. Dataset S2'!$E230*('Suppl. Dataset S2'!AK230+'Suppl. Dataset S2'!AK231)</f>
        <v>348095.12400000001</v>
      </c>
      <c r="H86" s="1">
        <f>'Suppl. Dataset S2'!$E230*('Suppl. Dataset S2'!AL230+'Suppl. Dataset S2'!AL231)</f>
        <v>220460.2452</v>
      </c>
      <c r="I86" s="1">
        <f>'Suppl. Dataset S2'!$E230*('Suppl. Dataset S2'!AM230+'Suppl. Dataset S2'!AM231)</f>
        <v>193237.42140000002</v>
      </c>
      <c r="J86" s="1">
        <f>'Suppl. Dataset S2'!$E230*('Suppl. Dataset S2'!AN230+'Suppl. Dataset S2'!AN231)</f>
        <v>197700.17940000002</v>
      </c>
      <c r="K86" s="1">
        <f>'Suppl. Dataset S2'!$E230*('Suppl. Dataset S2'!AO230+'Suppl. Dataset S2'!AO231)</f>
        <v>323847.47220000002</v>
      </c>
      <c r="L86" s="1">
        <f>'Suppl. Dataset S2'!$E230*('Suppl. Dataset S2'!AP230+'Suppl. Dataset S2'!AP231)</f>
        <v>334706.85000000003</v>
      </c>
      <c r="M86" s="1">
        <f>'Suppl. Dataset S2'!$E230*('Suppl. Dataset S2'!AQ230+'Suppl. Dataset S2'!AQ231)</f>
        <v>242922.79380000001</v>
      </c>
      <c r="N86" s="1">
        <f>'Suppl. Dataset S2'!$E230*('Suppl. Dataset S2'!AR230+'Suppl. Dataset S2'!AR231)</f>
        <v>261368.86020000002</v>
      </c>
      <c r="O86" s="1">
        <f>'Suppl. Dataset S2'!$E230*('Suppl. Dataset S2'!AS230+'Suppl. Dataset S2'!AS231)</f>
        <v>197105.14500000002</v>
      </c>
      <c r="P86" s="1">
        <f>'Suppl. Dataset S2'!$E230*('Suppl. Dataset S2'!AT230+'Suppl. Dataset S2'!AT231)</f>
        <v>244559.13840000003</v>
      </c>
      <c r="Q86" s="1">
        <f>'Suppl. Dataset S2'!$E230*('Suppl. Dataset S2'!AU230+'Suppl. Dataset S2'!AU231)</f>
        <v>245451.69</v>
      </c>
      <c r="R86" s="1">
        <f>'Suppl. Dataset S2'!$E230*('Suppl. Dataset S2'!AV230+'Suppl. Dataset S2'!AV231)</f>
        <v>321318.576</v>
      </c>
      <c r="S86" s="1">
        <f>'Suppl. Dataset S2'!$E230*('Suppl. Dataset S2'!AW230+'Suppl. Dataset S2'!AW231)</f>
        <v>329946.5748</v>
      </c>
      <c r="T86" s="1">
        <f>'Suppl. Dataset S2'!$E230*('Suppl. Dataset S2'!AX230+'Suppl. Dataset S2'!AX231)</f>
        <v>340359.67680000002</v>
      </c>
      <c r="U86" s="7">
        <f>'Suppl. Dataset S2'!$E230*('Suppl. Dataset S2'!AY230+'Suppl. Dataset S2'!AY231)</f>
        <v>385879.80840000004</v>
      </c>
      <c r="V86" s="1">
        <f>'Suppl. Dataset S2'!$E230*('Suppl. Dataset S2'!AZ230+'Suppl. Dataset S2'!AZ231)</f>
        <v>505779.24000000005</v>
      </c>
      <c r="W86" s="1">
        <f>'Suppl. Dataset S2'!$E230*('Suppl. Dataset S2'!BA230+'Suppl. Dataset S2'!BA231)</f>
        <v>319235.95560000004</v>
      </c>
      <c r="X86" s="1">
        <f>'Suppl. Dataset S2'!$E230*('Suppl. Dataset S2'!BB230+'Suppl. Dataset S2'!BB231)</f>
        <v>369516.36240000004</v>
      </c>
      <c r="Y86" s="1">
        <f>'Suppl. Dataset S2'!$E230*('Suppl. Dataset S2'!BC230+'Suppl. Dataset S2'!BC231)</f>
        <v>438837.87</v>
      </c>
      <c r="Z86" s="1">
        <f>'Suppl. Dataset S2'!$E230*('Suppl. Dataset S2'!BD230+'Suppl. Dataset S2'!BD231)</f>
        <v>590571.64199999999</v>
      </c>
    </row>
    <row r="87" spans="1:26" x14ac:dyDescent="0.35">
      <c r="A87" t="s">
        <v>30</v>
      </c>
      <c r="B87" s="1">
        <f>'Suppl. Dataset S2'!$E233*('Suppl. Dataset S2'!AF233+'Suppl. Dataset S2'!AF234)</f>
        <v>568257.85200000007</v>
      </c>
      <c r="C87" s="1">
        <f>'Suppl. Dataset S2'!$E233*('Suppl. Dataset S2'!AG233+'Suppl. Dataset S2'!AG234)</f>
        <v>644124.73800000001</v>
      </c>
      <c r="D87" s="1">
        <f>'Suppl. Dataset S2'!$E233*('Suppl. Dataset S2'!AH233+'Suppl. Dataset S2'!AH234)</f>
        <v>403135.80600000004</v>
      </c>
      <c r="E87" s="1">
        <f>'Suppl. Dataset S2'!$E233*('Suppl. Dataset S2'!AI233+'Suppl. Dataset S2'!AI234)</f>
        <v>351665.33040000004</v>
      </c>
      <c r="F87" s="1">
        <f>'Suppl. Dataset S2'!$E233*('Suppl. Dataset S2'!AJ233+'Suppl. Dataset S2'!AJ234)</f>
        <v>470077.17600000004</v>
      </c>
      <c r="G87" s="1">
        <f>'Suppl. Dataset S2'!$E233*('Suppl. Dataset S2'!AK233+'Suppl. Dataset S2'!AK234)</f>
        <v>780982.65</v>
      </c>
      <c r="H87" s="1">
        <f>'Suppl. Dataset S2'!$E233*('Suppl. Dataset S2'!AL233+'Suppl. Dataset S2'!AL234)</f>
        <v>693215.076</v>
      </c>
      <c r="I87" s="1">
        <f>'Suppl. Dataset S2'!$E233*('Suppl. Dataset S2'!AM233+'Suppl. Dataset S2'!AM234)</f>
        <v>719991.62400000007</v>
      </c>
      <c r="J87" s="1">
        <f>'Suppl. Dataset S2'!$E233*('Suppl. Dataset S2'!AN233+'Suppl. Dataset S2'!AN234)</f>
        <v>770569.54800000007</v>
      </c>
      <c r="K87" s="1">
        <f>'Suppl. Dataset S2'!$E233*('Suppl. Dataset S2'!AO233+'Suppl. Dataset S2'!AO234)</f>
        <v>1164779.838</v>
      </c>
      <c r="L87" s="1">
        <f>'Suppl. Dataset S2'!$E233*('Suppl. Dataset S2'!AP233+'Suppl. Dataset S2'!AP234)</f>
        <v>694702.66200000001</v>
      </c>
      <c r="M87" s="1">
        <f>'Suppl. Dataset S2'!$E233*('Suppl. Dataset S2'!AQ233+'Suppl. Dataset S2'!AQ234)</f>
        <v>944617.1100000001</v>
      </c>
      <c r="N87" s="1">
        <f>'Suppl. Dataset S2'!$E233*('Suppl. Dataset S2'!AR233+'Suppl. Dataset S2'!AR234)</f>
        <v>889576.42800000007</v>
      </c>
      <c r="O87" s="1">
        <f>'Suppl. Dataset S2'!$E233*('Suppl. Dataset S2'!AS233+'Suppl. Dataset S2'!AS234)</f>
        <v>739330.24200000009</v>
      </c>
      <c r="P87" s="1">
        <f>'Suppl. Dataset S2'!$E233*('Suppl. Dataset S2'!AT233+'Suppl. Dataset S2'!AT234)</f>
        <v>532555.78800000006</v>
      </c>
      <c r="Q87" s="1">
        <f>'Suppl. Dataset S2'!$E233*('Suppl. Dataset S2'!AU233+'Suppl. Dataset S2'!AU234)</f>
        <v>761644.03200000001</v>
      </c>
      <c r="R87" s="1">
        <f>'Suppl. Dataset S2'!$E233*('Suppl. Dataset S2'!AV233+'Suppl. Dataset S2'!AV234)</f>
        <v>886601.25600000005</v>
      </c>
      <c r="S87" s="1">
        <f>'Suppl. Dataset S2'!$E233*('Suppl. Dataset S2'!AW233+'Suppl. Dataset S2'!AW234)</f>
        <v>859824.7080000001</v>
      </c>
      <c r="T87" s="1">
        <f>'Suppl. Dataset S2'!$E233*('Suppl. Dataset S2'!AX233+'Suppl. Dataset S2'!AX234)</f>
        <v>1148416.392</v>
      </c>
      <c r="U87" s="7">
        <f>'Suppl. Dataset S2'!$E233*('Suppl. Dataset S2'!AY233+'Suppl. Dataset S2'!AY234)</f>
        <v>1160317.08</v>
      </c>
      <c r="V87" s="1">
        <f>'Suppl. Dataset S2'!$E233*('Suppl. Dataset S2'!AZ233+'Suppl. Dataset S2'!AZ234)</f>
        <v>992219.86200000008</v>
      </c>
      <c r="W87" s="1">
        <f>'Suppl. Dataset S2'!$E233*('Suppl. Dataset S2'!BA233+'Suppl. Dataset S2'!BA234)</f>
        <v>602472.33000000007</v>
      </c>
      <c r="X87" s="1">
        <f>'Suppl. Dataset S2'!$E233*('Suppl. Dataset S2'!BB233+'Suppl. Dataset S2'!BB234)</f>
        <v>770569.54800000007</v>
      </c>
      <c r="Y87" s="1">
        <f>'Suppl. Dataset S2'!$E233*('Suppl. Dataset S2'!BC233+'Suppl. Dataset S2'!BC234)</f>
        <v>855361.95000000007</v>
      </c>
      <c r="Z87" s="1">
        <f>'Suppl. Dataset S2'!$E233*('Suppl. Dataset S2'!BD233+'Suppl. Dataset S2'!BD234)</f>
        <v>1493536.344</v>
      </c>
    </row>
    <row r="88" spans="1:26" x14ac:dyDescent="0.35">
      <c r="A88" t="s">
        <v>31</v>
      </c>
      <c r="B88" s="1">
        <f>'Suppl. Dataset S2'!$E236*('Suppl. Dataset S2'!AF236+'Suppl. Dataset S2'!AF237)</f>
        <v>2246254.8600000003</v>
      </c>
      <c r="C88" s="1">
        <f>'Suppl. Dataset S2'!$E236*('Suppl. Dataset S2'!AG236+'Suppl. Dataset S2'!AG237)</f>
        <v>2473855.5180000002</v>
      </c>
      <c r="D88" s="1">
        <f>'Suppl. Dataset S2'!$E236*('Suppl. Dataset S2'!AH236+'Suppl. Dataset S2'!AH237)</f>
        <v>2354848.6380000003</v>
      </c>
      <c r="E88" s="1">
        <f>'Suppl. Dataset S2'!$E236*('Suppl. Dataset S2'!AI236+'Suppl. Dataset S2'!AI237)</f>
        <v>1716674.2440000002</v>
      </c>
      <c r="F88" s="1">
        <f>'Suppl. Dataset S2'!$E236*('Suppl. Dataset S2'!AJ236+'Suppl. Dataset S2'!AJ237)</f>
        <v>1965101.1060000001</v>
      </c>
      <c r="G88" s="1">
        <f>'Suppl. Dataset S2'!$E236*('Suppl. Dataset S2'!AK236+'Suppl. Dataset S2'!AK237)</f>
        <v>3956978.7600000002</v>
      </c>
      <c r="H88" s="1">
        <f>'Suppl. Dataset S2'!$E236*('Suppl. Dataset S2'!AL236+'Suppl. Dataset S2'!AL237)</f>
        <v>2743108.5840000003</v>
      </c>
      <c r="I88" s="1">
        <f>'Suppl. Dataset S2'!$E236*('Suppl. Dataset S2'!AM236+'Suppl. Dataset S2'!AM237)</f>
        <v>2612201.0160000003</v>
      </c>
      <c r="J88" s="1">
        <f>'Suppl. Dataset S2'!$E236*('Suppl. Dataset S2'!AN236+'Suppl. Dataset S2'!AN237)</f>
        <v>3718965</v>
      </c>
      <c r="K88" s="1">
        <f>'Suppl. Dataset S2'!$E236*('Suppl. Dataset S2'!AO236+'Suppl. Dataset S2'!AO237)</f>
        <v>4730523.4800000004</v>
      </c>
      <c r="L88" s="1">
        <f>'Suppl. Dataset S2'!$E236*('Suppl. Dataset S2'!AP236+'Suppl. Dataset S2'!AP237)</f>
        <v>2719307.2080000001</v>
      </c>
      <c r="M88" s="1">
        <f>'Suppl. Dataset S2'!$E236*('Suppl. Dataset S2'!AQ236+'Suppl. Dataset S2'!AQ237)</f>
        <v>4194992.5200000005</v>
      </c>
      <c r="N88" s="1">
        <f>'Suppl. Dataset S2'!$E236*('Suppl. Dataset S2'!AR236+'Suppl. Dataset S2'!AR237)</f>
        <v>3540454.68</v>
      </c>
      <c r="O88" s="1">
        <f>'Suppl. Dataset S2'!$E236*('Suppl. Dataset S2'!AS236+'Suppl. Dataset S2'!AS237)</f>
        <v>4075985.64</v>
      </c>
      <c r="P88" s="1">
        <f>'Suppl. Dataset S2'!$E236*('Suppl. Dataset S2'!AT236+'Suppl. Dataset S2'!AT237)</f>
        <v>3153682.3200000003</v>
      </c>
      <c r="Q88" s="1">
        <f>'Suppl. Dataset S2'!$E236*('Suppl. Dataset S2'!AU236+'Suppl. Dataset S2'!AU237)</f>
        <v>4373502.84</v>
      </c>
      <c r="R88" s="1">
        <f>'Suppl. Dataset S2'!$E236*('Suppl. Dataset S2'!AV236+'Suppl. Dataset S2'!AV237)</f>
        <v>4299123.54</v>
      </c>
      <c r="S88" s="1">
        <f>'Suppl. Dataset S2'!$E236*('Suppl. Dataset S2'!AW236+'Suppl. Dataset S2'!AW237)</f>
        <v>4209868.38</v>
      </c>
      <c r="T88" s="1">
        <f>'Suppl. Dataset S2'!$E236*('Suppl. Dataset S2'!AX236+'Suppl. Dataset S2'!AX237)</f>
        <v>5429688.9000000004</v>
      </c>
      <c r="U88" s="7">
        <f>'Suppl. Dataset S2'!$E236*('Suppl. Dataset S2'!AY236+'Suppl. Dataset S2'!AY237)</f>
        <v>5474316.4800000004</v>
      </c>
      <c r="V88" s="1">
        <f>'Suppl. Dataset S2'!$E236*('Suppl. Dataset S2'!AZ236+'Suppl. Dataset S2'!AZ237)</f>
        <v>4264909.0619999999</v>
      </c>
      <c r="W88" s="1">
        <f>'Suppl. Dataset S2'!$E236*('Suppl. Dataset S2'!BA236+'Suppl. Dataset S2'!BA237)</f>
        <v>4685895.9000000004</v>
      </c>
      <c r="X88" s="1">
        <f>'Suppl. Dataset S2'!$E236*('Suppl. Dataset S2'!BB236+'Suppl. Dataset S2'!BB237)</f>
        <v>4239620.1000000006</v>
      </c>
      <c r="Y88" s="1">
        <f>'Suppl. Dataset S2'!$E236*('Suppl. Dataset S2'!BC236+'Suppl. Dataset S2'!BC237)</f>
        <v>3631197.426</v>
      </c>
      <c r="Z88" s="1">
        <f>'Suppl. Dataset S2'!$E236*('Suppl. Dataset S2'!BD236+'Suppl. Dataset S2'!BD237)</f>
        <v>5756957.8200000003</v>
      </c>
    </row>
    <row r="89" spans="1:26" x14ac:dyDescent="0.35">
      <c r="A89" t="s">
        <v>32</v>
      </c>
      <c r="B89" s="1">
        <f>'Suppl. Dataset S2'!$E239*('Suppl. Dataset S2'!AF239+'Suppl. Dataset S2'!AF240)</f>
        <v>119750673</v>
      </c>
      <c r="C89" s="1">
        <f>'Suppl. Dataset S2'!$E239*('Suppl. Dataset S2'!AG239+'Suppl. Dataset S2'!AG240)</f>
        <v>100858330.80000001</v>
      </c>
      <c r="D89" s="1">
        <f>'Suppl. Dataset S2'!$E239*('Suppl. Dataset S2'!AH239+'Suppl. Dataset S2'!AH240)</f>
        <v>141766945.80000001</v>
      </c>
      <c r="E89" s="1">
        <f>'Suppl. Dataset S2'!$E239*('Suppl. Dataset S2'!AI239+'Suppl. Dataset S2'!AI240)</f>
        <v>57718336.800000004</v>
      </c>
      <c r="F89" s="1">
        <f>'Suppl. Dataset S2'!$E239*('Suppl. Dataset S2'!AJ239+'Suppl. Dataset S2'!AJ240)</f>
        <v>116775501</v>
      </c>
      <c r="G89" s="1">
        <f>'Suppl. Dataset S2'!$E239*('Suppl. Dataset S2'!AK239+'Suppl. Dataset S2'!AK240)</f>
        <v>143849566.20000002</v>
      </c>
      <c r="H89" s="1">
        <f>'Suppl. Dataset S2'!$E239*('Suppl. Dataset S2'!AL239+'Suppl. Dataset S2'!AL240)</f>
        <v>107701226.40000001</v>
      </c>
      <c r="I89" s="1">
        <f>'Suppl. Dataset S2'!$E239*('Suppl. Dataset S2'!AM239+'Suppl. Dataset S2'!AM240)</f>
        <v>116775501</v>
      </c>
      <c r="J89" s="1">
        <f>'Suppl. Dataset S2'!$E239*('Suppl. Dataset S2'!AN239+'Suppl. Dataset S2'!AN240)</f>
        <v>132097636.80000001</v>
      </c>
      <c r="K89" s="1">
        <f>'Suppl. Dataset S2'!$E239*('Suppl. Dataset S2'!AO239+'Suppl. Dataset S2'!AO240)</f>
        <v>169436045.40000001</v>
      </c>
      <c r="L89" s="1">
        <f>'Suppl. Dataset S2'!$E239*('Suppl. Dataset S2'!AP239+'Suppl. Dataset S2'!AP240)</f>
        <v>152031289.20000002</v>
      </c>
      <c r="M89" s="1">
        <f>'Suppl. Dataset S2'!$E239*('Suppl. Dataset S2'!AQ239+'Suppl. Dataset S2'!AQ240)</f>
        <v>172262458.80000001</v>
      </c>
      <c r="N89" s="1">
        <f>'Suppl. Dataset S2'!$E239*('Suppl. Dataset S2'!AR239+'Suppl. Dataset S2'!AR240)</f>
        <v>146378462.40000001</v>
      </c>
      <c r="O89" s="1">
        <f>'Suppl. Dataset S2'!$E239*('Suppl. Dataset S2'!AS239+'Suppl. Dataset S2'!AS240)</f>
        <v>159617977.80000001</v>
      </c>
      <c r="P89" s="1">
        <f>'Suppl. Dataset S2'!$E239*('Suppl. Dataset S2'!AT239+'Suppl. Dataset S2'!AT240)</f>
        <v>142064463</v>
      </c>
      <c r="Q89" s="1">
        <f>'Suppl. Dataset S2'!$E239*('Suppl. Dataset S2'!AU239+'Suppl. Dataset S2'!AU240)</f>
        <v>159617977.80000001</v>
      </c>
      <c r="R89" s="1">
        <f>'Suppl. Dataset S2'!$E239*('Suppl. Dataset S2'!AV239+'Suppl. Dataset S2'!AV240)</f>
        <v>152031289.20000002</v>
      </c>
      <c r="S89" s="1">
        <f>'Suppl. Dataset S2'!$E239*('Suppl. Dataset S2'!AW239+'Suppl. Dataset S2'!AW240)</f>
        <v>150543703.20000002</v>
      </c>
      <c r="T89" s="1">
        <f>'Suppl. Dataset S2'!$E239*('Suppl. Dataset S2'!AX239+'Suppl. Dataset S2'!AX240)</f>
        <v>182378043.60000002</v>
      </c>
      <c r="U89" s="7">
        <f>'Suppl. Dataset S2'!$E239*('Suppl. Dataset S2'!AY239+'Suppl. Dataset S2'!AY240)</f>
        <v>184014388.20000002</v>
      </c>
      <c r="V89" s="1">
        <f>'Suppl. Dataset S2'!$E239*('Suppl. Dataset S2'!AZ239+'Suppl. Dataset S2'!AZ240)</f>
        <v>197253903.60000002</v>
      </c>
      <c r="W89" s="1">
        <f>'Suppl. Dataset S2'!$E239*('Suppl. Dataset S2'!BA239+'Suppl. Dataset S2'!BA240)</f>
        <v>170328597</v>
      </c>
      <c r="X89" s="1">
        <f>'Suppl. Dataset S2'!$E239*('Suppl. Dataset S2'!BB239+'Suppl. Dataset S2'!BB240)</f>
        <v>189220939.20000002</v>
      </c>
      <c r="Y89" s="1">
        <f>'Suppl. Dataset S2'!$E239*('Suppl. Dataset S2'!BC239+'Suppl. Dataset S2'!BC240)</f>
        <v>185501974.20000002</v>
      </c>
      <c r="Z89" s="1">
        <f>'Suppl. Dataset S2'!$E239*('Suppl. Dataset S2'!BD239+'Suppl. Dataset S2'!BD240)</f>
        <v>204096799.20000002</v>
      </c>
    </row>
    <row r="90" spans="1:26" x14ac:dyDescent="0.35">
      <c r="A90" t="s">
        <v>33</v>
      </c>
      <c r="B90" s="1">
        <f>'Suppl. Dataset S2'!$E242*('Suppl. Dataset S2'!AF242+'Suppl. Dataset S2'!AF243)</f>
        <v>412953.87359999999</v>
      </c>
      <c r="C90" s="1">
        <f>'Suppl. Dataset S2'!$E242*('Suppl. Dataset S2'!AG242+'Suppl. Dataset S2'!AG243)</f>
        <v>766106.79</v>
      </c>
      <c r="D90" s="1">
        <f>'Suppl. Dataset S2'!$E242*('Suppl. Dataset S2'!AH242+'Suppl. Dataset S2'!AH243)</f>
        <v>879163.326</v>
      </c>
      <c r="E90" s="1">
        <f>'Suppl. Dataset S2'!$E242*('Suppl. Dataset S2'!AI242+'Suppl. Dataset S2'!AI243)</f>
        <v>577183.36800000002</v>
      </c>
      <c r="F90" s="1">
        <f>'Suppl. Dataset S2'!$E242*('Suppl. Dataset S2'!AJ242+'Suppl. Dataset S2'!AJ243)</f>
        <v>450738.55800000002</v>
      </c>
      <c r="G90" s="1">
        <f>'Suppl. Dataset S2'!$E242*('Suppl. Dataset S2'!AK242+'Suppl. Dataset S2'!AK243)</f>
        <v>1038335.028</v>
      </c>
      <c r="H90" s="1">
        <f>'Suppl. Dataset S2'!$E242*('Suppl. Dataset S2'!AL242+'Suppl. Dataset S2'!AL243)</f>
        <v>429912.35400000005</v>
      </c>
      <c r="I90" s="1">
        <f>'Suppl. Dataset S2'!$E242*('Suppl. Dataset S2'!AM242+'Suppl. Dataset S2'!AM243)</f>
        <v>780982.65</v>
      </c>
      <c r="J90" s="1">
        <f>'Suppl. Dataset S2'!$E242*('Suppl. Dataset S2'!AN242+'Suppl. Dataset S2'!AN243)</f>
        <v>925278.49200000009</v>
      </c>
      <c r="K90" s="1">
        <f>'Suppl. Dataset S2'!$E242*('Suppl. Dataset S2'!AO242+'Suppl. Dataset S2'!AO243)</f>
        <v>901477.11600000004</v>
      </c>
      <c r="L90" s="1">
        <f>'Suppl. Dataset S2'!$E242*('Suppl. Dataset S2'!AP242+'Suppl. Dataset S2'!AP243)</f>
        <v>631926.53280000004</v>
      </c>
      <c r="M90" s="1">
        <f>'Suppl. Dataset S2'!$E242*('Suppl. Dataset S2'!AQ242+'Suppl. Dataset S2'!AQ243)</f>
        <v>624786.12</v>
      </c>
      <c r="N90" s="1">
        <f>'Suppl. Dataset S2'!$E242*('Suppl. Dataset S2'!AR242+'Suppl. Dataset S2'!AR243)</f>
        <v>620323.36200000008</v>
      </c>
      <c r="O90" s="1">
        <f>'Suppl. Dataset S2'!$E242*('Suppl. Dataset S2'!AS242+'Suppl. Dataset S2'!AS243)</f>
        <v>722966.79600000009</v>
      </c>
      <c r="P90" s="1">
        <f>'Suppl. Dataset S2'!$E242*('Suppl. Dataset S2'!AT242+'Suppl. Dataset S2'!AT243)</f>
        <v>672388.87200000009</v>
      </c>
      <c r="Q90" s="1">
        <f>'Suppl. Dataset S2'!$E242*('Suppl. Dataset S2'!AU242+'Suppl. Dataset S2'!AU243)</f>
        <v>821147.47200000007</v>
      </c>
      <c r="R90" s="1">
        <f>'Suppl. Dataset S2'!$E242*('Suppl. Dataset S2'!AV242+'Suppl. Dataset S2'!AV243)</f>
        <v>589084.05599999998</v>
      </c>
      <c r="S90" s="1">
        <f>'Suppl. Dataset S2'!$E242*('Suppl. Dataset S2'!AW242+'Suppl. Dataset S2'!AW243)</f>
        <v>687264.73200000008</v>
      </c>
      <c r="T90" s="1">
        <f>'Suppl. Dataset S2'!$E242*('Suppl. Dataset S2'!AX242+'Suppl. Dataset S2'!AX243)</f>
        <v>705115.76400000008</v>
      </c>
      <c r="U90" s="7">
        <f>'Suppl. Dataset S2'!$E242*('Suppl. Dataset S2'!AY242+'Suppl. Dataset S2'!AY243)</f>
        <v>1120152.2580000001</v>
      </c>
      <c r="V90" s="1">
        <f>'Suppl. Dataset S2'!$E242*('Suppl. Dataset S2'!AZ242+'Suppl. Dataset S2'!AZ243)</f>
        <v>1059161.2320000001</v>
      </c>
      <c r="W90" s="1">
        <f>'Suppl. Dataset S2'!$E242*('Suppl. Dataset S2'!BA242+'Suppl. Dataset S2'!BA243)</f>
        <v>1075524.6780000001</v>
      </c>
      <c r="X90" s="1">
        <f>'Suppl. Dataset S2'!$E242*('Suppl. Dataset S2'!BB242+'Suppl. Dataset S2'!BB243)</f>
        <v>1035359.856</v>
      </c>
      <c r="Y90" s="1">
        <f>'Suppl. Dataset S2'!$E242*('Suppl. Dataset S2'!BC242+'Suppl. Dataset S2'!BC243)</f>
        <v>827097.81599999999</v>
      </c>
      <c r="Z90" s="1">
        <f>'Suppl. Dataset S2'!$E242*('Suppl. Dataset S2'!BD242+'Suppl. Dataset S2'!BD243)</f>
        <v>1254034.9980000001</v>
      </c>
    </row>
    <row r="91" spans="1:26" x14ac:dyDescent="0.35">
      <c r="A91" t="s">
        <v>34</v>
      </c>
      <c r="B91" s="1">
        <f>'Suppl. Dataset S2'!$E245*('Suppl. Dataset S2'!AF245+'Suppl. Dataset S2'!AF246)</f>
        <v>307335267.60000002</v>
      </c>
      <c r="C91" s="1">
        <f>'Suppl. Dataset S2'!$E245*('Suppl. Dataset S2'!AG245+'Suppl. Dataset S2'!AG246)</f>
        <v>271186927.80000001</v>
      </c>
      <c r="D91" s="1">
        <f>'Suppl. Dataset S2'!$E245*('Suppl. Dataset S2'!AH245+'Suppl. Dataset S2'!AH246)</f>
        <v>282046305.60000002</v>
      </c>
      <c r="E91" s="1">
        <f>'Suppl. Dataset S2'!$E245*('Suppl. Dataset S2'!AI245+'Suppl. Dataset S2'!AI246)</f>
        <v>287847891</v>
      </c>
      <c r="F91" s="1">
        <f>'Suppl. Dataset S2'!$E245*('Suppl. Dataset S2'!AJ245+'Suppl. Dataset S2'!AJ246)</f>
        <v>313136853</v>
      </c>
      <c r="G91" s="1">
        <f>'Suppl. Dataset S2'!$E245*('Suppl. Dataset S2'!AK245+'Suppl. Dataset S2'!AK246)</f>
        <v>434375112</v>
      </c>
      <c r="H91" s="1">
        <f>'Suppl. Dataset S2'!$E245*('Suppl. Dataset S2'!AL245+'Suppl. Dataset S2'!AL246)</f>
        <v>339169608</v>
      </c>
      <c r="I91" s="1">
        <f>'Suppl. Dataset S2'!$E245*('Suppl. Dataset S2'!AM245+'Suppl. Dataset S2'!AM246)</f>
        <v>316855818</v>
      </c>
      <c r="J91" s="1">
        <f>'Suppl. Dataset S2'!$E245*('Suppl. Dataset S2'!AN245+'Suppl. Dataset S2'!AN246)</f>
        <v>412061322</v>
      </c>
      <c r="K91" s="1">
        <f>'Suppl. Dataset S2'!$E245*('Suppl. Dataset S2'!AO245+'Suppl. Dataset S2'!AO246)</f>
        <v>501316482</v>
      </c>
      <c r="L91" s="1">
        <f>'Suppl. Dataset S2'!$E245*('Suppl. Dataset S2'!AP245+'Suppl. Dataset S2'!AP246)</f>
        <v>479002692</v>
      </c>
      <c r="M91" s="1">
        <f>'Suppl. Dataset S2'!$E245*('Suppl. Dataset S2'!AQ245+'Suppl. Dataset S2'!AQ246)</f>
        <v>556357164</v>
      </c>
      <c r="N91" s="1">
        <f>'Suppl. Dataset S2'!$E245*('Suppl. Dataset S2'!AR245+'Suppl. Dataset S2'!AR246)</f>
        <v>490903380</v>
      </c>
      <c r="O91" s="1">
        <f>'Suppl. Dataset S2'!$E245*('Suppl. Dataset S2'!AS245+'Suppl. Dataset S2'!AS246)</f>
        <v>489415794</v>
      </c>
      <c r="P91" s="1">
        <f>'Suppl. Dataset S2'!$E245*('Suppl. Dataset S2'!AT245+'Suppl. Dataset S2'!AT246)</f>
        <v>412061322</v>
      </c>
      <c r="Q91" s="1">
        <f>'Suppl. Dataset S2'!$E245*('Suppl. Dataset S2'!AU245+'Suppl. Dataset S2'!AU246)</f>
        <v>508754412</v>
      </c>
      <c r="R91" s="1">
        <f>'Suppl. Dataset S2'!$E245*('Suppl. Dataset S2'!AV245+'Suppl. Dataset S2'!AV246)</f>
        <v>498341310</v>
      </c>
      <c r="S91" s="1">
        <f>'Suppl. Dataset S2'!$E245*('Suppl. Dataset S2'!AW245+'Suppl. Dataset S2'!AW246)</f>
        <v>480490278</v>
      </c>
      <c r="T91" s="1">
        <f>'Suppl. Dataset S2'!$E245*('Suppl. Dataset S2'!AX245+'Suppl. Dataset S2'!AX246)</f>
        <v>581646126</v>
      </c>
      <c r="U91" s="7">
        <f>'Suppl. Dataset S2'!$E245*('Suppl. Dataset S2'!AY245+'Suppl. Dataset S2'!AY246)</f>
        <v>596521986</v>
      </c>
      <c r="V91" s="1">
        <f>'Suppl. Dataset S2'!$E245*('Suppl. Dataset S2'!AZ245+'Suppl. Dataset S2'!AZ246)</f>
        <v>660488184</v>
      </c>
      <c r="W91" s="1">
        <f>'Suppl. Dataset S2'!$E245*('Suppl. Dataset S2'!BA245+'Suppl. Dataset S2'!BA246)</f>
        <v>603959916</v>
      </c>
      <c r="X91" s="1">
        <f>'Suppl. Dataset S2'!$E245*('Suppl. Dataset S2'!BB245+'Suppl. Dataset S2'!BB246)</f>
        <v>656025426</v>
      </c>
      <c r="Y91" s="1">
        <f>'Suppl. Dataset S2'!$E245*('Suppl. Dataset S2'!BC245+'Suppl. Dataset S2'!BC246)</f>
        <v>621810948</v>
      </c>
      <c r="Z91" s="1">
        <f>'Suppl. Dataset S2'!$E245*('Suppl. Dataset S2'!BD245+'Suppl. Dataset S2'!BD246)</f>
        <v>688752318</v>
      </c>
    </row>
    <row r="92" spans="1:26" x14ac:dyDescent="0.35">
      <c r="A92" t="s">
        <v>35</v>
      </c>
      <c r="B92" s="1">
        <f>'Suppl. Dataset S2'!$E248*('Suppl. Dataset S2'!AF248+'Suppl. Dataset S2'!AF249)</f>
        <v>39718546.200000003</v>
      </c>
      <c r="C92" s="1">
        <f>'Suppl. Dataset S2'!$E248*('Suppl. Dataset S2'!AG248+'Suppl. Dataset S2'!AG249)</f>
        <v>47602752</v>
      </c>
      <c r="D92" s="1">
        <f>'Suppl. Dataset S2'!$E248*('Suppl. Dataset S2'!AH248+'Suppl. Dataset S2'!AH249)</f>
        <v>53553096</v>
      </c>
      <c r="E92" s="1">
        <f>'Suppl. Dataset S2'!$E248*('Suppl. Dataset S2'!AI248+'Suppl. Dataset S2'!AI249)</f>
        <v>38379718.800000004</v>
      </c>
      <c r="F92" s="1">
        <f>'Suppl. Dataset S2'!$E248*('Suppl. Dataset S2'!AJ248+'Suppl. Dataset S2'!AJ249)</f>
        <v>44032545.600000001</v>
      </c>
      <c r="G92" s="1">
        <f>'Suppl. Dataset S2'!$E248*('Suppl. Dataset S2'!AK248+'Suppl. Dataset S2'!AK249)</f>
        <v>80032126.799999997</v>
      </c>
      <c r="H92" s="1">
        <f>'Suppl. Dataset S2'!$E248*('Suppl. Dataset S2'!AL248+'Suppl. Dataset S2'!AL249)</f>
        <v>56528268</v>
      </c>
      <c r="I92" s="1">
        <f>'Suppl. Dataset S2'!$E248*('Suppl. Dataset S2'!AM248+'Suppl. Dataset S2'!AM249)</f>
        <v>61437301.800000004</v>
      </c>
      <c r="J92" s="1">
        <f>'Suppl. Dataset S2'!$E248*('Suppl. Dataset S2'!AN248+'Suppl. Dataset S2'!AN249)</f>
        <v>75569368.799999997</v>
      </c>
      <c r="K92" s="1">
        <f>'Suppl. Dataset S2'!$E248*('Suppl. Dataset S2'!AO248+'Suppl. Dataset S2'!AO249)</f>
        <v>87916332.600000009</v>
      </c>
      <c r="L92" s="1">
        <f>'Suppl. Dataset S2'!$E248*('Suppl. Dataset S2'!AP248+'Suppl. Dataset S2'!AP249)</f>
        <v>95503021.200000003</v>
      </c>
      <c r="M92" s="1">
        <f>'Suppl. Dataset S2'!$E248*('Suppl. Dataset S2'!AQ248+'Suppl. Dataset S2'!AQ249)</f>
        <v>107998743.60000001</v>
      </c>
      <c r="N92" s="1">
        <f>'Suppl. Dataset S2'!$E248*('Suppl. Dataset S2'!AR248+'Suppl. Dataset S2'!AR249)</f>
        <v>90593987.400000006</v>
      </c>
      <c r="O92" s="1">
        <f>'Suppl. Dataset S2'!$E248*('Suppl. Dataset S2'!AS248+'Suppl. Dataset S2'!AS249)</f>
        <v>86577505.200000003</v>
      </c>
      <c r="P92" s="1">
        <f>'Suppl. Dataset S2'!$E248*('Suppl. Dataset S2'!AT248+'Suppl. Dataset S2'!AT249)</f>
        <v>74081782.799999997</v>
      </c>
      <c r="Q92" s="1">
        <f>'Suppl. Dataset S2'!$E248*('Suppl. Dataset S2'!AU248+'Suppl. Dataset S2'!AU249)</f>
        <v>105618606</v>
      </c>
      <c r="R92" s="1">
        <f>'Suppl. Dataset S2'!$E248*('Suppl. Dataset S2'!AV248+'Suppl. Dataset S2'!AV249)</f>
        <v>102494675.40000001</v>
      </c>
      <c r="S92" s="1">
        <f>'Suppl. Dataset S2'!$E248*('Suppl. Dataset S2'!AW248+'Suppl. Dataset S2'!AW249)</f>
        <v>110825157</v>
      </c>
      <c r="T92" s="1">
        <f>'Suppl. Dataset S2'!$E248*('Suppl. Dataset S2'!AX248+'Suppl. Dataset S2'!AX249)</f>
        <v>127634878.80000001</v>
      </c>
      <c r="U92" s="7">
        <f>'Suppl. Dataset S2'!$E248*('Suppl. Dataset S2'!AY248+'Suppl. Dataset S2'!AY249)</f>
        <v>124808465.40000001</v>
      </c>
      <c r="V92" s="1">
        <f>'Suppl. Dataset S2'!$E248*('Suppl. Dataset S2'!AZ248+'Suppl. Dataset S2'!AZ249)</f>
        <v>142213221.59999999</v>
      </c>
      <c r="W92" s="1">
        <f>'Suppl. Dataset S2'!$E248*('Suppl. Dataset S2'!BA248+'Suppl. Dataset S2'!BA249)</f>
        <v>126147292.80000001</v>
      </c>
      <c r="X92" s="1">
        <f>'Suppl. Dataset S2'!$E248*('Suppl. Dataset S2'!BB248+'Suppl. Dataset S2'!BB249)</f>
        <v>146378462.40000001</v>
      </c>
      <c r="Y92" s="1">
        <f>'Suppl. Dataset S2'!$E248*('Suppl. Dataset S2'!BC248+'Suppl. Dataset S2'!BC249)</f>
        <v>142213221.59999999</v>
      </c>
      <c r="Z92" s="1">
        <f>'Suppl. Dataset S2'!$E248*('Suppl. Dataset S2'!BD248+'Suppl. Dataset S2'!BD249)</f>
        <v>123618396.60000001</v>
      </c>
    </row>
    <row r="93" spans="1:26" x14ac:dyDescent="0.35">
      <c r="A93" t="s">
        <v>36</v>
      </c>
      <c r="B93" s="1">
        <f>'Suppl. Dataset S2'!$E251*('Suppl. Dataset S2'!AF251+'Suppl. Dataset S2'!AF252)</f>
        <v>1999315.584</v>
      </c>
      <c r="C93" s="1">
        <f>'Suppl. Dataset S2'!$E251*('Suppl. Dataset S2'!AG251+'Suppl. Dataset S2'!AG252)</f>
        <v>1701798.3840000001</v>
      </c>
      <c r="D93" s="1">
        <f>'Suppl. Dataset S2'!$E251*('Suppl. Dataset S2'!AH251+'Suppl. Dataset S2'!AH252)</f>
        <v>2158487.2860000003</v>
      </c>
      <c r="E93" s="1">
        <f>'Suppl. Dataset S2'!$E251*('Suppl. Dataset S2'!AI251+'Suppl. Dataset S2'!AI252)</f>
        <v>2644927.9080000003</v>
      </c>
      <c r="F93" s="1">
        <f>'Suppl. Dataset S2'!$E251*('Suppl. Dataset S2'!AJ251+'Suppl. Dataset S2'!AJ252)</f>
        <v>2106421.7760000001</v>
      </c>
      <c r="G93" s="1">
        <f>'Suppl. Dataset S2'!$E251*('Suppl. Dataset S2'!AK251+'Suppl. Dataset S2'!AK252)</f>
        <v>4165240.8000000003</v>
      </c>
      <c r="H93" s="1">
        <f>'Suppl. Dataset S2'!$E251*('Suppl. Dataset S2'!AL251+'Suppl. Dataset S2'!AL252)</f>
        <v>3183434.04</v>
      </c>
      <c r="I93" s="1">
        <f>'Suppl. Dataset S2'!$E251*('Suppl. Dataset S2'!AM251+'Suppl. Dataset S2'!AM252)</f>
        <v>3094178.8800000004</v>
      </c>
      <c r="J93" s="1">
        <f>'Suppl. Dataset S2'!$E251*('Suppl. Dataset S2'!AN251+'Suppl. Dataset S2'!AN252)</f>
        <v>3718965</v>
      </c>
      <c r="K93" s="1">
        <f>'Suppl. Dataset S2'!$E251*('Suppl. Dataset S2'!AO251+'Suppl. Dataset S2'!AO252)</f>
        <v>4492509.7200000007</v>
      </c>
      <c r="L93" s="1">
        <f>'Suppl. Dataset S2'!$E251*('Suppl. Dataset S2'!AP251+'Suppl. Dataset S2'!AP252)</f>
        <v>8985019.4400000013</v>
      </c>
      <c r="M93" s="1">
        <f>'Suppl. Dataset S2'!$E251*('Suppl. Dataset S2'!AQ251+'Suppl. Dataset S2'!AQ252)</f>
        <v>8300729.8800000008</v>
      </c>
      <c r="N93" s="1">
        <f>'Suppl. Dataset S2'!$E251*('Suppl. Dataset S2'!AR251+'Suppl. Dataset S2'!AR252)</f>
        <v>8151971.2800000003</v>
      </c>
      <c r="O93" s="1">
        <f>'Suppl. Dataset S2'!$E251*('Suppl. Dataset S2'!AS251+'Suppl. Dataset S2'!AS252)</f>
        <v>8166847.1400000006</v>
      </c>
      <c r="P93" s="1">
        <f>'Suppl. Dataset S2'!$E251*('Suppl. Dataset S2'!AT251+'Suppl. Dataset S2'!AT252)</f>
        <v>7601564.46</v>
      </c>
      <c r="Q93" s="1">
        <f>'Suppl. Dataset S2'!$E251*('Suppl. Dataset S2'!AU251+'Suppl. Dataset S2'!AU252)</f>
        <v>7333798.9800000004</v>
      </c>
      <c r="R93" s="1">
        <f>'Suppl. Dataset S2'!$E251*('Suppl. Dataset S2'!AV251+'Suppl. Dataset S2'!AV252)</f>
        <v>7051157.6400000006</v>
      </c>
      <c r="S93" s="1">
        <f>'Suppl. Dataset S2'!$E251*('Suppl. Dataset S2'!AW251+'Suppl. Dataset S2'!AW252)</f>
        <v>6842895.6000000006</v>
      </c>
      <c r="T93" s="1">
        <f>'Suppl. Dataset S2'!$E251*('Suppl. Dataset S2'!AX251+'Suppl. Dataset S2'!AX252)</f>
        <v>9163529.7599999998</v>
      </c>
      <c r="U93" s="7">
        <f>'Suppl. Dataset S2'!$E251*('Suppl. Dataset S2'!AY251+'Suppl. Dataset S2'!AY252)</f>
        <v>8776757.4000000004</v>
      </c>
      <c r="V93" s="1">
        <f>'Suppl. Dataset S2'!$E251*('Suppl. Dataset S2'!AZ251+'Suppl. Dataset S2'!AZ252)</f>
        <v>13432901.58</v>
      </c>
      <c r="W93" s="1">
        <f>'Suppl. Dataset S2'!$E251*('Suppl. Dataset S2'!BA251+'Suppl. Dataset S2'!BA252)</f>
        <v>9669309</v>
      </c>
      <c r="X93" s="1">
        <f>'Suppl. Dataset S2'!$E251*('Suppl. Dataset S2'!BB251+'Suppl. Dataset S2'!BB252)</f>
        <v>11647798.380000001</v>
      </c>
      <c r="Y93" s="1">
        <f>'Suppl. Dataset S2'!$E251*('Suppl. Dataset S2'!BC251+'Suppl. Dataset S2'!BC252)</f>
        <v>12644481</v>
      </c>
      <c r="Z93" s="1">
        <f>'Suppl. Dataset S2'!$E251*('Suppl. Dataset S2'!BD251+'Suppl. Dataset S2'!BD252)</f>
        <v>12882494.76</v>
      </c>
    </row>
    <row r="94" spans="1:26" x14ac:dyDescent="0.35">
      <c r="A94" t="s">
        <v>37</v>
      </c>
      <c r="B94" s="1">
        <f>'Suppl. Dataset S2'!$E254*('Suppl. Dataset S2'!AF254+'Suppl. Dataset S2'!AF255)</f>
        <v>9810550.0600000005</v>
      </c>
      <c r="C94" s="1">
        <f>'Suppl. Dataset S2'!$E254*('Suppl. Dataset S2'!AG254+'Suppl. Dataset S2'!AG255)</f>
        <v>8307075.6699999999</v>
      </c>
      <c r="D94" s="1">
        <f>'Suppl. Dataset S2'!$E254*('Suppl. Dataset S2'!AH254+'Suppl. Dataset S2'!AH255)</f>
        <v>10569880.560000001</v>
      </c>
      <c r="E94" s="1">
        <f>'Suppl. Dataset S2'!$E254*('Suppl. Dataset S2'!AI254+'Suppl. Dataset S2'!AI255)</f>
        <v>4328183.8500000006</v>
      </c>
      <c r="F94" s="1">
        <f>'Suppl. Dataset S2'!$E254*('Suppl. Dataset S2'!AJ254+'Suppl. Dataset S2'!AJ255)</f>
        <v>9537191.0800000001</v>
      </c>
      <c r="G94" s="1">
        <f>'Suppl. Dataset S2'!$E254*('Suppl. Dataset S2'!AK254+'Suppl. Dataset S2'!AK255)</f>
        <v>11374770.890000001</v>
      </c>
      <c r="H94" s="1">
        <f>'Suppl. Dataset S2'!$E254*('Suppl. Dataset S2'!AL254+'Suppl. Dataset S2'!AL255)</f>
        <v>9400511.5899999999</v>
      </c>
      <c r="I94" s="1">
        <f>'Suppl. Dataset S2'!$E254*('Suppl. Dataset S2'!AM254+'Suppl. Dataset S2'!AM255)</f>
        <v>9127152.6099999994</v>
      </c>
      <c r="J94" s="1">
        <f>'Suppl. Dataset S2'!$E254*('Suppl. Dataset S2'!AN254+'Suppl. Dataset S2'!AN255)</f>
        <v>11329211.060000001</v>
      </c>
      <c r="K94" s="1">
        <f>'Suppl. Dataset S2'!$E254*('Suppl. Dataset S2'!AO254+'Suppl. Dataset S2'!AO255)</f>
        <v>12134101.390000001</v>
      </c>
      <c r="L94" s="1">
        <f>'Suppl. Dataset S2'!$E254*('Suppl. Dataset S2'!AP254+'Suppl. Dataset S2'!AP255)</f>
        <v>10706560.050000001</v>
      </c>
      <c r="M94" s="1">
        <f>'Suppl. Dataset S2'!$E254*('Suppl. Dataset S2'!AQ254+'Suppl. Dataset S2'!AQ255)</f>
        <v>13592015.950000001</v>
      </c>
      <c r="N94" s="1">
        <f>'Suppl. Dataset S2'!$E254*('Suppl. Dataset S2'!AR254+'Suppl. Dataset S2'!AR255)</f>
        <v>12604886.300000001</v>
      </c>
      <c r="O94" s="1">
        <f>'Suppl. Dataset S2'!$E254*('Suppl. Dataset S2'!AS254+'Suppl. Dataset S2'!AS255)</f>
        <v>13166790.870000001</v>
      </c>
      <c r="P94" s="1">
        <f>'Suppl. Dataset S2'!$E254*('Suppl. Dataset S2'!AT254+'Suppl. Dataset S2'!AT255)</f>
        <v>12042981.73</v>
      </c>
      <c r="Q94" s="1">
        <f>'Suppl. Dataset S2'!$E254*('Suppl. Dataset S2'!AU254+'Suppl. Dataset S2'!AU255)</f>
        <v>12923805.109999999</v>
      </c>
      <c r="R94" s="1">
        <f>'Suppl. Dataset S2'!$E254*('Suppl. Dataset S2'!AV254+'Suppl. Dataset S2'!AV255)</f>
        <v>13379403.41</v>
      </c>
      <c r="S94" s="1">
        <f>'Suppl. Dataset S2'!$E254*('Suppl. Dataset S2'!AW254+'Suppl. Dataset S2'!AW255)</f>
        <v>12923805.109999999</v>
      </c>
      <c r="T94" s="1">
        <f>'Suppl. Dataset S2'!$E254*('Suppl. Dataset S2'!AX254+'Suppl. Dataset S2'!AX255)</f>
        <v>16553404.9</v>
      </c>
      <c r="U94" s="7">
        <f>'Suppl. Dataset S2'!$E254*('Suppl. Dataset S2'!AY254+'Suppl. Dataset S2'!AY255)</f>
        <v>17920199.800000001</v>
      </c>
      <c r="V94" s="1">
        <f>'Suppl. Dataset S2'!$E254*('Suppl. Dataset S2'!AZ254+'Suppl. Dataset S2'!AZ255)</f>
        <v>18679530.300000001</v>
      </c>
      <c r="W94" s="1">
        <f>'Suppl. Dataset S2'!$E254*('Suppl. Dataset S2'!BA254+'Suppl. Dataset S2'!BA255)</f>
        <v>15490342.200000001</v>
      </c>
      <c r="X94" s="1">
        <f>'Suppl. Dataset S2'!$E254*('Suppl. Dataset S2'!BB254+'Suppl. Dataset S2'!BB255)</f>
        <v>16249672.700000001</v>
      </c>
      <c r="Y94" s="1">
        <f>'Suppl. Dataset S2'!$E254*('Suppl. Dataset S2'!BC254+'Suppl. Dataset S2'!BC255)</f>
        <v>17464601.5</v>
      </c>
      <c r="Z94" s="1">
        <f>'Suppl. Dataset S2'!$E254*('Suppl. Dataset S2'!BD254+'Suppl. Dataset S2'!BD255)</f>
        <v>20046325.199999999</v>
      </c>
    </row>
    <row r="95" spans="1:26" x14ac:dyDescent="0.35">
      <c r="A95" t="s">
        <v>38</v>
      </c>
      <c r="B95" s="1">
        <f>'Suppl. Dataset S2'!$E256*('Suppl. Dataset S2'!AF256+'Suppl. Dataset S2'!AF257)</f>
        <v>30591907.184</v>
      </c>
      <c r="C95" s="1">
        <f>'Suppl. Dataset S2'!$E256*('Suppl. Dataset S2'!AG256+'Suppl. Dataset S2'!AG257)</f>
        <v>27244930.206100002</v>
      </c>
      <c r="D95" s="1">
        <f>'Suppl. Dataset S2'!$E256*('Suppl. Dataset S2'!AH256+'Suppl. Dataset S2'!AH257)</f>
        <v>32896019.653200001</v>
      </c>
      <c r="E95" s="1">
        <f>'Suppl. Dataset S2'!$E256*('Suppl. Dataset S2'!AI256+'Suppl. Dataset S2'!AI257)</f>
        <v>26153164.813200001</v>
      </c>
      <c r="F95" s="1">
        <f>'Suppl. Dataset S2'!$E256*('Suppl. Dataset S2'!AJ256+'Suppl. Dataset S2'!AJ257)</f>
        <v>30615598.295600001</v>
      </c>
      <c r="G95" s="1">
        <f>'Suppl. Dataset S2'!$E256*('Suppl. Dataset S2'!AK256+'Suppl. Dataset S2'!AK257)</f>
        <v>46289242.878300004</v>
      </c>
      <c r="H95" s="1">
        <f>'Suppl. Dataset S2'!$E256*('Suppl. Dataset S2'!AL256+'Suppl. Dataset S2'!AL257)</f>
        <v>33322611.528100003</v>
      </c>
      <c r="I95" s="1">
        <f>'Suppl. Dataset S2'!$E256*('Suppl. Dataset S2'!AM256+'Suppl. Dataset S2'!AM257)</f>
        <v>30582795.218000002</v>
      </c>
      <c r="J95" s="1">
        <f>'Suppl. Dataset S2'!$E256*('Suppl. Dataset S2'!AN256+'Suppl. Dataset S2'!AN257)</f>
        <v>40460925.692500003</v>
      </c>
      <c r="K95" s="1">
        <f>'Suppl. Dataset S2'!$E256*('Suppl. Dataset S2'!AO256+'Suppl. Dataset S2'!AO257)</f>
        <v>53105297.178500004</v>
      </c>
      <c r="L95" s="1">
        <f>'Suppl. Dataset S2'!$E256*('Suppl. Dataset S2'!AP256+'Suppl. Dataset S2'!AP257)</f>
        <v>41534011.555100001</v>
      </c>
      <c r="M95" s="1">
        <f>'Suppl. Dataset S2'!$E256*('Suppl. Dataset S2'!AQ256+'Suppl. Dataset S2'!AQ257)</f>
        <v>47465142.090599999</v>
      </c>
      <c r="N95" s="1">
        <f>'Suppl. Dataset S2'!$E256*('Suppl. Dataset S2'!AR256+'Suppl. Dataset S2'!AR257)</f>
        <v>43256021.263000004</v>
      </c>
      <c r="O95" s="1">
        <f>'Suppl. Dataset S2'!$E256*('Suppl. Dataset S2'!AS256+'Suppl. Dataset S2'!AS257)</f>
        <v>46902781.922300003</v>
      </c>
      <c r="P95" s="1">
        <f>'Suppl. Dataset S2'!$E256*('Suppl. Dataset S2'!AT256+'Suppl. Dataset S2'!AT257)</f>
        <v>41676613.822999999</v>
      </c>
      <c r="Q95" s="1">
        <f>'Suppl. Dataset S2'!$E256*('Suppl. Dataset S2'!AU256+'Suppl. Dataset S2'!AU257)</f>
        <v>51635992.660999998</v>
      </c>
      <c r="R95" s="1">
        <f>'Suppl. Dataset S2'!$E256*('Suppl. Dataset S2'!AV256+'Suppl. Dataset S2'!AV257)</f>
        <v>48797918.984200001</v>
      </c>
      <c r="S95" s="1">
        <f>'Suppl. Dataset S2'!$E256*('Suppl. Dataset S2'!AW256+'Suppl. Dataset S2'!AW257)</f>
        <v>45780339.577200003</v>
      </c>
      <c r="T95" s="1">
        <f>'Suppl. Dataset S2'!$E256*('Suppl. Dataset S2'!AX256+'Suppl. Dataset S2'!AX257)</f>
        <v>59856504.653999999</v>
      </c>
      <c r="U95" s="7">
        <f>'Suppl. Dataset S2'!$E256*('Suppl. Dataset S2'!AY256+'Suppl. Dataset S2'!AY257)</f>
        <v>64048768.344500005</v>
      </c>
      <c r="V95" s="1">
        <f>'Suppl. Dataset S2'!$E256*('Suppl. Dataset S2'!AZ256+'Suppl. Dataset S2'!AZ257)</f>
        <v>66701109.781000003</v>
      </c>
      <c r="W95" s="1">
        <f>'Suppl. Dataset S2'!$E256*('Suppl. Dataset S2'!BA256+'Suppl. Dataset S2'!BA257)</f>
        <v>58468144.767800003</v>
      </c>
      <c r="X95" s="1">
        <f>'Suppl. Dataset S2'!$E256*('Suppl. Dataset S2'!BB256+'Suppl. Dataset S2'!BB257)</f>
        <v>64228425.940800004</v>
      </c>
      <c r="Y95" s="1">
        <f>'Suppl. Dataset S2'!$E256*('Suppl. Dataset S2'!BC256+'Suppl. Dataset S2'!BC257)</f>
        <v>62827005.57</v>
      </c>
      <c r="Z95" s="1">
        <f>'Suppl. Dataset S2'!$E256*('Suppl. Dataset S2'!BD256+'Suppl. Dataset S2'!BD257)</f>
        <v>76151737.184</v>
      </c>
    </row>
    <row r="96" spans="1:26" x14ac:dyDescent="0.35">
      <c r="A96" t="s">
        <v>39</v>
      </c>
      <c r="B96" s="1">
        <f>'Suppl. Dataset S2'!$E259*('Suppl. Dataset S2'!AF259+'Suppl. Dataset S2'!AF260)</f>
        <v>35175833.546400003</v>
      </c>
      <c r="C96" s="1">
        <f>'Suppl. Dataset S2'!$E259*('Suppl. Dataset S2'!AG259+'Suppl. Dataset S2'!AG260)</f>
        <v>31794990.428199999</v>
      </c>
      <c r="D96" s="1">
        <f>'Suppl. Dataset S2'!$E259*('Suppl. Dataset S2'!AH259+'Suppl. Dataset S2'!AH260)</f>
        <v>40006846.053500004</v>
      </c>
      <c r="E96" s="1">
        <f>'Suppl. Dataset S2'!$E259*('Suppl. Dataset S2'!AI259+'Suppl. Dataset S2'!AI260)</f>
        <v>31212583.934700001</v>
      </c>
      <c r="F96" s="1">
        <f>'Suppl. Dataset S2'!$E259*('Suppl. Dataset S2'!AJ259+'Suppl. Dataset S2'!AJ260)</f>
        <v>34691532.553500004</v>
      </c>
      <c r="G96" s="1">
        <f>'Suppl. Dataset S2'!$E259*('Suppl. Dataset S2'!AK259+'Suppl. Dataset S2'!AK260)</f>
        <v>56725025.671999998</v>
      </c>
      <c r="H96" s="1">
        <f>'Suppl. Dataset S2'!$E259*('Suppl. Dataset S2'!AL259+'Suppl. Dataset S2'!AL260)</f>
        <v>37412213.734999999</v>
      </c>
      <c r="I96" s="1">
        <f>'Suppl. Dataset S2'!$E259*('Suppl. Dataset S2'!AM259+'Suppl. Dataset S2'!AM260)</f>
        <v>36982584.538100004</v>
      </c>
      <c r="J96" s="1">
        <f>'Suppl. Dataset S2'!$E259*('Suppl. Dataset S2'!AN259+'Suppl. Dataset S2'!AN260)</f>
        <v>46436401.129200004</v>
      </c>
      <c r="K96" s="1">
        <f>'Suppl. Dataset S2'!$E259*('Suppl. Dataset S2'!AO259+'Suppl. Dataset S2'!AO260)</f>
        <v>61583677.809299998</v>
      </c>
      <c r="L96" s="1">
        <f>'Suppl. Dataset S2'!$E259*('Suppl. Dataset S2'!AP259+'Suppl. Dataset S2'!AP260)</f>
        <v>48254997.676700003</v>
      </c>
      <c r="M96" s="1">
        <f>'Suppl. Dataset S2'!$E259*('Suppl. Dataset S2'!AQ259+'Suppl. Dataset S2'!AQ260)</f>
        <v>53903809.132300004</v>
      </c>
      <c r="N96" s="1">
        <f>'Suppl. Dataset S2'!$E259*('Suppl. Dataset S2'!AR259+'Suppl. Dataset S2'!AR260)</f>
        <v>53611770.622000001</v>
      </c>
      <c r="O96" s="1">
        <f>'Suppl. Dataset S2'!$E259*('Suppl. Dataset S2'!AS259+'Suppl. Dataset S2'!AS260)</f>
        <v>55428848.508500002</v>
      </c>
      <c r="P96" s="1">
        <f>'Suppl. Dataset S2'!$E259*('Suppl. Dataset S2'!AT259+'Suppl. Dataset S2'!AT260)</f>
        <v>48969679.543300003</v>
      </c>
      <c r="Q96" s="1">
        <f>'Suppl. Dataset S2'!$E259*('Suppl. Dataset S2'!AU259+'Suppl. Dataset S2'!AU260)</f>
        <v>60580602.218800001</v>
      </c>
      <c r="R96" s="1">
        <f>'Suppl. Dataset S2'!$E259*('Suppl. Dataset S2'!AV259+'Suppl. Dataset S2'!AV260)</f>
        <v>59070445.720399998</v>
      </c>
      <c r="S96" s="1">
        <f>'Suppl. Dataset S2'!$E259*('Suppl. Dataset S2'!AW259+'Suppl. Dataset S2'!AW260)</f>
        <v>54195999.508699998</v>
      </c>
      <c r="T96" s="1">
        <f>'Suppl. Dataset S2'!$E259*('Suppl. Dataset S2'!AX259+'Suppl. Dataset S2'!AX260)</f>
        <v>70945767.276000008</v>
      </c>
      <c r="U96" s="7">
        <f>'Suppl. Dataset S2'!$E259*('Suppl. Dataset S2'!AY259+'Suppl. Dataset S2'!AY260)</f>
        <v>77214799.884000003</v>
      </c>
      <c r="V96" s="1">
        <f>'Suppl. Dataset S2'!$E259*('Suppl. Dataset S2'!AZ259+'Suppl. Dataset S2'!AZ260)</f>
        <v>79549741.171499997</v>
      </c>
      <c r="W96" s="1">
        <f>'Suppl. Dataset S2'!$E259*('Suppl. Dataset S2'!BA259+'Suppl. Dataset S2'!BA260)</f>
        <v>64932021.582100004</v>
      </c>
      <c r="X96" s="1">
        <f>'Suppl. Dataset S2'!$E259*('Suppl. Dataset S2'!BB259+'Suppl. Dataset S2'!BB260)</f>
        <v>75667284.325000003</v>
      </c>
      <c r="Y96" s="1">
        <f>'Suppl. Dataset S2'!$E259*('Suppl. Dataset S2'!BC259+'Suppl. Dataset S2'!BC260)</f>
        <v>75213204.686000004</v>
      </c>
      <c r="Z96" s="1">
        <f>'Suppl. Dataset S2'!$E259*('Suppl. Dataset S2'!BD259+'Suppl. Dataset S2'!BD260)</f>
        <v>85559842.078999996</v>
      </c>
    </row>
    <row r="97" spans="1:26" x14ac:dyDescent="0.35">
      <c r="A97" t="s">
        <v>40</v>
      </c>
      <c r="B97" s="1">
        <f>'Suppl. Dataset S2'!$E262*('Suppl. Dataset S2'!AF262+'Suppl. Dataset S2'!AF263)</f>
        <v>387258.55499999999</v>
      </c>
      <c r="C97" s="1">
        <f>'Suppl. Dataset S2'!$E262*('Suppl. Dataset S2'!AG262+'Suppl. Dataset S2'!AG263)</f>
        <v>247845.47520000002</v>
      </c>
      <c r="D97" s="1">
        <f>'Suppl. Dataset S2'!$E262*('Suppl. Dataset S2'!AH262+'Suppl. Dataset S2'!AH263)</f>
        <v>309503.11180000001</v>
      </c>
      <c r="E97" s="1">
        <f>'Suppl. Dataset S2'!$E262*('Suppl. Dataset S2'!AI262+'Suppl. Dataset S2'!AI263)</f>
        <v>433425.84940000001</v>
      </c>
      <c r="F97" s="1">
        <f>'Suppl. Dataset S2'!$E262*('Suppl. Dataset S2'!AJ262+'Suppl. Dataset S2'!AJ263)</f>
        <v>440715.42220000003</v>
      </c>
      <c r="G97" s="1">
        <f>'Suppl. Dataset S2'!$E262*('Suppl. Dataset S2'!AK262+'Suppl. Dataset S2'!AK263)</f>
        <v>568282.94620000001</v>
      </c>
      <c r="H97" s="1">
        <f>'Suppl. Dataset S2'!$E262*('Suppl. Dataset S2'!AL262+'Suppl. Dataset S2'!AL263)</f>
        <v>473822.23200000002</v>
      </c>
      <c r="I97" s="1">
        <f>'Suppl. Dataset S2'!$E262*('Suppl. Dataset S2'!AM262+'Suppl. Dataset S2'!AM263)</f>
        <v>432362.7867</v>
      </c>
      <c r="J97" s="1">
        <f>'Suppl. Dataset S2'!$E262*('Suppl. Dataset S2'!AN262+'Suppl. Dataset S2'!AN263)</f>
        <v>506625.30960000004</v>
      </c>
      <c r="K97" s="1">
        <f>'Suppl. Dataset S2'!$E262*('Suppl. Dataset S2'!AO262+'Suppl. Dataset S2'!AO263)</f>
        <v>578457.97490000003</v>
      </c>
      <c r="L97" s="1">
        <f>'Suppl. Dataset S2'!$E262*('Suppl. Dataset S2'!AP262+'Suppl. Dataset S2'!AP263)</f>
        <v>576028.11730000004</v>
      </c>
      <c r="M97" s="1">
        <f>'Suppl. Dataset S2'!$E262*('Suppl. Dataset S2'!AQ262+'Suppl. Dataset S2'!AQ263)</f>
        <v>646949.58600000001</v>
      </c>
      <c r="N97" s="1">
        <f>'Suppl. Dataset S2'!$E262*('Suppl. Dataset S2'!AR262+'Suppl. Dataset S2'!AR263)</f>
        <v>556437.39040000003</v>
      </c>
      <c r="O97" s="1">
        <f>'Suppl. Dataset S2'!$E262*('Suppl. Dataset S2'!AS262+'Suppl. Dataset S2'!AS263)</f>
        <v>568434.81229999999</v>
      </c>
      <c r="P97" s="1">
        <f>'Suppl. Dataset S2'!$E262*('Suppl. Dataset S2'!AT262+'Suppl. Dataset S2'!AT263)</f>
        <v>557348.58700000006</v>
      </c>
      <c r="Q97" s="1">
        <f>'Suppl. Dataset S2'!$E262*('Suppl. Dataset S2'!AU262+'Suppl. Dataset S2'!AU263)</f>
        <v>695546.73800000001</v>
      </c>
      <c r="R97" s="1">
        <f>'Suppl. Dataset S2'!$E262*('Suppl. Dataset S2'!AV262+'Suppl. Dataset S2'!AV263)</f>
        <v>683397.45000000007</v>
      </c>
      <c r="S97" s="1">
        <f>'Suppl. Dataset S2'!$E262*('Suppl. Dataset S2'!AW262+'Suppl. Dataset S2'!AW263)</f>
        <v>668210.84</v>
      </c>
      <c r="T97" s="1">
        <f>'Suppl. Dataset S2'!$E262*('Suppl. Dataset S2'!AX262+'Suppl. Dataset S2'!AX263)</f>
        <v>525456.70600000001</v>
      </c>
      <c r="U97" s="7">
        <f>'Suppl. Dataset S2'!$E262*('Suppl. Dataset S2'!AY262+'Suppl. Dataset S2'!AY263)</f>
        <v>830707.56700000004</v>
      </c>
      <c r="V97" s="1">
        <f>'Suppl. Dataset S2'!$E262*('Suppl. Dataset S2'!AZ262+'Suppl. Dataset S2'!AZ263)</f>
        <v>756293.17800000007</v>
      </c>
      <c r="W97" s="1">
        <f>'Suppl. Dataset S2'!$E262*('Suppl. Dataset S2'!BA262+'Suppl. Dataset S2'!BA263)</f>
        <v>701621.38199999998</v>
      </c>
      <c r="X97" s="1">
        <f>'Suppl. Dataset S2'!$E262*('Suppl. Dataset S2'!BB262+'Suppl. Dataset S2'!BB263)</f>
        <v>876267.397</v>
      </c>
      <c r="Y97" s="1">
        <f>'Suppl. Dataset S2'!$E262*('Suppl. Dataset S2'!BC262+'Suppl. Dataset S2'!BC263)</f>
        <v>842856.85499999998</v>
      </c>
      <c r="Z97" s="1">
        <f>'Suppl. Dataset S2'!$E262*('Suppl. Dataset S2'!BD262+'Suppl. Dataset S2'!BD263)</f>
        <v>987129.65</v>
      </c>
    </row>
    <row r="98" spans="1:26" x14ac:dyDescent="0.35">
      <c r="A98" t="s">
        <v>41</v>
      </c>
      <c r="B98" s="1">
        <f>'Suppl. Dataset S2'!$E265*('Suppl. Dataset S2'!AF265+'Suppl. Dataset S2'!AF266)</f>
        <v>322867.32860000001</v>
      </c>
      <c r="C98" s="1">
        <f>'Suppl. Dataset S2'!$E265*('Suppl. Dataset S2'!AG265+'Suppl. Dataset S2'!AG266)</f>
        <v>234784.99060000002</v>
      </c>
      <c r="D98" s="1">
        <f>'Suppl. Dataset S2'!$E265*('Suppl. Dataset S2'!AH265+'Suppl. Dataset S2'!AH266)</f>
        <v>176620.27429999999</v>
      </c>
      <c r="E98" s="1">
        <f>'Suppl. Dataset S2'!$E265*('Suppl. Dataset S2'!AI265+'Suppl. Dataset S2'!AI266)</f>
        <v>230988.33809999999</v>
      </c>
      <c r="F98" s="1">
        <f>'Suppl. Dataset S2'!$E265*('Suppl. Dataset S2'!AJ265+'Suppl. Dataset S2'!AJ266)</f>
        <v>292949.70689999999</v>
      </c>
      <c r="G98" s="1">
        <f>'Suppl. Dataset S2'!$E265*('Suppl. Dataset S2'!AK265+'Suppl. Dataset S2'!AK266)</f>
        <v>356885.33500000002</v>
      </c>
      <c r="H98" s="1">
        <f>'Suppl. Dataset S2'!$E265*('Suppl. Dataset S2'!AL265+'Suppl. Dataset S2'!AL266)</f>
        <v>375109.26699999999</v>
      </c>
      <c r="I98" s="1">
        <f>'Suppl. Dataset S2'!$E265*('Suppl. Dataset S2'!AM265+'Suppl. Dataset S2'!AM266)</f>
        <v>266221.2733</v>
      </c>
      <c r="J98" s="1">
        <f>'Suppl. Dataset S2'!$E265*('Suppl. Dataset S2'!AN265+'Suppl. Dataset S2'!AN266)</f>
        <v>343521.11820000003</v>
      </c>
      <c r="K98" s="1">
        <f>'Suppl. Dataset S2'!$E265*('Suppl. Dataset S2'!AO265+'Suppl. Dataset S2'!AO266)</f>
        <v>522419.38400000002</v>
      </c>
      <c r="L98" s="1">
        <f>'Suppl. Dataset S2'!$E265*('Suppl. Dataset S2'!AP265+'Suppl. Dataset S2'!AP266)</f>
        <v>339724.4657</v>
      </c>
      <c r="M98" s="1">
        <f>'Suppl. Dataset S2'!$E265*('Suppl. Dataset S2'!AQ265+'Suppl. Dataset S2'!AQ266)</f>
        <v>566460.55300000007</v>
      </c>
      <c r="N98" s="1">
        <f>'Suppl. Dataset S2'!$E265*('Suppl. Dataset S2'!AR265+'Suppl. Dataset S2'!AR266)</f>
        <v>452560.978</v>
      </c>
      <c r="O98" s="1">
        <f>'Suppl. Dataset S2'!$E265*('Suppl. Dataset S2'!AS265+'Suppl. Dataset S2'!AS266)</f>
        <v>492046.16399999999</v>
      </c>
      <c r="P98" s="1">
        <f>'Suppl. Dataset S2'!$E265*('Suppl. Dataset S2'!AT265+'Suppl. Dataset S2'!AT266)</f>
        <v>413075.79200000002</v>
      </c>
      <c r="Q98" s="1">
        <f>'Suppl. Dataset S2'!$E265*('Suppl. Dataset S2'!AU265+'Suppl. Dataset S2'!AU266)</f>
        <v>502676.79100000003</v>
      </c>
      <c r="R98" s="1">
        <f>'Suppl. Dataset S2'!$E265*('Suppl. Dataset S2'!AV265+'Suppl. Dataset S2'!AV266)</f>
        <v>517863.40100000001</v>
      </c>
      <c r="S98" s="1">
        <f>'Suppl. Dataset S2'!$E265*('Suppl. Dataset S2'!AW265+'Suppl. Dataset S2'!AW266)</f>
        <v>343976.71649999998</v>
      </c>
      <c r="T98" s="1">
        <f>'Suppl. Dataset S2'!$E265*('Suppl. Dataset S2'!AX265+'Suppl. Dataset S2'!AX266)</f>
        <v>595315.11199999996</v>
      </c>
      <c r="U98" s="7">
        <f>'Suppl. Dataset S2'!$E265*('Suppl. Dataset S2'!AY265+'Suppl. Dataset S2'!AY266)</f>
        <v>510270.09600000002</v>
      </c>
      <c r="V98" s="1">
        <f>'Suppl. Dataset S2'!$E265*('Suppl. Dataset S2'!AZ265+'Suppl. Dataset S2'!AZ266)</f>
        <v>653024.23</v>
      </c>
      <c r="W98" s="1">
        <f>'Suppl. Dataset S2'!$E265*('Suppl. Dataset S2'!BA265+'Suppl. Dataset S2'!BA266)</f>
        <v>519382.06200000003</v>
      </c>
      <c r="X98" s="1">
        <f>'Suppl. Dataset S2'!$E265*('Suppl. Dataset S2'!BB265+'Suppl. Dataset S2'!BB266)</f>
        <v>308288.18300000002</v>
      </c>
      <c r="Y98" s="1">
        <f>'Suppl. Dataset S2'!$E265*('Suppl. Dataset S2'!BC265+'Suppl. Dataset S2'!BC266)</f>
        <v>613539.04399999999</v>
      </c>
      <c r="Z98" s="1">
        <f>'Suppl. Dataset S2'!$E265*('Suppl. Dataset S2'!BD265+'Suppl. Dataset S2'!BD266)</f>
        <v>595315.11199999996</v>
      </c>
    </row>
    <row r="99" spans="1:26" x14ac:dyDescent="0.35">
      <c r="A99" t="s">
        <v>42</v>
      </c>
      <c r="B99" s="1">
        <f>'Suppl. Dataset S2'!$E268*('Suppl. Dataset S2'!AF268+'Suppl. Dataset S2'!AF269)</f>
        <v>18694716.91</v>
      </c>
      <c r="C99" s="1">
        <f>'Suppl. Dataset S2'!$E268*('Suppl. Dataset S2'!AG268+'Suppl. Dataset S2'!AG269)</f>
        <v>16826763.879999999</v>
      </c>
      <c r="D99" s="1">
        <f>'Suppl. Dataset S2'!$E268*('Suppl. Dataset S2'!AH268+'Suppl. Dataset S2'!AH269)</f>
        <v>11936675.460000001</v>
      </c>
      <c r="E99" s="1">
        <f>'Suppl. Dataset S2'!$E268*('Suppl. Dataset S2'!AI268+'Suppl. Dataset S2'!AI269)</f>
        <v>13485709.68</v>
      </c>
      <c r="F99" s="1">
        <f>'Suppl. Dataset S2'!$E268*('Suppl. Dataset S2'!AJ268+'Suppl. Dataset S2'!AJ269)</f>
        <v>20456363.670000002</v>
      </c>
      <c r="G99" s="1">
        <f>'Suppl. Dataset S2'!$E268*('Suppl. Dataset S2'!AK268+'Suppl. Dataset S2'!AK269)</f>
        <v>28581200.02</v>
      </c>
      <c r="H99" s="1">
        <f>'Suppl. Dataset S2'!$E268*('Suppl. Dataset S2'!AL268+'Suppl. Dataset S2'!AL269)</f>
        <v>14791758.140000001</v>
      </c>
      <c r="I99" s="1">
        <f>'Suppl. Dataset S2'!$E268*('Suppl. Dataset S2'!AM268+'Suppl. Dataset S2'!AM269)</f>
        <v>20334870.789999999</v>
      </c>
      <c r="J99" s="1">
        <f>'Suppl. Dataset S2'!$E268*('Suppl. Dataset S2'!AN268+'Suppl. Dataset S2'!AN269)</f>
        <v>26075409.370000001</v>
      </c>
      <c r="K99" s="1">
        <f>'Suppl. Dataset S2'!$E268*('Suppl. Dataset S2'!AO268+'Suppl. Dataset S2'!AO269)</f>
        <v>30373220</v>
      </c>
      <c r="L99" s="1">
        <f>'Suppl. Dataset S2'!$E268*('Suppl. Dataset S2'!AP268+'Suppl. Dataset S2'!AP269)</f>
        <v>16644524.560000001</v>
      </c>
      <c r="M99" s="1">
        <f>'Suppl. Dataset S2'!$E268*('Suppl. Dataset S2'!AQ268+'Suppl. Dataset S2'!AQ269)</f>
        <v>25073093.109999999</v>
      </c>
      <c r="N99" s="1">
        <f>'Suppl. Dataset S2'!$E268*('Suppl. Dataset S2'!AR268+'Suppl. Dataset S2'!AR269)</f>
        <v>16796390.66</v>
      </c>
      <c r="O99" s="1">
        <f>'Suppl. Dataset S2'!$E268*('Suppl. Dataset S2'!AS268+'Suppl. Dataset S2'!AS269)</f>
        <v>23235513.300000001</v>
      </c>
      <c r="P99" s="1">
        <f>'Suppl. Dataset S2'!$E268*('Suppl. Dataset S2'!AT268+'Suppl. Dataset S2'!AT269)</f>
        <v>18390984.710000001</v>
      </c>
      <c r="Q99" s="1">
        <f>'Suppl. Dataset S2'!$E268*('Suppl. Dataset S2'!AU268+'Suppl. Dataset S2'!AU269)</f>
        <v>25422385.140000001</v>
      </c>
      <c r="R99" s="1">
        <f>'Suppl. Dataset S2'!$E268*('Suppl. Dataset S2'!AV268+'Suppl. Dataset S2'!AV269)</f>
        <v>23858164.310000002</v>
      </c>
      <c r="S99" s="1">
        <f>'Suppl. Dataset S2'!$E268*('Suppl. Dataset S2'!AW268+'Suppl. Dataset S2'!AW269)</f>
        <v>24951600.23</v>
      </c>
      <c r="T99" s="1">
        <f>'Suppl. Dataset S2'!$E268*('Suppl. Dataset S2'!AX268+'Suppl. Dataset S2'!AX269)</f>
        <v>28474893.75</v>
      </c>
      <c r="U99" s="7">
        <f>'Suppl. Dataset S2'!$E268*('Suppl. Dataset S2'!AY268+'Suppl. Dataset S2'!AY269)</f>
        <v>31056617.449999999</v>
      </c>
      <c r="V99" s="1">
        <f>'Suppl. Dataset S2'!$E268*('Suppl. Dataset S2'!AZ268+'Suppl. Dataset S2'!AZ269)</f>
        <v>24344135.830000002</v>
      </c>
      <c r="W99" s="1">
        <f>'Suppl. Dataset S2'!$E268*('Suppl. Dataset S2'!BA268+'Suppl. Dataset S2'!BA269)</f>
        <v>24617494.810000002</v>
      </c>
      <c r="X99" s="1">
        <f>'Suppl. Dataset S2'!$E268*('Suppl. Dataset S2'!BB268+'Suppl. Dataset S2'!BB269)</f>
        <v>28976051.879999999</v>
      </c>
      <c r="Y99" s="1">
        <f>'Suppl. Dataset S2'!$E268*('Suppl. Dataset S2'!BC268+'Suppl. Dataset S2'!BC269)</f>
        <v>29629076.109999999</v>
      </c>
      <c r="Z99" s="1">
        <f>'Suppl. Dataset S2'!$E268*('Suppl. Dataset S2'!BD268+'Suppl. Dataset S2'!BD269)</f>
        <v>30358033.390000001</v>
      </c>
    </row>
    <row r="100" spans="1:26" x14ac:dyDescent="0.35">
      <c r="A100" t="s">
        <v>43</v>
      </c>
      <c r="B100" s="1">
        <f>'Suppl. Dataset S2'!$E271*('Suppl. Dataset S2'!AF271+'Suppl. Dataset S2'!AF272)</f>
        <v>120277951.2</v>
      </c>
      <c r="C100" s="1">
        <f>'Suppl. Dataset S2'!$E271*('Suppl. Dataset S2'!AG271+'Suppl. Dataset S2'!AG272)</f>
        <v>115570102.10000001</v>
      </c>
      <c r="D100" s="1">
        <f>'Suppl. Dataset S2'!$E271*('Suppl. Dataset S2'!AH271+'Suppl. Dataset S2'!AH272)</f>
        <v>136527623.90000001</v>
      </c>
      <c r="E100" s="1">
        <f>'Suppl. Dataset S2'!$E271*('Suppl. Dataset S2'!AI271+'Suppl. Dataset S2'!AI272)</f>
        <v>110102922.5</v>
      </c>
      <c r="F100" s="1">
        <f>'Suppl. Dataset S2'!$E271*('Suppl. Dataset S2'!AJ271+'Suppl. Dataset S2'!AJ272)</f>
        <v>127871256.2</v>
      </c>
      <c r="G100" s="1">
        <f>'Suppl. Dataset S2'!$E271*('Suppl. Dataset S2'!AK271+'Suppl. Dataset S2'!AK272)</f>
        <v>203500574</v>
      </c>
      <c r="H100" s="1">
        <f>'Suppl. Dataset S2'!$E271*('Suppl. Dataset S2'!AL271+'Suppl. Dataset S2'!AL272)</f>
        <v>146702652.59999999</v>
      </c>
      <c r="I100" s="1">
        <f>'Suppl. Dataset S2'!$E271*('Suppl. Dataset S2'!AM271+'Suppl. Dataset S2'!AM272)</f>
        <v>143513464.5</v>
      </c>
      <c r="J100" s="1">
        <f>'Suppl. Dataset S2'!$E271*('Suppl. Dataset S2'!AN271+'Suppl. Dataset S2'!AN272)</f>
        <v>186795303</v>
      </c>
      <c r="K100" s="1">
        <f>'Suppl. Dataset S2'!$E271*('Suppl. Dataset S2'!AO271+'Suppl. Dataset S2'!AO272)</f>
        <v>214131201</v>
      </c>
      <c r="L100" s="1">
        <f>'Suppl. Dataset S2'!$E271*('Suppl. Dataset S2'!AP271+'Suppl. Dataset S2'!AP272)</f>
        <v>189832625</v>
      </c>
      <c r="M100" s="1">
        <f>'Suppl. Dataset S2'!$E271*('Suppl. Dataset S2'!AQ271+'Suppl. Dataset S2'!AQ272)</f>
        <v>214131201</v>
      </c>
      <c r="N100" s="1">
        <f>'Suppl. Dataset S2'!$E271*('Suppl. Dataset S2'!AR271+'Suppl. Dataset S2'!AR272)</f>
        <v>186795303</v>
      </c>
      <c r="O100" s="1">
        <f>'Suppl. Dataset S2'!$E271*('Suppl. Dataset S2'!AS271+'Suppl. Dataset S2'!AS272)</f>
        <v>209575218</v>
      </c>
      <c r="P100" s="1">
        <f>'Suppl. Dataset S2'!$E271*('Suppl. Dataset S2'!AT271+'Suppl. Dataset S2'!AT272)</f>
        <v>179201998</v>
      </c>
      <c r="Q100" s="1">
        <f>'Suppl. Dataset S2'!$E271*('Suppl. Dataset S2'!AU271+'Suppl. Dataset S2'!AU272)</f>
        <v>218687184</v>
      </c>
      <c r="R100" s="1">
        <f>'Suppl. Dataset S2'!$E271*('Suppl. Dataset S2'!AV271+'Suppl. Dataset S2'!AV272)</f>
        <v>203500574</v>
      </c>
      <c r="S100" s="1">
        <f>'Suppl. Dataset S2'!$E271*('Suppl. Dataset S2'!AW271+'Suppl. Dataset S2'!AW272)</f>
        <v>198944591</v>
      </c>
      <c r="T100" s="1">
        <f>'Suppl. Dataset S2'!$E271*('Suppl. Dataset S2'!AX271+'Suppl. Dataset S2'!AX272)</f>
        <v>246023082</v>
      </c>
      <c r="U100" s="7">
        <f>'Suppl. Dataset S2'!$E271*('Suppl. Dataset S2'!AY271+'Suppl. Dataset S2'!AY272)</f>
        <v>259691031</v>
      </c>
      <c r="V100" s="1">
        <f>'Suppl. Dataset S2'!$E271*('Suppl. Dataset S2'!AZ271+'Suppl. Dataset S2'!AZ272)</f>
        <v>262728353</v>
      </c>
      <c r="W100" s="1">
        <f>'Suppl. Dataset S2'!$E271*('Suppl. Dataset S2'!BA271+'Suppl. Dataset S2'!BA272)</f>
        <v>235392455</v>
      </c>
      <c r="X100" s="1">
        <f>'Suppl. Dataset S2'!$E271*('Suppl. Dataset S2'!BB271+'Suppl. Dataset S2'!BB272)</f>
        <v>268802997</v>
      </c>
      <c r="Y100" s="1">
        <f>'Suppl. Dataset S2'!$E271*('Suppl. Dataset S2'!BC271+'Suppl. Dataset S2'!BC272)</f>
        <v>259691031</v>
      </c>
      <c r="Z100" s="1">
        <f>'Suppl. Dataset S2'!$E271*('Suppl. Dataset S2'!BD271+'Suppl. Dataset S2'!BD272)</f>
        <v>300694878</v>
      </c>
    </row>
    <row r="101" spans="1:26" x14ac:dyDescent="0.35">
      <c r="A101" t="s">
        <v>44</v>
      </c>
      <c r="B101" s="1">
        <f>'Suppl. Dataset S2'!$E273*('Suppl. Dataset S2'!AF273+'Suppl. Dataset S2'!AF274)</f>
        <v>4161131.14</v>
      </c>
      <c r="C101" s="1">
        <f>'Suppl. Dataset S2'!$E273*('Suppl. Dataset S2'!AG273+'Suppl. Dataset S2'!AG274)</f>
        <v>3492920.3000000003</v>
      </c>
      <c r="D101" s="1">
        <f>'Suppl. Dataset S2'!$E273*('Suppl. Dataset S2'!AH273+'Suppl. Dataset S2'!AH274)</f>
        <v>3872585.5500000003</v>
      </c>
      <c r="E101" s="1">
        <f>'Suppl. Dataset S2'!$E273*('Suppl. Dataset S2'!AI273+'Suppl. Dataset S2'!AI274)</f>
        <v>3325867.5900000003</v>
      </c>
      <c r="F101" s="1">
        <f>'Suppl. Dataset S2'!$E273*('Suppl. Dataset S2'!AJ273+'Suppl. Dataset S2'!AJ274)</f>
        <v>3766279.2800000003</v>
      </c>
      <c r="G101" s="1">
        <f>'Suppl. Dataset S2'!$E273*('Suppl. Dataset S2'!AK273+'Suppl. Dataset S2'!AK274)</f>
        <v>7411065.6800000006</v>
      </c>
      <c r="H101" s="1">
        <f>'Suppl. Dataset S2'!$E273*('Suppl. Dataset S2'!AL273+'Suppl. Dataset S2'!AL274)</f>
        <v>5269753.67</v>
      </c>
      <c r="I101" s="1">
        <f>'Suppl. Dataset S2'!$E273*('Suppl. Dataset S2'!AM273+'Suppl. Dataset S2'!AM274)</f>
        <v>4647102.66</v>
      </c>
      <c r="J101" s="1">
        <f>'Suppl. Dataset S2'!$E273*('Suppl. Dataset S2'!AN273+'Suppl. Dataset S2'!AN274)</f>
        <v>6545428.9100000001</v>
      </c>
      <c r="K101" s="1">
        <f>'Suppl. Dataset S2'!$E273*('Suppl. Dataset S2'!AO273+'Suppl. Dataset S2'!AO274)</f>
        <v>7441438.9000000004</v>
      </c>
      <c r="L101" s="1">
        <f>'Suppl. Dataset S2'!$E273*('Suppl. Dataset S2'!AP273+'Suppl. Dataset S2'!AP274)</f>
        <v>6818787.8900000006</v>
      </c>
      <c r="M101" s="1">
        <f>'Suppl. Dataset S2'!$E273*('Suppl. Dataset S2'!AQ273+'Suppl. Dataset S2'!AQ274)</f>
        <v>8686740.9199999999</v>
      </c>
      <c r="N101" s="1">
        <f>'Suppl. Dataset S2'!$E273*('Suppl. Dataset S2'!AR273+'Suppl. Dataset S2'!AR274)</f>
        <v>5497552.8200000003</v>
      </c>
      <c r="O101" s="1">
        <f>'Suppl. Dataset S2'!$E273*('Suppl. Dataset S2'!AS273+'Suppl. Dataset S2'!AS274)</f>
        <v>8686740.9199999999</v>
      </c>
      <c r="P101" s="1">
        <f>'Suppl. Dataset S2'!$E273*('Suppl. Dataset S2'!AT273+'Suppl. Dataset S2'!AT274)</f>
        <v>6530242.2999999998</v>
      </c>
      <c r="Q101" s="1">
        <f>'Suppl. Dataset S2'!$E273*('Suppl. Dataset S2'!AU273+'Suppl. Dataset S2'!AU274)</f>
        <v>8899353.4600000009</v>
      </c>
      <c r="R101" s="1">
        <f>'Suppl. Dataset S2'!$E273*('Suppl. Dataset S2'!AV273+'Suppl. Dataset S2'!AV274)</f>
        <v>9339765.1500000004</v>
      </c>
      <c r="S101" s="1">
        <f>'Suppl. Dataset S2'!$E273*('Suppl. Dataset S2'!AW273+'Suppl. Dataset S2'!AW274)</f>
        <v>8550061.4299999997</v>
      </c>
      <c r="T101" s="1">
        <f>'Suppl. Dataset S2'!$E273*('Suppl. Dataset S2'!AX273+'Suppl. Dataset S2'!AX274)</f>
        <v>9947229.5500000007</v>
      </c>
      <c r="U101" s="7">
        <f>'Suppl. Dataset S2'!$E273*('Suppl. Dataset S2'!AY273+'Suppl. Dataset S2'!AY274)</f>
        <v>11116598.52</v>
      </c>
      <c r="V101" s="1">
        <f>'Suppl. Dataset S2'!$E273*('Suppl. Dataset S2'!AZ273+'Suppl. Dataset S2'!AZ274)</f>
        <v>12741565.790000001</v>
      </c>
      <c r="W101" s="1">
        <f>'Suppl. Dataset S2'!$E273*('Suppl. Dataset S2'!BA273+'Suppl. Dataset S2'!BA274)</f>
        <v>10554693.950000001</v>
      </c>
      <c r="X101" s="1">
        <f>'Suppl. Dataset S2'!$E273*('Suppl. Dataset S2'!BB273+'Suppl. Dataset S2'!BB274)</f>
        <v>11450703.939999999</v>
      </c>
      <c r="Y101" s="1">
        <f>'Suppl. Dataset S2'!$E273*('Suppl. Dataset S2'!BC273+'Suppl. Dataset S2'!BC274)</f>
        <v>8929726.6799999997</v>
      </c>
      <c r="Z101" s="1">
        <f>'Suppl. Dataset S2'!$E273*('Suppl. Dataset S2'!BD273+'Suppl. Dataset S2'!BD274)</f>
        <v>14002054.42</v>
      </c>
    </row>
    <row r="102" spans="1:26" x14ac:dyDescent="0.35">
      <c r="A102" t="s">
        <v>45</v>
      </c>
      <c r="B102" s="1">
        <f>'Suppl. Dataset S2'!$E276*('Suppl. Dataset S2'!AF276+'Suppl. Dataset S2'!AF277)</f>
        <v>53153135</v>
      </c>
      <c r="C102" s="1">
        <f>'Suppl. Dataset S2'!$E276*('Suppl. Dataset S2'!AG276+'Suppl. Dataset S2'!AG277)</f>
        <v>62872565.399999999</v>
      </c>
      <c r="D102" s="1">
        <f>'Suppl. Dataset S2'!$E276*('Suppl. Dataset S2'!AH276+'Suppl. Dataset S2'!AH277)</f>
        <v>61809502.700000003</v>
      </c>
      <c r="E102" s="1">
        <f>'Suppl. Dataset S2'!$E276*('Suppl. Dataset S2'!AI276+'Suppl. Dataset S2'!AI277)</f>
        <v>47078491</v>
      </c>
      <c r="F102" s="1">
        <f>'Suppl. Dataset S2'!$E276*('Suppl. Dataset S2'!AJ276+'Suppl. Dataset S2'!AJ277)</f>
        <v>64391226.399999999</v>
      </c>
      <c r="G102" s="1">
        <f>'Suppl. Dataset S2'!$E276*('Suppl. Dataset S2'!AK276+'Suppl. Dataset S2'!AK277)</f>
        <v>83678221.100000009</v>
      </c>
      <c r="H102" s="1">
        <f>'Suppl. Dataset S2'!$E276*('Suppl. Dataset S2'!AL276+'Suppl. Dataset S2'!AL277)</f>
        <v>60898306.100000001</v>
      </c>
      <c r="I102" s="1">
        <f>'Suppl. Dataset S2'!$E276*('Suppl. Dataset S2'!AM276+'Suppl. Dataset S2'!AM277)</f>
        <v>65150556.899999999</v>
      </c>
      <c r="J102" s="1">
        <f>'Suppl. Dataset S2'!$E276*('Suppl. Dataset S2'!AN276+'Suppl. Dataset S2'!AN277)</f>
        <v>77907309.299999997</v>
      </c>
      <c r="K102" s="1">
        <f>'Suppl. Dataset S2'!$E276*('Suppl. Dataset S2'!AO276+'Suppl. Dataset S2'!AO277)</f>
        <v>90056597.299999997</v>
      </c>
      <c r="L102" s="1">
        <f>'Suppl. Dataset S2'!$E276*('Suppl. Dataset S2'!AP276+'Suppl. Dataset S2'!AP277)</f>
        <v>53001268.899999999</v>
      </c>
      <c r="M102" s="1">
        <f>'Suppl. Dataset S2'!$E276*('Suppl. Dataset S2'!AQ276+'Suppl. Dataset S2'!AQ277)</f>
        <v>67732280.600000009</v>
      </c>
      <c r="N102" s="1">
        <f>'Suppl. Dataset S2'!$E276*('Suppl. Dataset S2'!AR276+'Suppl. Dataset S2'!AR277)</f>
        <v>51938206.200000003</v>
      </c>
      <c r="O102" s="1">
        <f>'Suppl. Dataset S2'!$E276*('Suppl. Dataset S2'!AS276+'Suppl. Dataset S2'!AS277)</f>
        <v>53608733.300000004</v>
      </c>
      <c r="P102" s="1">
        <f>'Suppl. Dataset S2'!$E276*('Suppl. Dataset S2'!AT276+'Suppl. Dataset S2'!AT277)</f>
        <v>42978106.300000004</v>
      </c>
      <c r="Q102" s="1">
        <f>'Suppl. Dataset S2'!$E276*('Suppl. Dataset S2'!AU276+'Suppl. Dataset S2'!AU277)</f>
        <v>66821084</v>
      </c>
      <c r="R102" s="1">
        <f>'Suppl. Dataset S2'!$E276*('Suppl. Dataset S2'!AV276+'Suppl. Dataset S2'!AV277)</f>
        <v>69554673.799999997</v>
      </c>
      <c r="S102" s="1">
        <f>'Suppl. Dataset S2'!$E276*('Suppl. Dataset S2'!AW276+'Suppl. Dataset S2'!AW277)</f>
        <v>69858406</v>
      </c>
      <c r="T102" s="1">
        <f>'Suppl. Dataset S2'!$E276*('Suppl. Dataset S2'!AX276+'Suppl. Dataset S2'!AX277)</f>
        <v>79122238.100000009</v>
      </c>
      <c r="U102" s="7">
        <f>'Suppl. Dataset S2'!$E276*('Suppl. Dataset S2'!AY276+'Suppl. Dataset S2'!AY277)</f>
        <v>80792765.200000003</v>
      </c>
      <c r="V102" s="1">
        <f>'Suppl. Dataset S2'!$E276*('Suppl. Dataset S2'!AZ276+'Suppl. Dataset S2'!AZ277)</f>
        <v>74110656.799999997</v>
      </c>
      <c r="W102" s="1">
        <f>'Suppl. Dataset S2'!$E276*('Suppl. Dataset S2'!BA276+'Suppl. Dataset S2'!BA277)</f>
        <v>63480029.800000004</v>
      </c>
      <c r="X102" s="1">
        <f>'Suppl. Dataset S2'!$E276*('Suppl. Dataset S2'!BB276+'Suppl. Dataset S2'!BB277)</f>
        <v>65150556.899999999</v>
      </c>
      <c r="Y102" s="1">
        <f>'Suppl. Dataset S2'!$E276*('Suppl. Dataset S2'!BC276+'Suppl. Dataset S2'!BC277)</f>
        <v>72743861.900000006</v>
      </c>
      <c r="Z102" s="1">
        <f>'Suppl. Dataset S2'!$E276*('Suppl. Dataset S2'!BD276+'Suppl. Dataset S2'!BD277)</f>
        <v>70465870.400000006</v>
      </c>
    </row>
    <row r="103" spans="1:26" x14ac:dyDescent="0.35">
      <c r="A103" t="s">
        <v>46</v>
      </c>
      <c r="B103" s="1">
        <f>'Suppl. Dataset S2'!$E279*('Suppl. Dataset S2'!AF279+'Suppl. Dataset S2'!AF280)</f>
        <v>384221.23300000001</v>
      </c>
      <c r="C103" s="1">
        <f>'Suppl. Dataset S2'!$E279*('Suppl. Dataset S2'!AG279+'Suppl. Dataset S2'!AG280)</f>
        <v>289456.78659999999</v>
      </c>
      <c r="D103" s="1">
        <f>'Suppl. Dataset S2'!$E279*('Suppl. Dataset S2'!AH279+'Suppl. Dataset S2'!AH280)</f>
        <v>349747.62829999998</v>
      </c>
      <c r="E103" s="1">
        <f>'Suppl. Dataset S2'!$E279*('Suppl. Dataset S2'!AI279+'Suppl. Dataset S2'!AI280)</f>
        <v>332586.75900000002</v>
      </c>
      <c r="F103" s="1">
        <f>'Suppl. Dataset S2'!$E279*('Suppl. Dataset S2'!AJ279+'Suppl. Dataset S2'!AJ280)</f>
        <v>344736.04700000002</v>
      </c>
      <c r="G103" s="1">
        <f>'Suppl. Dataset S2'!$E279*('Suppl. Dataset S2'!AK279+'Suppl. Dataset S2'!AK280)</f>
        <v>411405.26490000001</v>
      </c>
      <c r="H103" s="1">
        <f>'Suppl. Dataset S2'!$E279*('Suppl. Dataset S2'!AL279+'Suppl. Dataset S2'!AL280)</f>
        <v>300087.41360000003</v>
      </c>
      <c r="I103" s="1">
        <f>'Suppl. Dataset S2'!$E279*('Suppl. Dataset S2'!AM279+'Suppl. Dataset S2'!AM280)</f>
        <v>379665.25</v>
      </c>
      <c r="J103" s="1">
        <f>'Suppl. Dataset S2'!$E279*('Suppl. Dataset S2'!AN279+'Suppl. Dataset S2'!AN280)</f>
        <v>482934.19800000003</v>
      </c>
      <c r="K103" s="1">
        <f>'Suppl. Dataset S2'!$E279*('Suppl. Dataset S2'!AO279+'Suppl. Dataset S2'!AO280)</f>
        <v>510270.09600000002</v>
      </c>
      <c r="L103" s="1">
        <f>'Suppl. Dataset S2'!$E279*('Suppl. Dataset S2'!AP279+'Suppl. Dataset S2'!AP280)</f>
        <v>674285.48400000005</v>
      </c>
      <c r="M103" s="1">
        <f>'Suppl. Dataset S2'!$E279*('Suppl. Dataset S2'!AQ279+'Suppl. Dataset S2'!AQ280)</f>
        <v>766923.80500000005</v>
      </c>
      <c r="N103" s="1">
        <f>'Suppl. Dataset S2'!$E279*('Suppl. Dataset S2'!AR279+'Suppl. Dataset S2'!AR280)</f>
        <v>602908.41700000002</v>
      </c>
      <c r="O103" s="1">
        <f>'Suppl. Dataset S2'!$E279*('Suppl. Dataset S2'!AS279+'Suppl. Dataset S2'!AS280)</f>
        <v>712252.00899999996</v>
      </c>
      <c r="P103" s="1">
        <f>'Suppl. Dataset S2'!$E279*('Suppl. Dataset S2'!AT279+'Suppl. Dataset S2'!AT280)</f>
        <v>566460.55300000007</v>
      </c>
      <c r="Q103" s="1">
        <f>'Suppl. Dataset S2'!$E279*('Suppl. Dataset S2'!AU279+'Suppl. Dataset S2'!AU280)</f>
        <v>735031.924</v>
      </c>
      <c r="R103" s="1">
        <f>'Suppl. Dataset S2'!$E279*('Suppl. Dataset S2'!AV279+'Suppl. Dataset S2'!AV280)</f>
        <v>648468.24699999997</v>
      </c>
      <c r="S103" s="1">
        <f>'Suppl. Dataset S2'!$E279*('Suppl. Dataset S2'!AW279+'Suppl. Dataset S2'!AW280)</f>
        <v>686434.772</v>
      </c>
      <c r="T103" s="1">
        <f>'Suppl. Dataset S2'!$E279*('Suppl. Dataset S2'!AX279+'Suppl. Dataset S2'!AX280)</f>
        <v>841338.19400000002</v>
      </c>
      <c r="U103" s="7">
        <f>'Suppl. Dataset S2'!$E279*('Suppl. Dataset S2'!AY279+'Suppl. Dataset S2'!AY280)</f>
        <v>876267.397</v>
      </c>
      <c r="V103" s="1">
        <f>'Suppl. Dataset S2'!$E279*('Suppl. Dataset S2'!AZ279+'Suppl. Dataset S2'!AZ280)</f>
        <v>1131402.4450000001</v>
      </c>
      <c r="W103" s="1">
        <f>'Suppl. Dataset S2'!$E279*('Suppl. Dataset S2'!BA279+'Suppl. Dataset S2'!BA280)</f>
        <v>1000797.599</v>
      </c>
      <c r="X103" s="1">
        <f>'Suppl. Dataset S2'!$E279*('Suppl. Dataset S2'!BB279+'Suppl. Dataset S2'!BB280)</f>
        <v>1087361.2760000001</v>
      </c>
      <c r="Y103" s="1">
        <f>'Suppl. Dataset S2'!$E279*('Suppl. Dataset S2'!BC279+'Suppl. Dataset S2'!BC280)</f>
        <v>1046357.429</v>
      </c>
      <c r="Z103" s="1">
        <f>'Suppl. Dataset S2'!$E279*('Suppl. Dataset S2'!BD279+'Suppl. Dataset S2'!BD280)</f>
        <v>1176962.2750000001</v>
      </c>
    </row>
    <row r="104" spans="1:26" x14ac:dyDescent="0.35">
      <c r="A104" t="s">
        <v>47</v>
      </c>
      <c r="B104" s="1">
        <f>'Suppl. Dataset S2'!$E282*('Suppl. Dataset S2'!AF282+'Suppl. Dataset S2'!AF283)</f>
        <v>12255594.27</v>
      </c>
      <c r="C104" s="1">
        <f>'Suppl. Dataset S2'!$E282*('Suppl. Dataset S2'!AG282+'Suppl. Dataset S2'!AG283)</f>
        <v>9886483.1099999994</v>
      </c>
      <c r="D104" s="1">
        <f>'Suppl. Dataset S2'!$E282*('Suppl. Dataset S2'!AH282+'Suppl. Dataset S2'!AH283)</f>
        <v>11708876.310000001</v>
      </c>
      <c r="E104" s="1">
        <f>'Suppl. Dataset S2'!$E282*('Suppl. Dataset S2'!AI282+'Suppl. Dataset S2'!AI283)</f>
        <v>9400511.5899999999</v>
      </c>
      <c r="F104" s="1">
        <f>'Suppl. Dataset S2'!$E282*('Suppl. Dataset S2'!AJ282+'Suppl. Dataset S2'!AJ283)</f>
        <v>10281334.970000001</v>
      </c>
      <c r="G104" s="1">
        <f>'Suppl. Dataset S2'!$E282*('Suppl. Dataset S2'!AK282+'Suppl. Dataset S2'!AK283)</f>
        <v>26227275.469999999</v>
      </c>
      <c r="H104" s="1">
        <f>'Suppl. Dataset S2'!$E282*('Suppl. Dataset S2'!AL282+'Suppl. Dataset S2'!AL283)</f>
        <v>18603597.25</v>
      </c>
      <c r="I104" s="1">
        <f>'Suppl. Dataset S2'!$E282*('Suppl. Dataset S2'!AM282+'Suppl. Dataset S2'!AM283)</f>
        <v>17494974.719999999</v>
      </c>
      <c r="J104" s="1">
        <f>'Suppl. Dataset S2'!$E282*('Suppl. Dataset S2'!AN282+'Suppl. Dataset S2'!AN283)</f>
        <v>24070776.850000001</v>
      </c>
      <c r="K104" s="1">
        <f>'Suppl. Dataset S2'!$E282*('Suppl. Dataset S2'!AO282+'Suppl. Dataset S2'!AO283)</f>
        <v>25528691.41</v>
      </c>
      <c r="L104" s="1">
        <f>'Suppl. Dataset S2'!$E282*('Suppl. Dataset S2'!AP282+'Suppl. Dataset S2'!AP283)</f>
        <v>33714274.200000003</v>
      </c>
      <c r="M104" s="1">
        <f>'Suppl. Dataset S2'!$E282*('Suppl. Dataset S2'!AQ282+'Suppl. Dataset S2'!AQ283)</f>
        <v>42522508</v>
      </c>
      <c r="N104" s="1">
        <f>'Suppl. Dataset S2'!$E282*('Suppl. Dataset S2'!AR282+'Suppl. Dataset S2'!AR283)</f>
        <v>33258675.900000002</v>
      </c>
      <c r="O104" s="1">
        <f>'Suppl. Dataset S2'!$E282*('Suppl. Dataset S2'!AS282+'Suppl. Dataset S2'!AS283)</f>
        <v>38270257.200000003</v>
      </c>
      <c r="P104" s="1">
        <f>'Suppl. Dataset S2'!$E282*('Suppl. Dataset S2'!AT282+'Suppl. Dataset S2'!AT283)</f>
        <v>20927148.580000002</v>
      </c>
      <c r="Q104" s="1">
        <f>'Suppl. Dataset S2'!$E282*('Suppl. Dataset S2'!AU282+'Suppl. Dataset S2'!AU283)</f>
        <v>42978106.300000004</v>
      </c>
      <c r="R104" s="1">
        <f>'Suppl. Dataset S2'!$E282*('Suppl. Dataset S2'!AV282+'Suppl. Dataset S2'!AV283)</f>
        <v>42370641.899999999</v>
      </c>
      <c r="S104" s="1">
        <f>'Suppl. Dataset S2'!$E282*('Suppl. Dataset S2'!AW282+'Suppl. Dataset S2'!AW283)</f>
        <v>39940784.300000004</v>
      </c>
      <c r="T104" s="1">
        <f>'Suppl. Dataset S2'!$E282*('Suppl. Dataset S2'!AX282+'Suppl. Dataset S2'!AX283)</f>
        <v>47989687.600000001</v>
      </c>
      <c r="U104" s="7">
        <f>'Suppl. Dataset S2'!$E282*('Suppl. Dataset S2'!AY282+'Suppl. Dataset S2'!AY283)</f>
        <v>53760599.399999999</v>
      </c>
      <c r="V104" s="1">
        <f>'Suppl. Dataset S2'!$E282*('Suppl. Dataset S2'!AZ282+'Suppl. Dataset S2'!AZ283)</f>
        <v>67732280.600000009</v>
      </c>
      <c r="W104" s="1">
        <f>'Suppl. Dataset S2'!$E282*('Suppl. Dataset S2'!BA282+'Suppl. Dataset S2'!BA283)</f>
        <v>56949787.5</v>
      </c>
      <c r="X104" s="1">
        <f>'Suppl. Dataset S2'!$E282*('Suppl. Dataset S2'!BB282+'Suppl. Dataset S2'!BB283)</f>
        <v>61809502.700000003</v>
      </c>
      <c r="Y104" s="1">
        <f>'Suppl. Dataset S2'!$E282*('Suppl. Dataset S2'!BC282+'Suppl. Dataset S2'!BC283)</f>
        <v>61353904.399999999</v>
      </c>
      <c r="Z104" s="1">
        <f>'Suppl. Dataset S2'!$E282*('Suppl. Dataset S2'!BD282+'Suppl. Dataset S2'!BD283)</f>
        <v>74566255.100000009</v>
      </c>
    </row>
    <row r="105" spans="1:26" x14ac:dyDescent="0.35">
      <c r="A105" t="s">
        <v>48</v>
      </c>
      <c r="B105" s="1">
        <f>'Suppl. Dataset S2'!$E285*('Suppl. Dataset S2'!AF285+'Suppl. Dataset S2'!AF286)</f>
        <v>14077987.470000001</v>
      </c>
      <c r="C105" s="1">
        <f>'Suppl. Dataset S2'!$E285*('Suppl. Dataset S2'!AG285+'Suppl. Dataset S2'!AG286)</f>
        <v>19286994.699999999</v>
      </c>
      <c r="D105" s="1">
        <f>'Suppl. Dataset S2'!$E285*('Suppl. Dataset S2'!AH285+'Suppl. Dataset S2'!AH286)</f>
        <v>19438860.800000001</v>
      </c>
      <c r="E105" s="1">
        <f>'Suppl. Dataset S2'!$E285*('Suppl. Dataset S2'!AI285+'Suppl. Dataset S2'!AI286)</f>
        <v>14002054.42</v>
      </c>
      <c r="F105" s="1">
        <f>'Suppl. Dataset S2'!$E285*('Suppl. Dataset S2'!AJ285+'Suppl. Dataset S2'!AJ286)</f>
        <v>16097806.6</v>
      </c>
      <c r="G105" s="1">
        <f>'Suppl. Dataset S2'!$E285*('Suppl. Dataset S2'!AK285+'Suppl. Dataset S2'!AK286)</f>
        <v>22020584.5</v>
      </c>
      <c r="H105" s="1">
        <f>'Suppl. Dataset S2'!$E285*('Suppl. Dataset S2'!AL285+'Suppl. Dataset S2'!AL286)</f>
        <v>14685451.870000001</v>
      </c>
      <c r="I105" s="1">
        <f>'Suppl. Dataset S2'!$E285*('Suppl. Dataset S2'!AM285+'Suppl. Dataset S2'!AM286)</f>
        <v>17160869.300000001</v>
      </c>
      <c r="J105" s="1">
        <f>'Suppl. Dataset S2'!$E285*('Suppl. Dataset S2'!AN285+'Suppl. Dataset S2'!AN286)</f>
        <v>22020584.5</v>
      </c>
      <c r="K105" s="1">
        <f>'Suppl. Dataset S2'!$E285*('Suppl. Dataset S2'!AO285+'Suppl. Dataset S2'!AO286)</f>
        <v>23539245.5</v>
      </c>
      <c r="L105" s="1">
        <f>'Suppl. Dataset S2'!$E285*('Suppl. Dataset S2'!AP285+'Suppl. Dataset S2'!AP286)</f>
        <v>10736933.27</v>
      </c>
      <c r="M105" s="1">
        <f>'Suppl. Dataset S2'!$E285*('Suppl. Dataset S2'!AQ285+'Suppl. Dataset S2'!AQ286)</f>
        <v>13440149.85</v>
      </c>
      <c r="N105" s="1">
        <f>'Suppl. Dataset S2'!$E285*('Suppl. Dataset S2'!AR285+'Suppl. Dataset S2'!AR286)</f>
        <v>9628310.7400000002</v>
      </c>
      <c r="O105" s="1">
        <f>'Suppl. Dataset S2'!$E285*('Suppl. Dataset S2'!AS285+'Suppl. Dataset S2'!AS286)</f>
        <v>10706560.050000001</v>
      </c>
      <c r="P105" s="1">
        <f>'Suppl. Dataset S2'!$E285*('Suppl. Dataset S2'!AT285+'Suppl. Dataset S2'!AT286)</f>
        <v>7988156.8600000003</v>
      </c>
      <c r="Q105" s="1">
        <f>'Suppl. Dataset S2'!$E285*('Suppl. Dataset S2'!AU285+'Suppl. Dataset S2'!AU286)</f>
        <v>14731011.700000001</v>
      </c>
      <c r="R105" s="1">
        <f>'Suppl. Dataset S2'!$E285*('Suppl. Dataset S2'!AV285+'Suppl. Dataset S2'!AV286)</f>
        <v>13516082.9</v>
      </c>
      <c r="S105" s="1">
        <f>'Suppl. Dataset S2'!$E285*('Suppl. Dataset S2'!AW285+'Suppl. Dataset S2'!AW286)</f>
        <v>7547745.1699999999</v>
      </c>
      <c r="T105" s="1">
        <f>'Suppl. Dataset S2'!$E285*('Suppl. Dataset S2'!AX285+'Suppl. Dataset S2'!AX286)</f>
        <v>17768333.699999999</v>
      </c>
      <c r="U105" s="7">
        <f>'Suppl. Dataset S2'!$E285*('Suppl. Dataset S2'!AY285+'Suppl. Dataset S2'!AY286)</f>
        <v>18831396.400000002</v>
      </c>
      <c r="V105" s="1">
        <f>'Suppl. Dataset S2'!$E285*('Suppl. Dataset S2'!AZ285+'Suppl. Dataset S2'!AZ286)</f>
        <v>13865374.93</v>
      </c>
      <c r="W105" s="1">
        <f>'Suppl. Dataset S2'!$E285*('Suppl. Dataset S2'!BA285+'Suppl. Dataset S2'!BA286)</f>
        <v>12285967.49</v>
      </c>
      <c r="X105" s="1">
        <f>'Suppl. Dataset S2'!$E285*('Suppl. Dataset S2'!BB285+'Suppl. Dataset S2'!BB286)</f>
        <v>13895748.15</v>
      </c>
      <c r="Y105" s="1">
        <f>'Suppl. Dataset S2'!$E285*('Suppl. Dataset S2'!BC285+'Suppl. Dataset S2'!BC286)</f>
        <v>15338476.1</v>
      </c>
      <c r="Z105" s="1">
        <f>'Suppl. Dataset S2'!$E285*('Suppl. Dataset S2'!BD285+'Suppl. Dataset S2'!BD286)</f>
        <v>11936675.460000001</v>
      </c>
    </row>
    <row r="106" spans="1:26" x14ac:dyDescent="0.35">
      <c r="A106" t="s">
        <v>49</v>
      </c>
      <c r="B106" s="1">
        <f>'Suppl. Dataset S2'!$E287*('Suppl. Dataset S2'!AF287+'Suppl. Dataset S2'!AF288)</f>
        <v>133034.70360000001</v>
      </c>
      <c r="C106" s="1">
        <f>'Suppl. Dataset S2'!$E287*('Suppl. Dataset S2'!AG287+'Suppl. Dataset S2'!AG288)</f>
        <v>87171.141400000008</v>
      </c>
      <c r="D106" s="1">
        <f>'Suppl. Dataset S2'!$E287*('Suppl. Dataset S2'!AH287+'Suppl. Dataset S2'!AH288)</f>
        <v>138653.7493</v>
      </c>
      <c r="E106" s="1">
        <f>'Suppl. Dataset S2'!$E287*('Suppl. Dataset S2'!AI287+'Suppl. Dataset S2'!AI288)</f>
        <v>76844.246599999999</v>
      </c>
      <c r="F106" s="1">
        <f>'Suppl. Dataset S2'!$E287*('Suppl. Dataset S2'!AJ287+'Suppl. Dataset S2'!AJ288)</f>
        <v>98105.500599999999</v>
      </c>
      <c r="G106" s="1">
        <f>'Suppl. Dataset S2'!$E287*('Suppl. Dataset S2'!AK287+'Suppl. Dataset S2'!AK288)</f>
        <v>143817.1967</v>
      </c>
      <c r="H106" s="1">
        <f>'Suppl. Dataset S2'!$E287*('Suppl. Dataset S2'!AL287+'Suppl. Dataset S2'!AL288)</f>
        <v>189377.02670000002</v>
      </c>
      <c r="I106" s="1">
        <f>'Suppl. Dataset S2'!$E287*('Suppl. Dataset S2'!AM287+'Suppl. Dataset S2'!AM288)</f>
        <v>155662.7525</v>
      </c>
      <c r="J106" s="1">
        <f>'Suppl. Dataset S2'!$E287*('Suppl. Dataset S2'!AN287+'Suppl. Dataset S2'!AN288)</f>
        <v>241922.6973</v>
      </c>
      <c r="K106" s="1">
        <f>'Suppl. Dataset S2'!$E287*('Suppl. Dataset S2'!AO287+'Suppl. Dataset S2'!AO288)</f>
        <v>305554.5932</v>
      </c>
      <c r="L106" s="1">
        <f>'Suppl. Dataset S2'!$E287*('Suppl. Dataset S2'!AP287+'Suppl. Dataset S2'!AP288)</f>
        <v>385739.89400000003</v>
      </c>
      <c r="M106" s="1">
        <f>'Suppl. Dataset S2'!$E287*('Suppl. Dataset S2'!AQ287+'Suppl. Dataset S2'!AQ288)</f>
        <v>335168.48269999999</v>
      </c>
      <c r="N106" s="1">
        <f>'Suppl. Dataset S2'!$E287*('Suppl. Dataset S2'!AR287+'Suppl. Dataset S2'!AR288)</f>
        <v>244656.28710000002</v>
      </c>
      <c r="O106" s="1">
        <f>'Suppl. Dataset S2'!$E287*('Suppl. Dataset S2'!AS287+'Suppl. Dataset S2'!AS288)</f>
        <v>364478.64</v>
      </c>
      <c r="P106" s="1">
        <f>'Suppl. Dataset S2'!$E287*('Suppl. Dataset S2'!AT287+'Suppl. Dataset S2'!AT288)</f>
        <v>231595.80250000002</v>
      </c>
      <c r="Q106" s="1">
        <f>'Suppl. Dataset S2'!$E287*('Suppl. Dataset S2'!AU287+'Suppl. Dataset S2'!AU288)</f>
        <v>428262.402</v>
      </c>
      <c r="R106" s="1">
        <f>'Suppl. Dataset S2'!$E287*('Suppl. Dataset S2'!AV287+'Suppl. Dataset S2'!AV288)</f>
        <v>385739.89400000003</v>
      </c>
      <c r="S106" s="1">
        <f>'Suppl. Dataset S2'!$E287*('Suppl. Dataset S2'!AW287+'Suppl. Dataset S2'!AW288)</f>
        <v>446486.33400000003</v>
      </c>
      <c r="T106" s="1">
        <f>'Suppl. Dataset S2'!$E287*('Suppl. Dataset S2'!AX287+'Suppl. Dataset S2'!AX288)</f>
        <v>496602.147</v>
      </c>
      <c r="U106" s="7">
        <f>'Suppl. Dataset S2'!$E287*('Suppl. Dataset S2'!AY287+'Suppl. Dataset S2'!AY288)</f>
        <v>546717.96</v>
      </c>
      <c r="V106" s="1">
        <f>'Suppl. Dataset S2'!$E287*('Suppl. Dataset S2'!AZ287+'Suppl. Dataset S2'!AZ288)</f>
        <v>712252.00899999996</v>
      </c>
      <c r="W106" s="1">
        <f>'Suppl. Dataset S2'!$E287*('Suppl. Dataset S2'!BA287+'Suppl. Dataset S2'!BA288)</f>
        <v>530012.68900000001</v>
      </c>
      <c r="X106" s="1">
        <f>'Suppl. Dataset S2'!$E287*('Suppl. Dataset S2'!BB287+'Suppl. Dataset S2'!BB288)</f>
        <v>499639.46900000004</v>
      </c>
      <c r="Y106" s="1">
        <f>'Suppl. Dataset S2'!$E287*('Suppl. Dataset S2'!BC287+'Suppl. Dataset S2'!BC288)</f>
        <v>639356.28099999996</v>
      </c>
      <c r="Z106" s="1">
        <f>'Suppl. Dataset S2'!$E287*('Suppl. Dataset S2'!BD287+'Suppl. Dataset S2'!BD288)</f>
        <v>694028.07700000005</v>
      </c>
    </row>
    <row r="107" spans="1:26" x14ac:dyDescent="0.35">
      <c r="A107" t="s">
        <v>50</v>
      </c>
      <c r="B107" s="1">
        <f>'Suppl. Dataset S2'!$E290*('Suppl. Dataset S2'!AF290+'Suppl. Dataset S2'!AF291)</f>
        <v>1265044.6130000001</v>
      </c>
      <c r="C107" s="1">
        <f>'Suppl. Dataset S2'!$E290*('Suppl. Dataset S2'!AG290+'Suppl. Dataset S2'!AG291)</f>
        <v>1436653.3060000001</v>
      </c>
      <c r="D107" s="1">
        <f>'Suppl. Dataset S2'!$E290*('Suppl. Dataset S2'!AH290+'Suppl. Dataset S2'!AH291)</f>
        <v>1216447.4610000001</v>
      </c>
      <c r="E107" s="1">
        <f>'Suppl. Dataset S2'!$E290*('Suppl. Dataset S2'!AI290+'Suppl. Dataset S2'!AI291)</f>
        <v>1167850.3090000001</v>
      </c>
      <c r="F107" s="1">
        <f>'Suppl. Dataset S2'!$E290*('Suppl. Dataset S2'!AJ290+'Suppl. Dataset S2'!AJ291)</f>
        <v>1301492.477</v>
      </c>
      <c r="G107" s="1">
        <f>'Suppl. Dataset S2'!$E290*('Suppl. Dataset S2'!AK290+'Suppl. Dataset S2'!AK291)</f>
        <v>3174001.49</v>
      </c>
      <c r="H107" s="1">
        <f>'Suppl. Dataset S2'!$E290*('Suppl. Dataset S2'!AL290+'Suppl. Dataset S2'!AL291)</f>
        <v>2056266.9939999999</v>
      </c>
      <c r="I107" s="1">
        <f>'Suppl. Dataset S2'!$E290*('Suppl. Dataset S2'!AM290+'Suppl. Dataset S2'!AM291)</f>
        <v>2197502.4670000002</v>
      </c>
      <c r="J107" s="1">
        <f>'Suppl. Dataset S2'!$E290*('Suppl. Dataset S2'!AN290+'Suppl. Dataset S2'!AN291)</f>
        <v>2765481.6809999999</v>
      </c>
      <c r="K107" s="1">
        <f>'Suppl. Dataset S2'!$E290*('Suppl. Dataset S2'!AO290+'Suppl. Dataset S2'!AO291)</f>
        <v>3023654.051</v>
      </c>
      <c r="L107" s="1">
        <f>'Suppl. Dataset S2'!$E290*('Suppl. Dataset S2'!AP290+'Suppl. Dataset S2'!AP291)</f>
        <v>3170964.1680000001</v>
      </c>
      <c r="M107" s="1">
        <f>'Suppl. Dataset S2'!$E290*('Suppl. Dataset S2'!AQ290+'Suppl. Dataset S2'!AQ291)</f>
        <v>4692662.49</v>
      </c>
      <c r="N107" s="1">
        <f>'Suppl. Dataset S2'!$E290*('Suppl. Dataset S2'!AR290+'Suppl. Dataset S2'!AR291)</f>
        <v>4085198.0900000003</v>
      </c>
      <c r="O107" s="1">
        <f>'Suppl. Dataset S2'!$E290*('Suppl. Dataset S2'!AS290+'Suppl. Dataset S2'!AS291)</f>
        <v>4145944.5300000003</v>
      </c>
      <c r="P107" s="1">
        <f>'Suppl. Dataset S2'!$E290*('Suppl. Dataset S2'!AT290+'Suppl. Dataset S2'!AT291)</f>
        <v>3249934.54</v>
      </c>
      <c r="Q107" s="1">
        <f>'Suppl. Dataset S2'!$E290*('Suppl. Dataset S2'!AU290+'Suppl. Dataset S2'!AU291)</f>
        <v>5436806.3799999999</v>
      </c>
      <c r="R107" s="1">
        <f>'Suppl. Dataset S2'!$E290*('Suppl. Dataset S2'!AV290+'Suppl. Dataset S2'!AV291)</f>
        <v>5163447.4000000004</v>
      </c>
      <c r="S107" s="1">
        <f>'Suppl. Dataset S2'!$E290*('Suppl. Dataset S2'!AW290+'Suppl. Dataset S2'!AW291)</f>
        <v>5619045.7000000002</v>
      </c>
      <c r="T107" s="1">
        <f>'Suppl. Dataset S2'!$E290*('Suppl. Dataset S2'!AX290+'Suppl. Dataset S2'!AX291)</f>
        <v>5254567.0600000005</v>
      </c>
      <c r="U107" s="7">
        <f>'Suppl. Dataset S2'!$E290*('Suppl. Dataset S2'!AY290+'Suppl. Dataset S2'!AY291)</f>
        <v>6636548.5700000003</v>
      </c>
      <c r="V107" s="1">
        <f>'Suppl. Dataset S2'!$E290*('Suppl. Dataset S2'!AZ290+'Suppl. Dataset S2'!AZ291)</f>
        <v>8641181.0899999999</v>
      </c>
      <c r="W107" s="1">
        <f>'Suppl. Dataset S2'!$E290*('Suppl. Dataset S2'!BA290+'Suppl. Dataset S2'!BA291)</f>
        <v>5846844.8500000006</v>
      </c>
      <c r="X107" s="1">
        <f>'Suppl. Dataset S2'!$E290*('Suppl. Dataset S2'!BB290+'Suppl. Dataset S2'!BB291)</f>
        <v>5877218.0700000003</v>
      </c>
      <c r="Y107" s="1">
        <f>'Suppl. Dataset S2'!$E290*('Suppl. Dataset S2'!BC290+'Suppl. Dataset S2'!BC291)</f>
        <v>8140022.96</v>
      </c>
      <c r="Z107" s="1">
        <f>'Suppl. Dataset S2'!$E290*('Suppl. Dataset S2'!BD290+'Suppl. Dataset S2'!BD291)</f>
        <v>5983524.3399999999</v>
      </c>
    </row>
    <row r="108" spans="1:26" x14ac:dyDescent="0.35">
      <c r="A108" t="s">
        <v>51</v>
      </c>
      <c r="B108" s="1">
        <f>'Suppl. Dataset S2'!$E293*('Suppl. Dataset S2'!AF293+'Suppl. Dataset S2'!AF294)</f>
        <v>543680.63800000004</v>
      </c>
      <c r="C108" s="1">
        <f>'Suppl. Dataset S2'!$E293*('Suppl. Dataset S2'!AG293+'Suppl. Dataset S2'!AG294)</f>
        <v>561904.57000000007</v>
      </c>
      <c r="D108" s="1">
        <f>'Suppl. Dataset S2'!$E293*('Suppl. Dataset S2'!AH293+'Suppl. Dataset S2'!AH294)</f>
        <v>856524.804</v>
      </c>
      <c r="E108" s="1">
        <f>'Suppl. Dataset S2'!$E293*('Suppl. Dataset S2'!AI293+'Suppl. Dataset S2'!AI294)</f>
        <v>703140.04300000006</v>
      </c>
      <c r="F108" s="1">
        <f>'Suppl. Dataset S2'!$E293*('Suppl. Dataset S2'!AJ293+'Suppl. Dataset S2'!AJ294)</f>
        <v>695546.73800000001</v>
      </c>
      <c r="G108" s="1">
        <f>'Suppl. Dataset S2'!$E293*('Suppl. Dataset S2'!AK293+'Suppl. Dataset S2'!AK294)</f>
        <v>1237708.7150000001</v>
      </c>
      <c r="H108" s="1">
        <f>'Suppl. Dataset S2'!$E293*('Suppl. Dataset S2'!AL293+'Suppl. Dataset S2'!AL294)</f>
        <v>933976.51500000001</v>
      </c>
      <c r="I108" s="1">
        <f>'Suppl. Dataset S2'!$E293*('Suppl. Dataset S2'!AM293+'Suppl. Dataset S2'!AM294)</f>
        <v>888416.68500000006</v>
      </c>
      <c r="J108" s="1">
        <f>'Suppl. Dataset S2'!$E293*('Suppl. Dataset S2'!AN293+'Suppl. Dataset S2'!AN294)</f>
        <v>1035726.802</v>
      </c>
      <c r="K108" s="1">
        <f>'Suppl. Dataset S2'!$E293*('Suppl. Dataset S2'!AO293+'Suppl. Dataset S2'!AO294)</f>
        <v>1189111.5630000001</v>
      </c>
      <c r="L108" s="1">
        <f>'Suppl. Dataset S2'!$E293*('Suppl. Dataset S2'!AP293+'Suppl. Dataset S2'!AP294)</f>
        <v>1795057.3020000001</v>
      </c>
      <c r="M108" s="1">
        <f>'Suppl. Dataset S2'!$E293*('Suppl. Dataset S2'!AQ293+'Suppl. Dataset S2'!AQ294)</f>
        <v>1675083.0830000001</v>
      </c>
      <c r="N108" s="1">
        <f>'Suppl. Dataset S2'!$E293*('Suppl. Dataset S2'!AR293+'Suppl. Dataset S2'!AR294)</f>
        <v>1539922.254</v>
      </c>
      <c r="O108" s="1">
        <f>'Suppl. Dataset S2'!$E293*('Suppl. Dataset S2'!AS293+'Suppl. Dataset S2'!AS294)</f>
        <v>1480694.4750000001</v>
      </c>
      <c r="P108" s="1">
        <f>'Suppl. Dataset S2'!$E293*('Suppl. Dataset S2'!AT293+'Suppl. Dataset S2'!AT294)</f>
        <v>1175443.6140000001</v>
      </c>
      <c r="Q108" s="1">
        <f>'Suppl. Dataset S2'!$E293*('Suppl. Dataset S2'!AU293+'Suppl. Dataset S2'!AU294)</f>
        <v>1186074.2409999999</v>
      </c>
      <c r="R108" s="1">
        <f>'Suppl. Dataset S2'!$E293*('Suppl. Dataset S2'!AV293+'Suppl. Dataset S2'!AV294)</f>
        <v>1348570.9680000001</v>
      </c>
      <c r="S108" s="1">
        <f>'Suppl. Dataset S2'!$E293*('Suppl. Dataset S2'!AW293+'Suppl. Dataset S2'!AW294)</f>
        <v>1243783.3589999999</v>
      </c>
      <c r="T108" s="1">
        <f>'Suppl. Dataset S2'!$E293*('Suppl. Dataset S2'!AX293+'Suppl. Dataset S2'!AX294)</f>
        <v>1672045.7609999999</v>
      </c>
      <c r="U108" s="7">
        <f>'Suppl. Dataset S2'!$E293*('Suppl. Dataset S2'!AY293+'Suppl. Dataset S2'!AY294)</f>
        <v>1561183.5080000001</v>
      </c>
      <c r="V108" s="1">
        <f>'Suppl. Dataset S2'!$E293*('Suppl. Dataset S2'!AZ293+'Suppl. Dataset S2'!AZ294)</f>
        <v>2003113.8589999999</v>
      </c>
      <c r="W108" s="1">
        <f>'Suppl. Dataset S2'!$E293*('Suppl. Dataset S2'!BA293+'Suppl. Dataset S2'!BA294)</f>
        <v>1470063.848</v>
      </c>
      <c r="X108" s="1">
        <f>'Suppl. Dataset S2'!$E293*('Suppl. Dataset S2'!BB293+'Suppl. Dataset S2'!BB294)</f>
        <v>1997039.2150000001</v>
      </c>
      <c r="Y108" s="1">
        <f>'Suppl. Dataset S2'!$E293*('Suppl. Dataset S2'!BC293+'Suppl. Dataset S2'!BC294)</f>
        <v>1808725.2509999999</v>
      </c>
      <c r="Z108" s="1">
        <f>'Suppl. Dataset S2'!$E293*('Suppl. Dataset S2'!BD293+'Suppl. Dataset S2'!BD294)</f>
        <v>2080565.57</v>
      </c>
    </row>
    <row r="109" spans="1:26" x14ac:dyDescent="0.35">
      <c r="A109" t="s">
        <v>52</v>
      </c>
      <c r="B109" s="1">
        <f>'Suppl. Dataset S2'!$E296*('Suppl. Dataset S2'!AF296+'Suppl. Dataset S2'!AF297)</f>
        <v>648468.24699999997</v>
      </c>
      <c r="C109" s="1">
        <f>'Suppl. Dataset S2'!$E296*('Suppl. Dataset S2'!AG296+'Suppl. Dataset S2'!AG297)</f>
        <v>489008.842</v>
      </c>
      <c r="D109" s="1">
        <f>'Suppl. Dataset S2'!$E296*('Suppl. Dataset S2'!AH296+'Suppl. Dataset S2'!AH297)</f>
        <v>728957.28</v>
      </c>
      <c r="E109" s="1">
        <f>'Suppl. Dataset S2'!$E296*('Suppl. Dataset S2'!AI296+'Suppl. Dataset S2'!AI297)</f>
        <v>1190630.2239999999</v>
      </c>
      <c r="F109" s="1">
        <f>'Suppl. Dataset S2'!$E296*('Suppl. Dataset S2'!AJ296+'Suppl. Dataset S2'!AJ297)</f>
        <v>838300.87199999997</v>
      </c>
      <c r="G109" s="1">
        <f>'Suppl. Dataset S2'!$E296*('Suppl. Dataset S2'!AK296+'Suppl. Dataset S2'!AK297)</f>
        <v>1053950.7339999999</v>
      </c>
      <c r="H109" s="1">
        <f>'Suppl. Dataset S2'!$E296*('Suppl. Dataset S2'!AL296+'Suppl. Dataset S2'!AL297)</f>
        <v>818558.27899999998</v>
      </c>
      <c r="I109" s="1">
        <f>'Suppl. Dataset S2'!$E296*('Suppl. Dataset S2'!AM296+'Suppl. Dataset S2'!AM297)</f>
        <v>850450.16</v>
      </c>
      <c r="J109" s="1">
        <f>'Suppl. Dataset S2'!$E296*('Suppl. Dataset S2'!AN296+'Suppl. Dataset S2'!AN297)</f>
        <v>985610.98900000006</v>
      </c>
      <c r="K109" s="1">
        <f>'Suppl. Dataset S2'!$E296*('Suppl. Dataset S2'!AO296+'Suppl. Dataset S2'!AO297)</f>
        <v>1160257.004</v>
      </c>
      <c r="L109" s="1">
        <f>'Suppl. Dataset S2'!$E296*('Suppl. Dataset S2'!AP296+'Suppl. Dataset S2'!AP297)</f>
        <v>1371350.8830000001</v>
      </c>
      <c r="M109" s="1">
        <f>'Suppl. Dataset S2'!$E296*('Suppl. Dataset S2'!AQ296+'Suppl. Dataset S2'!AQ297)</f>
        <v>1315160.426</v>
      </c>
      <c r="N109" s="1">
        <f>'Suppl. Dataset S2'!$E296*('Suppl. Dataset S2'!AR296+'Suppl. Dataset S2'!AR297)</f>
        <v>1195186.2069999999</v>
      </c>
      <c r="O109" s="1">
        <f>'Suppl. Dataset S2'!$E296*('Suppl. Dataset S2'!AS296+'Suppl. Dataset S2'!AS297)</f>
        <v>1187592.902</v>
      </c>
      <c r="P109" s="1">
        <f>'Suppl. Dataset S2'!$E296*('Suppl. Dataset S2'!AT296+'Suppl. Dataset S2'!AT297)</f>
        <v>1318197.7480000001</v>
      </c>
      <c r="Q109" s="1">
        <f>'Suppl. Dataset S2'!$E296*('Suppl. Dataset S2'!AU296+'Suppl. Dataset S2'!AU297)</f>
        <v>1038764.1240000001</v>
      </c>
      <c r="R109" s="1">
        <f>'Suppl. Dataset S2'!$E296*('Suppl. Dataset S2'!AV296+'Suppl. Dataset S2'!AV297)</f>
        <v>1009909.5650000001</v>
      </c>
      <c r="S109" s="1">
        <f>'Suppl. Dataset S2'!$E296*('Suppl. Dataset S2'!AW296+'Suppl. Dataset S2'!AW297)</f>
        <v>892972.66800000006</v>
      </c>
      <c r="T109" s="1">
        <f>'Suppl. Dataset S2'!$E296*('Suppl. Dataset S2'!AX296+'Suppl. Dataset S2'!AX297)</f>
        <v>1359201.595</v>
      </c>
      <c r="U109" s="7">
        <f>'Suppl. Dataset S2'!$E296*('Suppl. Dataset S2'!AY296+'Suppl. Dataset S2'!AY297)</f>
        <v>1316679.0870000001</v>
      </c>
      <c r="V109" s="1">
        <f>'Suppl. Dataset S2'!$E296*('Suppl. Dataset S2'!AZ296+'Suppl. Dataset S2'!AZ297)</f>
        <v>1381981.51</v>
      </c>
      <c r="W109" s="1">
        <f>'Suppl. Dataset S2'!$E296*('Suppl. Dataset S2'!BA296+'Suppl. Dataset S2'!BA297)</f>
        <v>990166.97200000007</v>
      </c>
      <c r="X109" s="1">
        <f>'Suppl. Dataset S2'!$E296*('Suppl. Dataset S2'!BB296+'Suppl. Dataset S2'!BB297)</f>
        <v>1359201.595</v>
      </c>
      <c r="Y109" s="1">
        <f>'Suppl. Dataset S2'!$E296*('Suppl. Dataset S2'!BC296+'Suppl. Dataset S2'!BC297)</f>
        <v>1246820.6810000001</v>
      </c>
      <c r="Z109" s="1">
        <f>'Suppl. Dataset S2'!$E296*('Suppl. Dataset S2'!BD296+'Suppl. Dataset S2'!BD297)</f>
        <v>1685713.71</v>
      </c>
    </row>
    <row r="110" spans="1:26" x14ac:dyDescent="0.35">
      <c r="A110" t="s">
        <v>53</v>
      </c>
      <c r="B110" s="1">
        <f>'Suppl. Dataset S2'!$E298*('Suppl. Dataset S2'!AF298+'Suppl. Dataset S2'!AF299)</f>
        <v>239198.94600000003</v>
      </c>
      <c r="C110" s="1">
        <f>'Suppl. Dataset S2'!$E298*('Suppl. Dataset S2'!AG298+'Suppl. Dataset S2'!AG299)</f>
        <v>216565.73400000003</v>
      </c>
      <c r="D110" s="1">
        <f>'Suppl. Dataset S2'!$E298*('Suppl. Dataset S2'!AH298+'Suppl. Dataset S2'!AH299)</f>
        <v>261832.15800000002</v>
      </c>
      <c r="E110" s="1">
        <f>'Suppl. Dataset S2'!$E298*('Suppl. Dataset S2'!AI298+'Suppl. Dataset S2'!AI299)</f>
        <v>157657.37400000001</v>
      </c>
      <c r="F110" s="1">
        <f>'Suppl. Dataset S2'!$E298*('Suppl. Dataset S2'!AJ298+'Suppl. Dataset S2'!AJ299)</f>
        <v>226332.12000000002</v>
      </c>
      <c r="G110" s="1">
        <f>'Suppl. Dataset S2'!$E298*('Suppl. Dataset S2'!AK298+'Suppl. Dataset S2'!AK299)</f>
        <v>282605.10600000003</v>
      </c>
      <c r="H110" s="1">
        <f>'Suppl. Dataset S2'!$E298*('Suppl. Dataset S2'!AL298+'Suppl. Dataset S2'!AL299)</f>
        <v>251290.66200000001</v>
      </c>
      <c r="I110" s="1">
        <f>'Suppl. Dataset S2'!$E298*('Suppl. Dataset S2'!AM298+'Suppl. Dataset S2'!AM299)</f>
        <v>159207.59400000001</v>
      </c>
      <c r="J110" s="1">
        <f>'Suppl. Dataset S2'!$E298*('Suppl. Dataset S2'!AN298+'Suppl. Dataset S2'!AN299)</f>
        <v>222146.52600000001</v>
      </c>
      <c r="K110" s="1">
        <f>'Suppl. Dataset S2'!$E298*('Suppl. Dataset S2'!AO298+'Suppl. Dataset S2'!AO299)</f>
        <v>273613.83</v>
      </c>
      <c r="L110" s="1">
        <f>'Suppl. Dataset S2'!$E298*('Suppl. Dataset S2'!AP298+'Suppl. Dataset S2'!AP299)</f>
        <v>132698.83200000002</v>
      </c>
      <c r="M110" s="1">
        <f>'Suppl. Dataset S2'!$E298*('Suppl. Dataset S2'!AQ298+'Suppl. Dataset S2'!AQ299)</f>
        <v>279349.64400000003</v>
      </c>
      <c r="N110" s="1">
        <f>'Suppl. Dataset S2'!$E298*('Suppl. Dataset S2'!AR298+'Suppl. Dataset S2'!AR299)</f>
        <v>281985.01800000004</v>
      </c>
      <c r="O110" s="1">
        <f>'Suppl. Dataset S2'!$E298*('Suppl. Dataset S2'!AS298+'Suppl. Dataset S2'!AS299)</f>
        <v>272838.72000000003</v>
      </c>
      <c r="P110" s="1">
        <f>'Suppl. Dataset S2'!$E298*('Suppl. Dataset S2'!AT298+'Suppl. Dataset S2'!AT299)</f>
        <v>265397.66400000005</v>
      </c>
      <c r="Q110" s="1">
        <f>'Suppl. Dataset S2'!$E298*('Suppl. Dataset S2'!AU298+'Suppl. Dataset S2'!AU299)</f>
        <v>348799.50000000006</v>
      </c>
      <c r="R110" s="1">
        <f>'Suppl. Dataset S2'!$E298*('Suppl. Dataset S2'!AV298+'Suppl. Dataset S2'!AV299)</f>
        <v>276559.24800000002</v>
      </c>
      <c r="S110" s="1">
        <f>'Suppl. Dataset S2'!$E298*('Suppl. Dataset S2'!AW298+'Suppl. Dataset S2'!AW299)</f>
        <v>264002.46600000001</v>
      </c>
      <c r="T110" s="1">
        <f>'Suppl. Dataset S2'!$E298*('Suppl. Dataset S2'!AX298+'Suppl. Dataset S2'!AX299)</f>
        <v>308803.82400000002</v>
      </c>
      <c r="U110" s="7">
        <f>'Suppl. Dataset S2'!$E298*('Suppl. Dataset S2'!AY298+'Suppl. Dataset S2'!AY299)</f>
        <v>409258.08</v>
      </c>
      <c r="V110" s="1">
        <f>'Suppl. Dataset S2'!$E298*('Suppl. Dataset S2'!AZ298+'Suppl. Dataset S2'!AZ299)</f>
        <v>420109.62000000005</v>
      </c>
      <c r="W110" s="1">
        <f>'Suppl. Dataset S2'!$E298*('Suppl. Dataset S2'!BA298+'Suppl. Dataset S2'!BA299)</f>
        <v>345699.06000000006</v>
      </c>
      <c r="X110" s="1">
        <f>'Suppl. Dataset S2'!$E298*('Suppl. Dataset S2'!BB298+'Suppl. Dataset S2'!BB299)</f>
        <v>339498.18000000005</v>
      </c>
      <c r="Y110" s="1">
        <f>'Suppl. Dataset S2'!$E298*('Suppl. Dataset S2'!BC298+'Suppl. Dataset S2'!BC299)</f>
        <v>378253.68000000005</v>
      </c>
      <c r="Z110" s="1">
        <f>'Suppl. Dataset S2'!$E298*('Suppl. Dataset S2'!BD298+'Suppl. Dataset S2'!BD299)</f>
        <v>337947.96</v>
      </c>
    </row>
    <row r="111" spans="1:26" x14ac:dyDescent="0.35">
      <c r="A111" t="s">
        <v>54</v>
      </c>
      <c r="B111" s="1">
        <f>'Suppl. Dataset S2'!$E301*('Suppl. Dataset S2'!AF301+'Suppl. Dataset S2'!AF302)</f>
        <v>754957.14000000013</v>
      </c>
      <c r="C111" s="1">
        <f>'Suppl. Dataset S2'!$E301*('Suppl. Dataset S2'!AG301+'Suppl. Dataset S2'!AG302)</f>
        <v>469716.66000000003</v>
      </c>
      <c r="D111" s="1">
        <f>'Suppl. Dataset S2'!$E301*('Suppl. Dataset S2'!AH301+'Suppl. Dataset S2'!AH302)</f>
        <v>920830.68</v>
      </c>
      <c r="E111" s="1">
        <f>'Suppl. Dataset S2'!$E301*('Suppl. Dataset S2'!AI301+'Suppl. Dataset S2'!AI302)</f>
        <v>499170.84</v>
      </c>
      <c r="F111" s="1">
        <f>'Suppl. Dataset S2'!$E301*('Suppl. Dataset S2'!AJ301+'Suppl. Dataset S2'!AJ302)</f>
        <v>634039.9800000001</v>
      </c>
      <c r="G111" s="1">
        <f>'Suppl. Dataset S2'!$E301*('Suppl. Dataset S2'!AK301+'Suppl. Dataset S2'!AK302)</f>
        <v>1196769.8400000001</v>
      </c>
      <c r="H111" s="1">
        <f>'Suppl. Dataset S2'!$E301*('Suppl. Dataset S2'!AL301+'Suppl. Dataset S2'!AL302)</f>
        <v>657293.28</v>
      </c>
      <c r="I111" s="1">
        <f>'Suppl. Dataset S2'!$E301*('Suppl. Dataset S2'!AM301+'Suppl. Dataset S2'!AM302)</f>
        <v>830917.92</v>
      </c>
      <c r="J111" s="1">
        <f>'Suppl. Dataset S2'!$E301*('Suppl. Dataset S2'!AN301+'Suppl. Dataset S2'!AN302)</f>
        <v>1066551.3600000001</v>
      </c>
      <c r="K111" s="1">
        <f>'Suppl. Dataset S2'!$E301*('Suppl. Dataset S2'!AO301+'Suppl. Dataset S2'!AO302)</f>
        <v>1328538.54</v>
      </c>
      <c r="L111" s="1">
        <f>'Suppl. Dataset S2'!$E301*('Suppl. Dataset S2'!AP301+'Suppl. Dataset S2'!AP302)</f>
        <v>1009193.2200000001</v>
      </c>
      <c r="M111" s="1">
        <f>'Suppl. Dataset S2'!$E301*('Suppl. Dataset S2'!AQ301+'Suppl. Dataset S2'!AQ302)</f>
        <v>1249477.32</v>
      </c>
      <c r="N111" s="1">
        <f>'Suppl. Dataset S2'!$E301*('Suppl. Dataset S2'!AR301+'Suppl. Dataset S2'!AR302)</f>
        <v>1072752.24</v>
      </c>
      <c r="O111" s="1">
        <f>'Suppl. Dataset S2'!$E301*('Suppl. Dataset S2'!AS301+'Suppl. Dataset S2'!AS302)</f>
        <v>1012293.6600000001</v>
      </c>
      <c r="P111" s="1">
        <f>'Suppl. Dataset S2'!$E301*('Suppl. Dataset S2'!AT301+'Suppl. Dataset S2'!AT302)</f>
        <v>987490.14000000013</v>
      </c>
      <c r="Q111" s="1">
        <f>'Suppl. Dataset S2'!$E301*('Suppl. Dataset S2'!AU301+'Suppl. Dataset S2'!AU302)</f>
        <v>1218472.9200000002</v>
      </c>
      <c r="R111" s="1">
        <f>'Suppl. Dataset S2'!$E301*('Suppl. Dataset S2'!AV301+'Suppl. Dataset S2'!AV302)</f>
        <v>1173516.54</v>
      </c>
      <c r="S111" s="1">
        <f>'Suppl. Dataset S2'!$E301*('Suppl. Dataset S2'!AW301+'Suppl. Dataset S2'!AW302)</f>
        <v>1154913.9000000001</v>
      </c>
      <c r="T111" s="1">
        <f>'Suppl. Dataset S2'!$E301*('Suppl. Dataset S2'!AX301+'Suppl. Dataset S2'!AX302)</f>
        <v>1464957.9000000001</v>
      </c>
      <c r="U111" s="7">
        <f>'Suppl. Dataset S2'!$E301*('Suppl. Dataset S2'!AY301+'Suppl. Dataset S2'!AY302)</f>
        <v>1522316.04</v>
      </c>
      <c r="V111" s="1">
        <f>'Suppl. Dataset S2'!$E301*('Suppl. Dataset S2'!AZ301+'Suppl. Dataset S2'!AZ302)</f>
        <v>1483560.54</v>
      </c>
      <c r="W111" s="1">
        <f>'Suppl. Dataset S2'!$E301*('Suppl. Dataset S2'!BA301+'Suppl. Dataset S2'!BA302)</f>
        <v>1285132.3800000001</v>
      </c>
      <c r="X111" s="1">
        <f>'Suppl. Dataset S2'!$E301*('Suppl. Dataset S2'!BB301+'Suppl. Dataset S2'!BB302)</f>
        <v>1447905.4800000002</v>
      </c>
      <c r="Y111" s="1">
        <f>'Suppl. Dataset S2'!$E301*('Suppl. Dataset S2'!BC301+'Suppl. Dataset S2'!BC302)</f>
        <v>1525416.4800000002</v>
      </c>
      <c r="Z111" s="1">
        <f>'Suppl. Dataset S2'!$E301*('Suppl. Dataset S2'!BD301+'Suppl. Dataset S2'!BD302)</f>
        <v>1581224.4000000001</v>
      </c>
    </row>
    <row r="112" spans="1:26" x14ac:dyDescent="0.35">
      <c r="A112" t="s">
        <v>55</v>
      </c>
      <c r="B112" s="1">
        <f>'Suppl. Dataset S2'!$E304*('Suppl. Dataset S2'!AF304+'Suppl. Dataset S2'!AF305)</f>
        <v>286325.63400000002</v>
      </c>
      <c r="C112" s="1">
        <f>'Suppl. Dataset S2'!$E304*('Suppl. Dataset S2'!AG304+'Suppl. Dataset S2'!AG305)</f>
        <v>172849.53000000003</v>
      </c>
      <c r="D112" s="1">
        <f>'Suppl. Dataset S2'!$E304*('Suppl. Dataset S2'!AH304+'Suppl. Dataset S2'!AH305)</f>
        <v>219821.19600000003</v>
      </c>
      <c r="E112" s="1">
        <f>'Suppl. Dataset S2'!$E304*('Suppl. Dataset S2'!AI304+'Suppl. Dataset S2'!AI305)</f>
        <v>251135.64</v>
      </c>
      <c r="F112" s="1">
        <f>'Suppl. Dataset S2'!$E304*('Suppl. Dataset S2'!AJ304+'Suppl. Dataset S2'!AJ305)</f>
        <v>273148.76400000002</v>
      </c>
      <c r="G112" s="1">
        <f>'Suppl. Dataset S2'!$E304*('Suppl. Dataset S2'!AK304+'Suppl. Dataset S2'!AK305)</f>
        <v>458865.12000000005</v>
      </c>
      <c r="H112" s="1">
        <f>'Suppl. Dataset S2'!$E304*('Suppl. Dataset S2'!AL304+'Suppl. Dataset S2'!AL305)</f>
        <v>418559.4</v>
      </c>
      <c r="I112" s="1">
        <f>'Suppl. Dataset S2'!$E304*('Suppl. Dataset S2'!AM304+'Suppl. Dataset S2'!AM305)</f>
        <v>317019.99000000005</v>
      </c>
      <c r="J112" s="1">
        <f>'Suppl. Dataset S2'!$E304*('Suppl. Dataset S2'!AN304+'Suppl. Dataset S2'!AN305)</f>
        <v>539476.56000000006</v>
      </c>
      <c r="K112" s="1">
        <f>'Suppl. Dataset S2'!$E304*('Suppl. Dataset S2'!AO304+'Suppl. Dataset S2'!AO305)</f>
        <v>678996.3600000001</v>
      </c>
      <c r="L112" s="1">
        <f>'Suppl. Dataset S2'!$E304*('Suppl. Dataset S2'!AP304+'Suppl. Dataset S2'!AP305)</f>
        <v>603035.58000000007</v>
      </c>
      <c r="M112" s="1">
        <f>'Suppl. Dataset S2'!$E304*('Suppl. Dataset S2'!AQ304+'Suppl. Dataset S2'!AQ305)</f>
        <v>675895.92</v>
      </c>
      <c r="N112" s="1">
        <f>'Suppl. Dataset S2'!$E304*('Suppl. Dataset S2'!AR304+'Suppl. Dataset S2'!AR305)</f>
        <v>599935.14</v>
      </c>
      <c r="O112" s="1">
        <f>'Suppl. Dataset S2'!$E304*('Suppl. Dataset S2'!AS304+'Suppl. Dataset S2'!AS305)</f>
        <v>644891.52</v>
      </c>
      <c r="P112" s="1">
        <f>'Suppl. Dataset S2'!$E304*('Suppl. Dataset S2'!AT304+'Suppl. Dataset S2'!AT305)</f>
        <v>573581.4</v>
      </c>
      <c r="Q112" s="1">
        <f>'Suppl. Dataset S2'!$E304*('Suppl. Dataset S2'!AU304+'Suppl. Dataset S2'!AU305)</f>
        <v>809214.84000000008</v>
      </c>
      <c r="R112" s="1">
        <f>'Suppl. Dataset S2'!$E304*('Suppl. Dataset S2'!AV304+'Suppl. Dataset S2'!AV305)</f>
        <v>906878.70000000007</v>
      </c>
      <c r="S112" s="1">
        <f>'Suppl. Dataset S2'!$E304*('Suppl. Dataset S2'!AW304+'Suppl. Dataset S2'!AW305)</f>
        <v>761158.02</v>
      </c>
      <c r="T112" s="1">
        <f>'Suppl. Dataset S2'!$E304*('Suppl. Dataset S2'!AX304+'Suppl. Dataset S2'!AX305)</f>
        <v>973538.16000000015</v>
      </c>
      <c r="U112" s="7">
        <f>'Suppl. Dataset S2'!$E304*('Suppl. Dataset S2'!AY304+'Suppl. Dataset S2'!AY305)</f>
        <v>785961.54</v>
      </c>
      <c r="V112" s="1">
        <f>'Suppl. Dataset S2'!$E304*('Suppl. Dataset S2'!AZ304+'Suppl. Dataset S2'!AZ305)</f>
        <v>1282031.9400000002</v>
      </c>
      <c r="W112" s="1">
        <f>'Suppl. Dataset S2'!$E304*('Suppl. Dataset S2'!BA304+'Suppl. Dataset S2'!BA305)</f>
        <v>1074302.4600000002</v>
      </c>
      <c r="X112" s="1">
        <f>'Suppl. Dataset S2'!$E304*('Suppl. Dataset S2'!BB304+'Suppl. Dataset S2'!BB305)</f>
        <v>1150263.2400000002</v>
      </c>
      <c r="Y112" s="1">
        <f>'Suppl. Dataset S2'!$E304*('Suppl. Dataset S2'!BC304+'Suppl. Dataset S2'!BC305)</f>
        <v>1154913.9000000001</v>
      </c>
      <c r="Z112" s="1">
        <f>'Suppl. Dataset S2'!$E304*('Suppl. Dataset S2'!BD304+'Suppl. Dataset S2'!BD305)</f>
        <v>1437053.9400000002</v>
      </c>
    </row>
    <row r="113" spans="1:26" x14ac:dyDescent="0.35">
      <c r="A113" t="s">
        <v>56</v>
      </c>
      <c r="B113" s="1">
        <f>'Suppl. Dataset S2'!$E307*('Suppl. Dataset S2'!AF307+'Suppl. Dataset S2'!AF308)</f>
        <v>606136.02</v>
      </c>
      <c r="C113" s="1">
        <f>'Suppl. Dataset S2'!$E307*('Suppl. Dataset S2'!AG307+'Suppl. Dataset S2'!AG308)</f>
        <v>683647.02</v>
      </c>
      <c r="D113" s="1">
        <f>'Suppl. Dataset S2'!$E307*('Suppl. Dataset S2'!AH307+'Suppl. Dataset S2'!AH308)</f>
        <v>894476.94000000006</v>
      </c>
      <c r="E113" s="1">
        <f>'Suppl. Dataset S2'!$E307*('Suppl. Dataset S2'!AI307+'Suppl. Dataset S2'!AI308)</f>
        <v>593734.26</v>
      </c>
      <c r="F113" s="1">
        <f>'Suppl. Dataset S2'!$E307*('Suppl. Dataset S2'!AJ307+'Suppl. Dataset S2'!AJ308)</f>
        <v>754957.14000000013</v>
      </c>
      <c r="G113" s="1">
        <f>'Suppl. Dataset S2'!$E307*('Suppl. Dataset S2'!AK307+'Suppl. Dataset S2'!AK308)</f>
        <v>1230874.6800000002</v>
      </c>
      <c r="H113" s="1">
        <f>'Suppl. Dataset S2'!$E307*('Suppl. Dataset S2'!AL307+'Suppl. Dataset S2'!AL308)</f>
        <v>1013843.8800000001</v>
      </c>
      <c r="I113" s="1">
        <f>'Suppl. Dataset S2'!$E307*('Suppl. Dataset S2'!AM307+'Suppl. Dataset S2'!AM308)</f>
        <v>1109957.52</v>
      </c>
      <c r="J113" s="1">
        <f>'Suppl. Dataset S2'!$E307*('Suppl. Dataset S2'!AN307+'Suppl. Dataset S2'!AN308)</f>
        <v>1348691.4000000001</v>
      </c>
      <c r="K113" s="1">
        <f>'Suppl. Dataset S2'!$E307*('Suppl. Dataset S2'!AO307+'Suppl. Dataset S2'!AO308)</f>
        <v>1626180.7800000003</v>
      </c>
      <c r="L113" s="1">
        <f>'Suppl. Dataset S2'!$E307*('Suppl. Dataset S2'!AP307+'Suppl. Dataset S2'!AP308)</f>
        <v>1015394.1000000001</v>
      </c>
      <c r="M113" s="1">
        <f>'Suppl. Dataset S2'!$E307*('Suppl. Dataset S2'!AQ307+'Suppl. Dataset S2'!AQ308)</f>
        <v>1100656.2000000002</v>
      </c>
      <c r="N113" s="1">
        <f>'Suppl. Dataset S2'!$E307*('Suppl. Dataset S2'!AR307+'Suppl. Dataset S2'!AR308)</f>
        <v>976638.60000000009</v>
      </c>
      <c r="O113" s="1">
        <f>'Suppl. Dataset S2'!$E307*('Suppl. Dataset S2'!AS307+'Suppl. Dataset S2'!AS308)</f>
        <v>1024695.4200000002</v>
      </c>
      <c r="P113" s="1">
        <f>'Suppl. Dataset S2'!$E307*('Suppl. Dataset S2'!AT307+'Suppl. Dataset S2'!AT308)</f>
        <v>762708.24000000011</v>
      </c>
      <c r="Q113" s="1">
        <f>'Suppl. Dataset S2'!$E307*('Suppl. Dataset S2'!AU307+'Suppl. Dataset S2'!AU308)</f>
        <v>1326988.32</v>
      </c>
      <c r="R113" s="1">
        <f>'Suppl. Dataset S2'!$E307*('Suppl. Dataset S2'!AV307+'Suppl. Dataset S2'!AV308)</f>
        <v>1266529.7400000002</v>
      </c>
      <c r="S113" s="1">
        <f>'Suppl. Dataset S2'!$E307*('Suppl. Dataset S2'!AW307+'Suppl. Dataset S2'!AW308)</f>
        <v>1319237.2200000002</v>
      </c>
      <c r="T113" s="1">
        <f>'Suppl. Dataset S2'!$E307*('Suppl. Dataset S2'!AX307+'Suppl. Dataset S2'!AX308)</f>
        <v>1616879.4600000002</v>
      </c>
      <c r="U113" s="7">
        <f>'Suppl. Dataset S2'!$E307*('Suppl. Dataset S2'!AY307+'Suppl. Dataset S2'!AY308)</f>
        <v>1615329.2400000002</v>
      </c>
      <c r="V113" s="1">
        <f>'Suppl. Dataset S2'!$E307*('Suppl. Dataset S2'!AZ307+'Suppl. Dataset S2'!AZ308)</f>
        <v>1424652.1800000002</v>
      </c>
      <c r="W113" s="1">
        <f>'Suppl. Dataset S2'!$E307*('Suppl. Dataset S2'!BA307+'Suppl. Dataset S2'!BA308)</f>
        <v>1238625.78</v>
      </c>
      <c r="X113" s="1">
        <f>'Suppl. Dataset S2'!$E307*('Suppl. Dataset S2'!BB307+'Suppl. Dataset S2'!BB308)</f>
        <v>1415350.86</v>
      </c>
      <c r="Y113" s="1">
        <f>'Suppl. Dataset S2'!$E307*('Suppl. Dataset S2'!BC307+'Suppl. Dataset S2'!BC308)</f>
        <v>1388997.12</v>
      </c>
      <c r="Z113" s="1">
        <f>'Suppl. Dataset S2'!$E307*('Suppl. Dataset S2'!BD307+'Suppl. Dataset S2'!BD308)</f>
        <v>1494412.08</v>
      </c>
    </row>
    <row r="114" spans="1:26" x14ac:dyDescent="0.35">
      <c r="A114" t="s">
        <v>57</v>
      </c>
      <c r="B114" s="1">
        <f>'Suppl. Dataset S2'!$E310*('Suppl. Dataset S2'!AF310+'Suppl. Dataset S2'!AF311)</f>
        <v>875874.3</v>
      </c>
      <c r="C114" s="1">
        <f>'Suppl. Dataset S2'!$E310*('Suppl. Dataset S2'!AG310+'Suppl. Dataset S2'!AG311)</f>
        <v>686747.46000000008</v>
      </c>
      <c r="D114" s="1">
        <f>'Suppl. Dataset S2'!$E310*('Suppl. Dataset S2'!AH310+'Suppl. Dataset S2'!AH311)</f>
        <v>847970.34000000008</v>
      </c>
      <c r="E114" s="1">
        <f>'Suppl. Dataset S2'!$E310*('Suppl. Dataset S2'!AI310+'Suppl. Dataset S2'!AI311)</f>
        <v>768909.12000000011</v>
      </c>
      <c r="F114" s="1">
        <f>'Suppl. Dataset S2'!$E310*('Suppl. Dataset S2'!AJ310+'Suppl. Dataset S2'!AJ311)</f>
        <v>770459.34000000008</v>
      </c>
      <c r="G114" s="1">
        <f>'Suppl. Dataset S2'!$E310*('Suppl. Dataset S2'!AK310+'Suppl. Dataset S2'!AK311)</f>
        <v>2500504.8600000003</v>
      </c>
      <c r="H114" s="1">
        <f>'Suppl. Dataset S2'!$E310*('Suppl. Dataset S2'!AL310+'Suppl. Dataset S2'!AL311)</f>
        <v>1582774.62</v>
      </c>
      <c r="I114" s="1">
        <f>'Suppl. Dataset S2'!$E310*('Suppl. Dataset S2'!AM310+'Suppl. Dataset S2'!AM311)</f>
        <v>1382796.2400000002</v>
      </c>
      <c r="J114" s="1">
        <f>'Suppl. Dataset S2'!$E310*('Suppl. Dataset S2'!AN310+'Suppl. Dataset S2'!AN311)</f>
        <v>2016836.2200000002</v>
      </c>
      <c r="K114" s="1">
        <f>'Suppl. Dataset S2'!$E310*('Suppl. Dataset S2'!AO310+'Suppl. Dataset S2'!AO311)</f>
        <v>2072644.1400000001</v>
      </c>
      <c r="L114" s="1">
        <f>'Suppl. Dataset S2'!$E310*('Suppl. Dataset S2'!AP310+'Suppl. Dataset S2'!AP311)</f>
        <v>2540810.58</v>
      </c>
      <c r="M114" s="1">
        <f>'Suppl. Dataset S2'!$E310*('Suppl. Dataset S2'!AQ310+'Suppl. Dataset S2'!AQ311)</f>
        <v>2953169.1</v>
      </c>
      <c r="N114" s="1">
        <f>'Suppl. Dataset S2'!$E310*('Suppl. Dataset S2'!AR310+'Suppl. Dataset S2'!AR311)</f>
        <v>2292775.3800000004</v>
      </c>
      <c r="O114" s="1">
        <f>'Suppl. Dataset S2'!$E310*('Suppl. Dataset S2'!AS310+'Suppl. Dataset S2'!AS311)</f>
        <v>2674129.5000000005</v>
      </c>
      <c r="P114" s="1">
        <f>'Suppl. Dataset S2'!$E310*('Suppl. Dataset S2'!AT310+'Suppl. Dataset S2'!AT311)</f>
        <v>2083495.6800000002</v>
      </c>
      <c r="Q114" s="1">
        <f>'Suppl. Dataset S2'!$E310*('Suppl. Dataset S2'!AU310+'Suppl. Dataset S2'!AU311)</f>
        <v>3140745.72</v>
      </c>
      <c r="R114" s="1">
        <f>'Suppl. Dataset S2'!$E310*('Suppl. Dataset S2'!AV310+'Suppl. Dataset S2'!AV311)</f>
        <v>3177951.0000000005</v>
      </c>
      <c r="S114" s="1">
        <f>'Suppl. Dataset S2'!$E310*('Suppl. Dataset S2'!AW310+'Suppl. Dataset S2'!AW311)</f>
        <v>3204304.74</v>
      </c>
      <c r="T114" s="1">
        <f>'Suppl. Dataset S2'!$E310*('Suppl. Dataset S2'!AX310+'Suppl. Dataset S2'!AX311)</f>
        <v>4077078.6000000006</v>
      </c>
      <c r="U114" s="7">
        <f>'Suppl. Dataset S2'!$E310*('Suppl. Dataset S2'!AY310+'Suppl. Dataset S2'!AY311)</f>
        <v>4185594.0000000005</v>
      </c>
      <c r="V114" s="1">
        <f>'Suppl. Dataset S2'!$E310*('Suppl. Dataset S2'!AZ310+'Suppl. Dataset S2'!AZ311)</f>
        <v>5487778.8000000007</v>
      </c>
      <c r="W114" s="1">
        <f>'Suppl. Dataset S2'!$E310*('Suppl. Dataset S2'!BA310+'Suppl. Dataset S2'!BA311)</f>
        <v>4015069.8000000003</v>
      </c>
      <c r="X114" s="1">
        <f>'Suppl. Dataset S2'!$E310*('Suppl. Dataset S2'!BB310+'Suppl. Dataset S2'!BB311)</f>
        <v>5007210.6000000006</v>
      </c>
      <c r="Y114" s="1">
        <f>'Suppl. Dataset S2'!$E310*('Suppl. Dataset S2'!BC310+'Suppl. Dataset S2'!BC311)</f>
        <v>4650660</v>
      </c>
      <c r="Z114" s="1">
        <f>'Suppl. Dataset S2'!$E310*('Suppl. Dataset S2'!BD310+'Suppl. Dataset S2'!BD311)</f>
        <v>5425770.0000000009</v>
      </c>
    </row>
    <row r="115" spans="1:26" x14ac:dyDescent="0.35">
      <c r="A115" t="s">
        <v>58</v>
      </c>
      <c r="B115" s="1">
        <f>'Suppl. Dataset S2'!$E313*('Suppl. Dataset S2'!AF313+'Suppl. Dataset S2'!AF314)</f>
        <v>88827.606000000014</v>
      </c>
      <c r="C115" s="1">
        <f>'Suppl. Dataset S2'!$E313*('Suppl. Dataset S2'!AG313+'Suppl. Dataset S2'!AG314)</f>
        <v>98438.970000000016</v>
      </c>
      <c r="D115" s="1">
        <f>'Suppl. Dataset S2'!$E313*('Suppl. Dataset S2'!AH313+'Suppl. Dataset S2'!AH314)</f>
        <v>118281.78600000001</v>
      </c>
      <c r="E115" s="1">
        <f>'Suppl. Dataset S2'!$E313*('Suppl. Dataset S2'!AI313+'Suppl. Dataset S2'!AI314)</f>
        <v>89447.694000000003</v>
      </c>
      <c r="F115" s="1">
        <f>'Suppl. Dataset S2'!$E313*('Suppl. Dataset S2'!AJ313+'Suppl. Dataset S2'!AJ314)</f>
        <v>103864.74</v>
      </c>
      <c r="G115" s="1">
        <f>'Suppl. Dataset S2'!$E313*('Suppl. Dataset S2'!AK313+'Suppl. Dataset S2'!AK314)</f>
        <v>359651.04000000004</v>
      </c>
      <c r="H115" s="1">
        <f>'Suppl. Dataset S2'!$E313*('Suppl. Dataset S2'!AL313+'Suppl. Dataset S2'!AL314)</f>
        <v>240439.12200000003</v>
      </c>
      <c r="I115" s="1">
        <f>'Suppl. Dataset S2'!$E313*('Suppl. Dataset S2'!AM313+'Suppl. Dataset S2'!AM314)</f>
        <v>287565.81000000006</v>
      </c>
      <c r="J115" s="1">
        <f>'Suppl. Dataset S2'!$E313*('Suppl. Dataset S2'!AN313+'Suppl. Dataset S2'!AN314)</f>
        <v>315934.83600000001</v>
      </c>
      <c r="K115" s="1">
        <f>'Suppl. Dataset S2'!$E313*('Suppl. Dataset S2'!AO313+'Suppl. Dataset S2'!AO314)</f>
        <v>409258.08</v>
      </c>
      <c r="L115" s="1">
        <f>'Suppl. Dataset S2'!$E313*('Suppl. Dataset S2'!AP313+'Suppl. Dataset S2'!AP314)</f>
        <v>460415.34</v>
      </c>
      <c r="M115" s="1">
        <f>'Suppl. Dataset S2'!$E313*('Suppl. Dataset S2'!AQ313+'Suppl. Dataset S2'!AQ314)</f>
        <v>404607.42000000004</v>
      </c>
      <c r="N115" s="1">
        <f>'Suppl. Dataset S2'!$E313*('Suppl. Dataset S2'!AR313+'Suppl. Dataset S2'!AR314)</f>
        <v>269583.25800000003</v>
      </c>
      <c r="O115" s="1">
        <f>'Suppl. Dataset S2'!$E313*('Suppl. Dataset S2'!AS313+'Suppl. Dataset S2'!AS314)</f>
        <v>347249.28</v>
      </c>
      <c r="P115" s="1">
        <f>'Suppl. Dataset S2'!$E313*('Suppl. Dataset S2'!AT313+'Suppl. Dataset S2'!AT314)</f>
        <v>304308.18600000005</v>
      </c>
      <c r="Q115" s="1">
        <f>'Suppl. Dataset S2'!$E313*('Suppl. Dataset S2'!AU313+'Suppl. Dataset S2'!AU314)</f>
        <v>451114.02</v>
      </c>
      <c r="R115" s="1">
        <f>'Suppl. Dataset S2'!$E313*('Suppl. Dataset S2'!AV313+'Suppl. Dataset S2'!AV314)</f>
        <v>457314.9</v>
      </c>
      <c r="S115" s="1">
        <f>'Suppl. Dataset S2'!$E313*('Suppl. Dataset S2'!AW313+'Suppl. Dataset S2'!AW314)</f>
        <v>469716.66000000003</v>
      </c>
      <c r="T115" s="1">
        <f>'Suppl. Dataset S2'!$E313*('Suppl. Dataset S2'!AX313+'Suppl. Dataset S2'!AX314)</f>
        <v>474367.32000000007</v>
      </c>
      <c r="U115" s="7">
        <f>'Suppl. Dataset S2'!$E313*('Suppl. Dataset S2'!AY313+'Suppl. Dataset S2'!AY314)</f>
        <v>652642.62000000011</v>
      </c>
      <c r="V115" s="1">
        <f>'Suppl. Dataset S2'!$E313*('Suppl. Dataset S2'!AZ313+'Suppl. Dataset S2'!AZ314)</f>
        <v>666594.60000000009</v>
      </c>
      <c r="W115" s="1">
        <f>'Suppl. Dataset S2'!$E313*('Suppl. Dataset S2'!BA313+'Suppl. Dataset S2'!BA314)</f>
        <v>511572.60000000003</v>
      </c>
      <c r="X115" s="1">
        <f>'Suppl. Dataset S2'!$E313*('Suppl. Dataset S2'!BB313+'Suppl. Dataset S2'!BB314)</f>
        <v>641791.08000000007</v>
      </c>
      <c r="Y115" s="1">
        <f>'Suppl. Dataset S2'!$E313*('Suppl. Dataset S2'!BC313+'Suppl. Dataset S2'!BC314)</f>
        <v>643341.30000000005</v>
      </c>
      <c r="Z115" s="1">
        <f>'Suppl. Dataset S2'!$E313*('Suppl. Dataset S2'!BD313+'Suppl. Dataset S2'!BD314)</f>
        <v>655743.06000000006</v>
      </c>
    </row>
    <row r="116" spans="1:26" x14ac:dyDescent="0.35">
      <c r="A116" t="s">
        <v>59</v>
      </c>
      <c r="B116" s="1">
        <f>'Suppl. Dataset S2'!$E316*('Suppl. Dataset S2'!AF316+'Suppl. Dataset S2'!AF317)</f>
        <v>201063.53400000001</v>
      </c>
      <c r="C116" s="1">
        <f>'Suppl. Dataset S2'!$E316*('Suppl. Dataset S2'!AG316+'Suppl. Dataset S2'!AG317)</f>
        <v>122622.40200000002</v>
      </c>
      <c r="D116" s="1">
        <f>'Suppl. Dataset S2'!$E316*('Suppl. Dataset S2'!AH316+'Suppl. Dataset S2'!AH317)</f>
        <v>276249.20400000003</v>
      </c>
      <c r="E116" s="1">
        <f>'Suppl. Dataset S2'!$E316*('Suppl. Dataset S2'!AI316+'Suppl. Dataset S2'!AI317)</f>
        <v>167113.71600000001</v>
      </c>
      <c r="F116" s="1">
        <f>'Suppl. Dataset S2'!$E316*('Suppl. Dataset S2'!AJ316+'Suppl. Dataset S2'!AJ317)</f>
        <v>191762.21400000001</v>
      </c>
      <c r="G116" s="1">
        <f>'Suppl. Dataset S2'!$E316*('Suppl. Dataset S2'!AK316+'Suppl. Dataset S2'!AK317)</f>
        <v>449563.80000000005</v>
      </c>
      <c r="H116" s="1">
        <f>'Suppl. Dataset S2'!$E316*('Suppl. Dataset S2'!AL316+'Suppl. Dataset S2'!AL317)</f>
        <v>336552.76200000005</v>
      </c>
      <c r="I116" s="1">
        <f>'Suppl. Dataset S2'!$E316*('Suppl. Dataset S2'!AM316+'Suppl. Dataset S2'!AM317)</f>
        <v>246795.02400000003</v>
      </c>
      <c r="J116" s="1">
        <f>'Suppl. Dataset S2'!$E316*('Suppl. Dataset S2'!AN316+'Suppl. Dataset S2'!AN317)</f>
        <v>418559.4</v>
      </c>
      <c r="K116" s="1">
        <f>'Suppl. Dataset S2'!$E316*('Suppl. Dataset S2'!AO316+'Suppl. Dataset S2'!AO317)</f>
        <v>457314.9</v>
      </c>
      <c r="L116" s="1">
        <f>'Suppl. Dataset S2'!$E316*('Suppl. Dataset S2'!AP316+'Suppl. Dataset S2'!AP317)</f>
        <v>544127.22000000009</v>
      </c>
      <c r="M116" s="1">
        <f>'Suppl. Dataset S2'!$E316*('Suppl. Dataset S2'!AQ316+'Suppl. Dataset S2'!AQ317)</f>
        <v>750306.4800000001</v>
      </c>
      <c r="N116" s="1">
        <f>'Suppl. Dataset S2'!$E316*('Suppl. Dataset S2'!AR316+'Suppl. Dataset S2'!AR317)</f>
        <v>683647.02</v>
      </c>
      <c r="O116" s="1">
        <f>'Suppl. Dataset S2'!$E316*('Suppl. Dataset S2'!AS316+'Suppl. Dataset S2'!AS317)</f>
        <v>722402.52</v>
      </c>
      <c r="P116" s="1">
        <f>'Suppl. Dataset S2'!$E316*('Suppl. Dataset S2'!AT316+'Suppl. Dataset S2'!AT317)</f>
        <v>536376.12</v>
      </c>
      <c r="Q116" s="1">
        <f>'Suppl. Dataset S2'!$E316*('Suppl. Dataset S2'!AU316+'Suppl. Dataset S2'!AU317)</f>
        <v>703799.88000000012</v>
      </c>
      <c r="R116" s="1">
        <f>'Suppl. Dataset S2'!$E316*('Suppl. Dataset S2'!AV316+'Suppl. Dataset S2'!AV317)</f>
        <v>710000.76000000013</v>
      </c>
      <c r="S116" s="1">
        <f>'Suppl. Dataset S2'!$E316*('Suppl. Dataset S2'!AW316+'Suppl. Dataset S2'!AW317)</f>
        <v>638690.64</v>
      </c>
      <c r="T116" s="1">
        <f>'Suppl. Dataset S2'!$E316*('Suppl. Dataset S2'!AX316+'Suppl. Dataset S2'!AX317)</f>
        <v>829367.70000000007</v>
      </c>
      <c r="U116" s="7">
        <f>'Suppl. Dataset S2'!$E316*('Suppl. Dataset S2'!AY316+'Suppl. Dataset S2'!AY317)</f>
        <v>835568.58000000007</v>
      </c>
      <c r="V116" s="1">
        <f>'Suppl. Dataset S2'!$E316*('Suppl. Dataset S2'!AZ316+'Suppl. Dataset S2'!AZ317)</f>
        <v>1164215.2200000002</v>
      </c>
      <c r="W116" s="1">
        <f>'Suppl. Dataset S2'!$E316*('Suppl. Dataset S2'!BA316+'Suppl. Dataset S2'!BA317)</f>
        <v>896027.16</v>
      </c>
      <c r="X116" s="1">
        <f>'Suppl. Dataset S2'!$E316*('Suppl. Dataset S2'!BB316+'Suppl. Dataset S2'!BB317)</f>
        <v>1119258.8400000001</v>
      </c>
      <c r="Y116" s="1">
        <f>'Suppl. Dataset S2'!$E316*('Suppl. Dataset S2'!BC316+'Suppl. Dataset S2'!BC317)</f>
        <v>1094455.32</v>
      </c>
      <c r="Z116" s="1">
        <f>'Suppl. Dataset S2'!$E316*('Suppl. Dataset S2'!BD316+'Suppl. Dataset S2'!BD317)</f>
        <v>1243276.4400000002</v>
      </c>
    </row>
    <row r="117" spans="1:26" x14ac:dyDescent="0.35">
      <c r="A117" t="s">
        <v>60</v>
      </c>
      <c r="B117" s="1">
        <f>'Suppl. Dataset S2'!$E319*('Suppl. Dataset S2'!AF319+'Suppl. Dataset S2'!AF320)</f>
        <v>221216.39400000003</v>
      </c>
      <c r="C117" s="1">
        <f>'Suppl. Dataset S2'!$E319*('Suppl. Dataset S2'!AG319+'Suppl. Dataset S2'!AG320)</f>
        <v>264312.51</v>
      </c>
      <c r="D117" s="1">
        <f>'Suppl. Dataset S2'!$E319*('Suppl. Dataset S2'!AH319+'Suppl. Dataset S2'!AH320)</f>
        <v>415458.96</v>
      </c>
      <c r="E117" s="1">
        <f>'Suppl. Dataset S2'!$E319*('Suppl. Dataset S2'!AI319+'Suppl. Dataset S2'!AI320)</f>
        <v>293766.69</v>
      </c>
      <c r="F117" s="1">
        <f>'Suppl. Dataset S2'!$E319*('Suppl. Dataset S2'!AJ319+'Suppl. Dataset S2'!AJ320)</f>
        <v>341048.4</v>
      </c>
      <c r="G117" s="1">
        <f>'Suppl. Dataset S2'!$E319*('Suppl. Dataset S2'!AK319+'Suppl. Dataset S2'!AK320)</f>
        <v>474367.32000000007</v>
      </c>
      <c r="H117" s="1">
        <f>'Suppl. Dataset S2'!$E319*('Suppl. Dataset S2'!AL319+'Suppl. Dataset S2'!AL320)</f>
        <v>415458.96</v>
      </c>
      <c r="I117" s="1">
        <f>'Suppl. Dataset S2'!$E319*('Suppl. Dataset S2'!AM319+'Suppl. Dataset S2'!AM320)</f>
        <v>297487.21800000005</v>
      </c>
      <c r="J117" s="1">
        <f>'Suppl. Dataset S2'!$E319*('Suppl. Dataset S2'!AN319+'Suppl. Dataset S2'!AN320)</f>
        <v>463515.78</v>
      </c>
      <c r="K117" s="1">
        <f>'Suppl. Dataset S2'!$E319*('Suppl. Dataset S2'!AO319+'Suppl. Dataset S2'!AO320)</f>
        <v>471266.88000000006</v>
      </c>
      <c r="L117" s="1">
        <f>'Suppl. Dataset S2'!$E319*('Suppl. Dataset S2'!AP319+'Suppl. Dataset S2'!AP320)</f>
        <v>567380.52</v>
      </c>
      <c r="M117" s="1">
        <f>'Suppl. Dataset S2'!$E319*('Suppl. Dataset S2'!AQ319+'Suppl. Dataset S2'!AQ320)</f>
        <v>542577</v>
      </c>
      <c r="N117" s="1">
        <f>'Suppl. Dataset S2'!$E319*('Suppl. Dataset S2'!AR319+'Suppl. Dataset S2'!AR320)</f>
        <v>437162.04000000004</v>
      </c>
      <c r="O117" s="1">
        <f>'Suppl. Dataset S2'!$E319*('Suppl. Dataset S2'!AS319+'Suppl. Dataset S2'!AS320)</f>
        <v>454214.46</v>
      </c>
      <c r="P117" s="1">
        <f>'Suppl. Dataset S2'!$E319*('Suppl. Dataset S2'!AT319+'Suppl. Dataset S2'!AT320)</f>
        <v>361201.26</v>
      </c>
      <c r="Q117" s="1">
        <f>'Suppl. Dataset S2'!$E319*('Suppl. Dataset S2'!AU319+'Suppl. Dataset S2'!AU320)</f>
        <v>396856.32000000007</v>
      </c>
      <c r="R117" s="1">
        <f>'Suppl. Dataset S2'!$E319*('Suppl. Dataset S2'!AV319+'Suppl. Dataset S2'!AV320)</f>
        <v>434061.60000000003</v>
      </c>
      <c r="S117" s="1">
        <f>'Suppl. Dataset S2'!$E319*('Suppl. Dataset S2'!AW319+'Suppl. Dataset S2'!AW320)</f>
        <v>375153.24000000005</v>
      </c>
      <c r="T117" s="1">
        <f>'Suppl. Dataset S2'!$E319*('Suppl. Dataset S2'!AX319+'Suppl. Dataset S2'!AX320)</f>
        <v>497620.62000000005</v>
      </c>
      <c r="U117" s="7">
        <f>'Suppl. Dataset S2'!$E319*('Suppl. Dataset S2'!AY319+'Suppl. Dataset S2'!AY320)</f>
        <v>548777.88</v>
      </c>
      <c r="V117" s="1">
        <f>'Suppl. Dataset S2'!$E319*('Suppl. Dataset S2'!AZ319+'Suppl. Dataset S2'!AZ320)</f>
        <v>537926.34000000008</v>
      </c>
      <c r="W117" s="1">
        <f>'Suppl. Dataset S2'!$E319*('Suppl. Dataset S2'!BA319+'Suppl. Dataset S2'!BA320)</f>
        <v>420109.62000000005</v>
      </c>
      <c r="X117" s="1">
        <f>'Suppl. Dataset S2'!$E319*('Suppl. Dataset S2'!BB319+'Suppl. Dataset S2'!BB320)</f>
        <v>531725.46000000008</v>
      </c>
      <c r="Y117" s="1">
        <f>'Suppl. Dataset S2'!$E319*('Suppl. Dataset S2'!BC319+'Suppl. Dataset S2'!BC320)</f>
        <v>523974.36000000004</v>
      </c>
      <c r="Z117" s="1">
        <f>'Suppl. Dataset S2'!$E319*('Suppl. Dataset S2'!BD319+'Suppl. Dataset S2'!BD320)</f>
        <v>606136.02</v>
      </c>
    </row>
    <row r="118" spans="1:26" x14ac:dyDescent="0.35">
      <c r="A118" t="s">
        <v>61</v>
      </c>
      <c r="B118" s="1">
        <f>'Suppl. Dataset S2'!$E322*('Suppl. Dataset S2'!AF322+'Suppl. Dataset S2'!AF323)</f>
        <v>1248405.5069999998</v>
      </c>
      <c r="C118" s="1">
        <f>'Suppl. Dataset S2'!$E322*('Suppl. Dataset S2'!AG322+'Suppl. Dataset S2'!AG323)</f>
        <v>988914.37499999988</v>
      </c>
      <c r="D118" s="1">
        <f>'Suppl. Dataset S2'!$E322*('Suppl. Dataset S2'!AH322+'Suppl. Dataset S2'!AH323)</f>
        <v>1457264.2229999998</v>
      </c>
      <c r="E118" s="1">
        <f>'Suppl. Dataset S2'!$E322*('Suppl. Dataset S2'!AI322+'Suppl. Dataset S2'!AI323)</f>
        <v>1102837.3109999998</v>
      </c>
      <c r="F118" s="1">
        <f>'Suppl. Dataset S2'!$E322*('Suppl. Dataset S2'!AJ322+'Suppl. Dataset S2'!AJ323)</f>
        <v>1069609.7879999999</v>
      </c>
      <c r="G118" s="1">
        <f>'Suppl. Dataset S2'!$E322*('Suppl. Dataset S2'!AK322+'Suppl. Dataset S2'!AK323)</f>
        <v>2544278.9039999996</v>
      </c>
      <c r="H118" s="1">
        <f>'Suppl. Dataset S2'!$E322*('Suppl. Dataset S2'!AL322+'Suppl. Dataset S2'!AL323)</f>
        <v>1518972.4799999997</v>
      </c>
      <c r="I118" s="1">
        <f>'Suppl. Dataset S2'!$E322*('Suppl. Dataset S2'!AM322+'Suppl. Dataset S2'!AM323)</f>
        <v>1518972.4799999997</v>
      </c>
      <c r="J118" s="1">
        <f>'Suppl. Dataset S2'!$E322*('Suppl. Dataset S2'!AN322+'Suppl. Dataset S2'!AN323)</f>
        <v>2373394.4999999995</v>
      </c>
      <c r="K118" s="1">
        <f>'Suppl. Dataset S2'!$E322*('Suppl. Dataset S2'!AO322+'Suppl. Dataset S2'!AO323)</f>
        <v>2650290.5249999994</v>
      </c>
      <c r="L118" s="1">
        <f>'Suppl. Dataset S2'!$E322*('Suppl. Dataset S2'!AP322+'Suppl. Dataset S2'!AP323)</f>
        <v>2734150.4639999997</v>
      </c>
      <c r="M118" s="1">
        <f>'Suppl. Dataset S2'!$E322*('Suppl. Dataset S2'!AQ322+'Suppl. Dataset S2'!AQ323)</f>
        <v>3061678.9049999993</v>
      </c>
      <c r="N118" s="1">
        <f>'Suppl. Dataset S2'!$E322*('Suppl. Dataset S2'!AR322+'Suppl. Dataset S2'!AR323)</f>
        <v>2495228.7509999997</v>
      </c>
      <c r="O118" s="1">
        <f>'Suppl. Dataset S2'!$E322*('Suppl. Dataset S2'!AS322+'Suppl. Dataset S2'!AS323)</f>
        <v>2634467.8949999996</v>
      </c>
      <c r="P118" s="1">
        <f>'Suppl. Dataset S2'!$E322*('Suppl. Dataset S2'!AT322+'Suppl. Dataset S2'!AT323)</f>
        <v>2378141.2889999994</v>
      </c>
      <c r="Q118" s="1">
        <f>'Suppl. Dataset S2'!$E322*('Suppl. Dataset S2'!AU322+'Suppl. Dataset S2'!AU323)</f>
        <v>3362308.8749999995</v>
      </c>
      <c r="R118" s="1">
        <f>'Suppl. Dataset S2'!$E322*('Suppl. Dataset S2'!AV322+'Suppl. Dataset S2'!AV323)</f>
        <v>3245221.4129999997</v>
      </c>
      <c r="S118" s="1">
        <f>'Suppl. Dataset S2'!$E322*('Suppl. Dataset S2'!AW322+'Suppl. Dataset S2'!AW323)</f>
        <v>3460409.1809999994</v>
      </c>
      <c r="T118" s="1">
        <f>'Suppl. Dataset S2'!$E322*('Suppl. Dataset S2'!AX322+'Suppl. Dataset S2'!AX323)</f>
        <v>4667675.8499999996</v>
      </c>
      <c r="U118" s="7">
        <f>'Suppl. Dataset S2'!$E322*('Suppl. Dataset S2'!AY322+'Suppl. Dataset S2'!AY323)</f>
        <v>4604385.3299999991</v>
      </c>
      <c r="V118" s="1">
        <f>'Suppl. Dataset S2'!$E322*('Suppl. Dataset S2'!AZ322+'Suppl. Dataset S2'!AZ323)</f>
        <v>5980954.1399999987</v>
      </c>
      <c r="W118" s="1">
        <f>'Suppl. Dataset S2'!$E322*('Suppl. Dataset S2'!BA322+'Suppl. Dataset S2'!BA323)</f>
        <v>4572740.0699999994</v>
      </c>
      <c r="X118" s="1">
        <f>'Suppl. Dataset S2'!$E322*('Suppl. Dataset S2'!BB322+'Suppl. Dataset S2'!BB323)</f>
        <v>5680324.169999999</v>
      </c>
      <c r="Y118" s="1">
        <f>'Suppl. Dataset S2'!$E322*('Suppl. Dataset S2'!BC322+'Suppl. Dataset S2'!BC323)</f>
        <v>5490452.6099999994</v>
      </c>
      <c r="Z118" s="1">
        <f>'Suppl. Dataset S2'!$E322*('Suppl. Dataset S2'!BD322+'Suppl. Dataset S2'!BD323)</f>
        <v>6297406.7399999993</v>
      </c>
    </row>
    <row r="119" spans="1:26" x14ac:dyDescent="0.35">
      <c r="A119" t="s">
        <v>62</v>
      </c>
      <c r="B119" s="1">
        <f>'Suppl. Dataset S2'!$E325*('Suppl. Dataset S2'!AF325+'Suppl. Dataset S2'!AF326)</f>
        <v>5316403.6799999988</v>
      </c>
      <c r="C119" s="1">
        <f>'Suppl. Dataset S2'!$E325*('Suppl. Dataset S2'!AG325+'Suppl. Dataset S2'!AG326)</f>
        <v>3971480.1299999994</v>
      </c>
      <c r="D119" s="1">
        <f>'Suppl. Dataset S2'!$E325*('Suppl. Dataset S2'!AH325+'Suppl. Dataset S2'!AH326)</f>
        <v>6075889.919999999</v>
      </c>
      <c r="E119" s="1">
        <f>'Suppl. Dataset S2'!$E325*('Suppl. Dataset S2'!AI325+'Suppl. Dataset S2'!AI326)</f>
        <v>4683498.4799999995</v>
      </c>
      <c r="F119" s="1">
        <f>'Suppl. Dataset S2'!$E325*('Suppl. Dataset S2'!AJ325+'Suppl. Dataset S2'!AJ326)</f>
        <v>4715143.7399999993</v>
      </c>
      <c r="G119" s="1">
        <f>'Suppl. Dataset S2'!$E325*('Suppl. Dataset S2'!AK325+'Suppl. Dataset S2'!AK326)</f>
        <v>12310006.139999999</v>
      </c>
      <c r="H119" s="1">
        <f>'Suppl. Dataset S2'!$E325*('Suppl. Dataset S2'!AL325+'Suppl. Dataset S2'!AL326)</f>
        <v>7911314.9999999991</v>
      </c>
      <c r="I119" s="1">
        <f>'Suppl. Dataset S2'!$E325*('Suppl. Dataset S2'!AM325+'Suppl. Dataset S2'!AM326)</f>
        <v>7436636.0999999987</v>
      </c>
      <c r="J119" s="1">
        <f>'Suppl. Dataset S2'!$E325*('Suppl. Dataset S2'!AN325+'Suppl. Dataset S2'!AN326)</f>
        <v>10791033.659999998</v>
      </c>
      <c r="K119" s="1">
        <f>'Suppl. Dataset S2'!$E325*('Suppl. Dataset S2'!AO325+'Suppl. Dataset S2'!AO326)</f>
        <v>11756214.089999998</v>
      </c>
      <c r="L119" s="1">
        <f>'Suppl. Dataset S2'!$E325*('Suppl. Dataset S2'!AP325+'Suppl. Dataset S2'!AP326)</f>
        <v>14129608.589999998</v>
      </c>
      <c r="M119" s="1">
        <f>'Suppl. Dataset S2'!$E325*('Suppl. Dataset S2'!AQ325+'Suppl. Dataset S2'!AQ326)</f>
        <v>16392244.679999998</v>
      </c>
      <c r="N119" s="1">
        <f>'Suppl. Dataset S2'!$E325*('Suppl. Dataset S2'!AR325+'Suppl. Dataset S2'!AR326)</f>
        <v>13211896.049999997</v>
      </c>
      <c r="O119" s="1">
        <f>'Suppl. Dataset S2'!$E325*('Suppl. Dataset S2'!AS325+'Suppl. Dataset S2'!AS326)</f>
        <v>14398593.299999997</v>
      </c>
      <c r="P119" s="1">
        <f>'Suppl. Dataset S2'!$E325*('Suppl. Dataset S2'!AT325+'Suppl. Dataset S2'!AT326)</f>
        <v>11977730.909999998</v>
      </c>
      <c r="Q119" s="1">
        <f>'Suppl. Dataset S2'!$E325*('Suppl. Dataset S2'!AU325+'Suppl. Dataset S2'!AU326)</f>
        <v>20078917.469999995</v>
      </c>
      <c r="R119" s="1">
        <f>'Suppl. Dataset S2'!$E325*('Suppl. Dataset S2'!AV325+'Suppl. Dataset S2'!AV326)</f>
        <v>19920691.169999998</v>
      </c>
      <c r="S119" s="1">
        <f>'Suppl. Dataset S2'!$E325*('Suppl. Dataset S2'!AW325+'Suppl. Dataset S2'!AW326)</f>
        <v>19287785.969999999</v>
      </c>
      <c r="T119" s="1">
        <f>'Suppl. Dataset S2'!$E325*('Suppl. Dataset S2'!AX325+'Suppl. Dataset S2'!AX326)</f>
        <v>24999755.399999995</v>
      </c>
      <c r="U119" s="7">
        <f>'Suppl. Dataset S2'!$E325*('Suppl. Dataset S2'!AY325+'Suppl. Dataset S2'!AY326)</f>
        <v>25632660.599999998</v>
      </c>
      <c r="V119" s="1">
        <f>'Suppl. Dataset S2'!$E325*('Suppl. Dataset S2'!AZ325+'Suppl. Dataset S2'!AZ326)</f>
        <v>33180055.109999996</v>
      </c>
      <c r="W119" s="1">
        <f>'Suppl. Dataset S2'!$E325*('Suppl. Dataset S2'!BA325+'Suppl. Dataset S2'!BA326)</f>
        <v>25885822.679999996</v>
      </c>
      <c r="X119" s="1">
        <f>'Suppl. Dataset S2'!$E325*('Suppl. Dataset S2'!BB325+'Suppl. Dataset S2'!BB326)</f>
        <v>31945889.969999995</v>
      </c>
      <c r="Y119" s="1">
        <f>'Suppl. Dataset S2'!$E325*('Suppl. Dataset S2'!BC325+'Suppl. Dataset S2'!BC326)</f>
        <v>30157932.779999994</v>
      </c>
      <c r="Z119" s="1">
        <f>'Suppl. Dataset S2'!$E325*('Suppl. Dataset S2'!BD325+'Suppl. Dataset S2'!BD326)</f>
        <v>37024954.199999996</v>
      </c>
    </row>
    <row r="120" spans="1:26" x14ac:dyDescent="0.35">
      <c r="A120" t="s">
        <v>63</v>
      </c>
      <c r="B120" s="1">
        <f>'Suppl. Dataset S2'!$E328*('Suppl. Dataset S2'!AF328+'Suppl. Dataset S2'!AF329)</f>
        <v>180061.52939999997</v>
      </c>
      <c r="C120" s="1">
        <f>'Suppl. Dataset S2'!$E328*('Suppl. Dataset S2'!AG328+'Suppl. Dataset S2'!AG329)</f>
        <v>228637.00349999996</v>
      </c>
      <c r="D120" s="1">
        <f>'Suppl. Dataset S2'!$E328*('Suppl. Dataset S2'!AH328+'Suppl. Dataset S2'!AH329)</f>
        <v>250946.91179999997</v>
      </c>
      <c r="E120" s="1">
        <f>'Suppl. Dataset S2'!$E328*('Suppl. Dataset S2'!AI328+'Suppl. Dataset S2'!AI329)</f>
        <v>185282.99729999996</v>
      </c>
      <c r="F120" s="1">
        <f>'Suppl. Dataset S2'!$E328*('Suppl. Dataset S2'!AJ328+'Suppl. Dataset S2'!AJ329)</f>
        <v>238447.03409999996</v>
      </c>
      <c r="G120" s="1">
        <f>'Suppl. Dataset S2'!$E328*('Suppl. Dataset S2'!AK328+'Suppl. Dataset S2'!AK329)</f>
        <v>1069609.7879999999</v>
      </c>
      <c r="H120" s="1">
        <f>'Suppl. Dataset S2'!$E328*('Suppl. Dataset S2'!AL328+'Suppl. Dataset S2'!AL329)</f>
        <v>697777.98299999989</v>
      </c>
      <c r="I120" s="1">
        <f>'Suppl. Dataset S2'!$E328*('Suppl. Dataset S2'!AM328+'Suppl. Dataset S2'!AM329)</f>
        <v>740499.08399999992</v>
      </c>
      <c r="J120" s="1">
        <f>'Suppl. Dataset S2'!$E328*('Suppl. Dataset S2'!AN328+'Suppl. Dataset S2'!AN329)</f>
        <v>952522.32599999988</v>
      </c>
      <c r="K120" s="1">
        <f>'Suppl. Dataset S2'!$E328*('Suppl. Dataset S2'!AO328+'Suppl. Dataset S2'!AO329)</f>
        <v>985749.84899999981</v>
      </c>
      <c r="L120" s="1">
        <f>'Suppl. Dataset S2'!$E328*('Suppl. Dataset S2'!AP328+'Suppl. Dataset S2'!AP329)</f>
        <v>1202519.8799999999</v>
      </c>
      <c r="M120" s="1">
        <f>'Suppl. Dataset S2'!$E328*('Suppl. Dataset S2'!AQ328+'Suppl. Dataset S2'!AQ329)</f>
        <v>1371822.0209999997</v>
      </c>
      <c r="N120" s="1">
        <f>'Suppl. Dataset S2'!$E328*('Suppl. Dataset S2'!AR328+'Suppl. Dataset S2'!AR329)</f>
        <v>1075938.8399999999</v>
      </c>
      <c r="O120" s="1">
        <f>'Suppl. Dataset S2'!$E328*('Suppl. Dataset S2'!AS328+'Suppl. Dataset S2'!AS329)</f>
        <v>1153469.7269999997</v>
      </c>
      <c r="P120" s="1">
        <f>'Suppl. Dataset S2'!$E328*('Suppl. Dataset S2'!AT328+'Suppl. Dataset S2'!AT329)</f>
        <v>664550.45999999985</v>
      </c>
      <c r="Q120" s="1">
        <f>'Suppl. Dataset S2'!$E328*('Suppl. Dataset S2'!AU328+'Suppl. Dataset S2'!AU329)</f>
        <v>1781628.1379999998</v>
      </c>
      <c r="R120" s="1">
        <f>'Suppl. Dataset S2'!$E328*('Suppl. Dataset S2'!AV328+'Suppl. Dataset S2'!AV329)</f>
        <v>1757894.1929999997</v>
      </c>
      <c r="S120" s="1">
        <f>'Suppl. Dataset S2'!$E328*('Suppl. Dataset S2'!AW328+'Suppl. Dataset S2'!AW329)</f>
        <v>1827513.7649999997</v>
      </c>
      <c r="T120" s="1">
        <f>'Suppl. Dataset S2'!$E328*('Suppl. Dataset S2'!AX328+'Suppl. Dataset S2'!AX329)</f>
        <v>2446178.5979999998</v>
      </c>
      <c r="U120" s="7">
        <f>'Suppl. Dataset S2'!$E328*('Suppl. Dataset S2'!AY328+'Suppl. Dataset S2'!AY329)</f>
        <v>2330673.3989999997</v>
      </c>
      <c r="V120" s="1">
        <f>'Suppl. Dataset S2'!$E328*('Suppl. Dataset S2'!AZ328+'Suppl. Dataset S2'!AZ329)</f>
        <v>2436685.0199999996</v>
      </c>
      <c r="W120" s="1">
        <f>'Suppl. Dataset S2'!$E328*('Suppl. Dataset S2'!BA328+'Suppl. Dataset S2'!BA329)</f>
        <v>2033207.9549999996</v>
      </c>
      <c r="X120" s="1">
        <f>'Suppl. Dataset S2'!$E328*('Suppl. Dataset S2'!BB328+'Suppl. Dataset S2'!BB329)</f>
        <v>2549025.6929999995</v>
      </c>
      <c r="Y120" s="1">
        <f>'Suppl. Dataset S2'!$E328*('Suppl. Dataset S2'!BC328+'Suppl. Dataset S2'!BC329)</f>
        <v>2605987.1609999994</v>
      </c>
      <c r="Z120" s="1">
        <f>'Suppl. Dataset S2'!$E328*('Suppl. Dataset S2'!BD328+'Suppl. Dataset S2'!BD329)</f>
        <v>2221497.2519999999</v>
      </c>
    </row>
    <row r="121" spans="1:26" x14ac:dyDescent="0.35">
      <c r="A121" t="s">
        <v>64</v>
      </c>
      <c r="B121" s="1">
        <f>'Suppl. Dataset S2'!$E331*('Suppl. Dataset S2'!AF331+'Suppl. Dataset S2'!AF332)</f>
        <v>177213.45599999998</v>
      </c>
      <c r="C121" s="1">
        <f>'Suppl. Dataset S2'!$E331*('Suppl. Dataset S2'!AG331+'Suppl. Dataset S2'!AG332)</f>
        <v>183542.50799999997</v>
      </c>
      <c r="D121" s="1">
        <f>'Suppl. Dataset S2'!$E331*('Suppl. Dataset S2'!AH331+'Suppl. Dataset S2'!AH332)</f>
        <v>242086.23899999997</v>
      </c>
      <c r="E121" s="1">
        <f>'Suppl. Dataset S2'!$E331*('Suppl. Dataset S2'!AI331+'Suppl. Dataset S2'!AI332)</f>
        <v>170884.40399999998</v>
      </c>
      <c r="F121" s="1">
        <f>'Suppl. Dataset S2'!$E331*('Suppl. Dataset S2'!AJ331+'Suppl. Dataset S2'!AJ332)</f>
        <v>208858.71599999996</v>
      </c>
      <c r="G121" s="1">
        <f>'Suppl. Dataset S2'!$E331*('Suppl. Dataset S2'!AK331+'Suppl. Dataset S2'!AK332)</f>
        <v>259491.13199999995</v>
      </c>
      <c r="H121" s="1">
        <f>'Suppl. Dataset S2'!$E331*('Suppl. Dataset S2'!AL331+'Suppl. Dataset S2'!AL332)</f>
        <v>188289.29699999996</v>
      </c>
      <c r="I121" s="1">
        <f>'Suppl. Dataset S2'!$E331*('Suppl. Dataset S2'!AM331+'Suppl. Dataset S2'!AM332)</f>
        <v>174048.92999999996</v>
      </c>
      <c r="J121" s="1">
        <f>'Suppl. Dataset S2'!$E331*('Suppl. Dataset S2'!AN331+'Suppl. Dataset S2'!AN332)</f>
        <v>256326.60599999997</v>
      </c>
      <c r="K121" s="1">
        <f>'Suppl. Dataset S2'!$E331*('Suppl. Dataset S2'!AO331+'Suppl. Dataset S2'!AO332)</f>
        <v>212023.24199999997</v>
      </c>
      <c r="L121" s="1">
        <f>'Suppl. Dataset S2'!$E331*('Suppl. Dataset S2'!AP331+'Suppl. Dataset S2'!AP332)</f>
        <v>242086.23899999997</v>
      </c>
      <c r="M121" s="1">
        <f>'Suppl. Dataset S2'!$E331*('Suppl. Dataset S2'!AQ331+'Suppl. Dataset S2'!AQ332)</f>
        <v>300629.96999999997</v>
      </c>
      <c r="N121" s="1">
        <f>'Suppl. Dataset S2'!$E331*('Suppl. Dataset S2'!AR331+'Suppl. Dataset S2'!AR332)</f>
        <v>205694.18999999997</v>
      </c>
      <c r="O121" s="1">
        <f>'Suppl. Dataset S2'!$E331*('Suppl. Dataset S2'!AS331+'Suppl. Dataset S2'!AS332)</f>
        <v>204111.92699999997</v>
      </c>
      <c r="P121" s="1">
        <f>'Suppl. Dataset S2'!$E331*('Suppl. Dataset S2'!AT331+'Suppl. Dataset S2'!AT332)</f>
        <v>172466.66699999999</v>
      </c>
      <c r="Q121" s="1">
        <f>'Suppl. Dataset S2'!$E331*('Suppl. Dataset S2'!AU331+'Suppl. Dataset S2'!AU332)</f>
        <v>167719.87799999997</v>
      </c>
      <c r="R121" s="1">
        <f>'Suppl. Dataset S2'!$E331*('Suppl. Dataset S2'!AV331+'Suppl. Dataset S2'!AV332)</f>
        <v>188289.29699999996</v>
      </c>
      <c r="S121" s="1">
        <f>'Suppl. Dataset S2'!$E331*('Suppl. Dataset S2'!AW331+'Suppl. Dataset S2'!AW332)</f>
        <v>159808.56299999997</v>
      </c>
      <c r="T121" s="1">
        <f>'Suppl. Dataset S2'!$E331*('Suppl. Dataset S2'!AX331+'Suppl. Dataset S2'!AX332)</f>
        <v>212023.24199999997</v>
      </c>
      <c r="U121" s="7">
        <f>'Suppl. Dataset S2'!$E331*('Suppl. Dataset S2'!AY331+'Suppl. Dataset S2'!AY332)</f>
        <v>218352.29399999997</v>
      </c>
      <c r="V121" s="1">
        <f>'Suppl. Dataset S2'!$E331*('Suppl. Dataset S2'!AZ331+'Suppl. Dataset S2'!AZ332)</f>
        <v>216770.03099999996</v>
      </c>
      <c r="W121" s="1">
        <f>'Suppl. Dataset S2'!$E331*('Suppl. Dataset S2'!BA331+'Suppl. Dataset S2'!BA332)</f>
        <v>204111.92699999997</v>
      </c>
      <c r="X121" s="1">
        <f>'Suppl. Dataset S2'!$E331*('Suppl. Dataset S2'!BB331+'Suppl. Dataset S2'!BB332)</f>
        <v>146675.78009999997</v>
      </c>
      <c r="Y121" s="1">
        <f>'Suppl. Dataset S2'!$E331*('Suppl. Dataset S2'!BC331+'Suppl. Dataset S2'!BC332)</f>
        <v>249997.55399999997</v>
      </c>
      <c r="Z121" s="1">
        <f>'Suppl. Dataset S2'!$E331*('Suppl. Dataset S2'!BD331+'Suppl. Dataset S2'!BD332)</f>
        <v>246833.02799999996</v>
      </c>
    </row>
    <row r="122" spans="1:26" x14ac:dyDescent="0.35">
      <c r="A122" t="s">
        <v>65</v>
      </c>
      <c r="B122" s="1">
        <f>'Suppl. Dataset S2'!$E333*('Suppl. Dataset S2'!AF333+'Suppl. Dataset S2'!AF334)</f>
        <v>1826327.4900000002</v>
      </c>
      <c r="C122" s="1">
        <f>'Suppl. Dataset S2'!$E333*('Suppl. Dataset S2'!AG333+'Suppl. Dataset S2'!AG334)</f>
        <v>1401637.7200000002</v>
      </c>
      <c r="D122" s="1">
        <f>'Suppl. Dataset S2'!$E333*('Suppl. Dataset S2'!AH333+'Suppl. Dataset S2'!AH334)</f>
        <v>1580879.4100000001</v>
      </c>
      <c r="E122" s="1">
        <f>'Suppl. Dataset S2'!$E333*('Suppl. Dataset S2'!AI333+'Suppl. Dataset S2'!AI334)</f>
        <v>1555042.7700000003</v>
      </c>
      <c r="F122" s="1">
        <f>'Suppl. Dataset S2'!$E333*('Suppl. Dataset S2'!AJ333+'Suppl. Dataset S2'!AJ334)</f>
        <v>1550198.4000000001</v>
      </c>
      <c r="G122" s="1">
        <f>'Suppl. Dataset S2'!$E333*('Suppl. Dataset S2'!AK333+'Suppl. Dataset S2'!AK334)</f>
        <v>2979287.5500000003</v>
      </c>
      <c r="H122" s="1">
        <f>'Suppl. Dataset S2'!$E333*('Suppl. Dataset S2'!AL333+'Suppl. Dataset S2'!AL334)</f>
        <v>1937748.0000000002</v>
      </c>
      <c r="I122" s="1">
        <f>'Suppl. Dataset S2'!$E333*('Suppl. Dataset S2'!AM333+'Suppl. Dataset S2'!AM334)</f>
        <v>1564731.5100000002</v>
      </c>
      <c r="J122" s="1">
        <f>'Suppl. Dataset S2'!$E333*('Suppl. Dataset S2'!AN333+'Suppl. Dataset S2'!AN334)</f>
        <v>2779053.5900000003</v>
      </c>
      <c r="K122" s="1">
        <f>'Suppl. Dataset S2'!$E333*('Suppl. Dataset S2'!AO333+'Suppl. Dataset S2'!AO334)</f>
        <v>2984131.9200000004</v>
      </c>
      <c r="L122" s="1">
        <f>'Suppl. Dataset S2'!$E333*('Suppl. Dataset S2'!AP333+'Suppl. Dataset S2'!AP334)</f>
        <v>3869036.8400000003</v>
      </c>
      <c r="M122" s="1">
        <f>'Suppl. Dataset S2'!$E333*('Suppl. Dataset S2'!AQ333+'Suppl. Dataset S2'!AQ334)</f>
        <v>4359933</v>
      </c>
      <c r="N122" s="1">
        <f>'Suppl. Dataset S2'!$E333*('Suppl. Dataset S2'!AR333+'Suppl. Dataset S2'!AR334)</f>
        <v>3418510.43</v>
      </c>
      <c r="O122" s="1">
        <f>'Suppl. Dataset S2'!$E333*('Suppl. Dataset S2'!AS333+'Suppl. Dataset S2'!AS334)</f>
        <v>3223120.8400000003</v>
      </c>
      <c r="P122" s="1">
        <f>'Suppl. Dataset S2'!$E333*('Suppl. Dataset S2'!AT333+'Suppl. Dataset S2'!AT334)</f>
        <v>3131077.8100000005</v>
      </c>
      <c r="Q122" s="1">
        <f>'Suppl. Dataset S2'!$E333*('Suppl. Dataset S2'!AU333+'Suppl. Dataset S2'!AU334)</f>
        <v>4537559.9000000004</v>
      </c>
      <c r="R122" s="1">
        <f>'Suppl. Dataset S2'!$E333*('Suppl. Dataset S2'!AV333+'Suppl. Dataset S2'!AV334)</f>
        <v>4036975.0000000005</v>
      </c>
      <c r="S122" s="1">
        <f>'Suppl. Dataset S2'!$E333*('Suppl. Dataset S2'!AW333+'Suppl. Dataset S2'!AW334)</f>
        <v>3678491.6200000006</v>
      </c>
      <c r="T122" s="1">
        <f>'Suppl. Dataset S2'!$E333*('Suppl. Dataset S2'!AX333+'Suppl. Dataset S2'!AX334)</f>
        <v>5538729.7000000002</v>
      </c>
      <c r="U122" s="7">
        <f>'Suppl. Dataset S2'!$E333*('Suppl. Dataset S2'!AY333+'Suppl. Dataset S2'!AY334)</f>
        <v>5441842.3000000007</v>
      </c>
      <c r="V122" s="1">
        <f>'Suppl. Dataset S2'!$E333*('Suppl. Dataset S2'!AZ333+'Suppl. Dataset S2'!AZ334)</f>
        <v>7201963.4000000004</v>
      </c>
      <c r="W122" s="1">
        <f>'Suppl. Dataset S2'!$E333*('Suppl. Dataset S2'!BA333+'Suppl. Dataset S2'!BA334)</f>
        <v>5603321.3000000007</v>
      </c>
      <c r="X122" s="1">
        <f>'Suppl. Dataset S2'!$E333*('Suppl. Dataset S2'!BB333+'Suppl. Dataset S2'!BB334)</f>
        <v>7541069.3000000007</v>
      </c>
      <c r="Y122" s="1">
        <f>'Suppl. Dataset S2'!$E333*('Suppl. Dataset S2'!BC333+'Suppl. Dataset S2'!BC334)</f>
        <v>6556047.4000000004</v>
      </c>
      <c r="Z122" s="1">
        <f>'Suppl. Dataset S2'!$E333*('Suppl. Dataset S2'!BD333+'Suppl. Dataset S2'!BD334)</f>
        <v>8574534.9000000004</v>
      </c>
    </row>
    <row r="123" spans="1:26" x14ac:dyDescent="0.35">
      <c r="A123" t="s">
        <v>66</v>
      </c>
      <c r="B123" s="1">
        <f>'Suppl. Dataset S2'!$E336*('Suppl. Dataset S2'!AF336+'Suppl. Dataset S2'!AF337)</f>
        <v>6685230.6000000006</v>
      </c>
      <c r="C123" s="1">
        <f>'Suppl. Dataset S2'!$E336*('Suppl. Dataset S2'!AG336+'Suppl. Dataset S2'!AG337)</f>
        <v>5005849.0000000009</v>
      </c>
      <c r="D123" s="1">
        <f>'Suppl. Dataset S2'!$E336*('Suppl. Dataset S2'!AH336+'Suppl. Dataset S2'!AH337)</f>
        <v>7460329.8000000007</v>
      </c>
      <c r="E123" s="1">
        <f>'Suppl. Dataset S2'!$E336*('Suppl. Dataset S2'!AI336+'Suppl. Dataset S2'!AI337)</f>
        <v>5748652.4000000004</v>
      </c>
      <c r="F123" s="1">
        <f>'Suppl. Dataset S2'!$E336*('Suppl. Dataset S2'!AJ336+'Suppl. Dataset S2'!AJ337)</f>
        <v>5748652.4000000004</v>
      </c>
      <c r="G123" s="1">
        <f>'Suppl. Dataset S2'!$E336*('Suppl. Dataset S2'!AK336+'Suppl. Dataset S2'!AK337)</f>
        <v>11158198.9</v>
      </c>
      <c r="H123" s="1">
        <f>'Suppl. Dataset S2'!$E336*('Suppl. Dataset S2'!AL336+'Suppl. Dataset S2'!AL337)</f>
        <v>7460329.8000000007</v>
      </c>
      <c r="I123" s="1">
        <f>'Suppl. Dataset S2'!$E336*('Suppl. Dataset S2'!AM336+'Suppl. Dataset S2'!AM337)</f>
        <v>6007018.8000000007</v>
      </c>
      <c r="J123" s="1">
        <f>'Suppl. Dataset S2'!$E336*('Suppl. Dataset S2'!AN336+'Suppl. Dataset S2'!AN337)</f>
        <v>9721035.8000000007</v>
      </c>
      <c r="K123" s="1">
        <f>'Suppl. Dataset S2'!$E336*('Suppl. Dataset S2'!AO336+'Suppl. Dataset S2'!AO337)</f>
        <v>10124733.300000001</v>
      </c>
      <c r="L123" s="1">
        <f>'Suppl. Dataset S2'!$E336*('Suppl. Dataset S2'!AP336+'Suppl. Dataset S2'!AP337)</f>
        <v>14710736.900000002</v>
      </c>
      <c r="M123" s="1">
        <f>'Suppl. Dataset S2'!$E336*('Suppl. Dataset S2'!AQ336+'Suppl. Dataset S2'!AQ337)</f>
        <v>16487005.900000002</v>
      </c>
      <c r="N123" s="1">
        <f>'Suppl. Dataset S2'!$E336*('Suppl. Dataset S2'!AR336+'Suppl. Dataset S2'!AR337)</f>
        <v>13095946.900000002</v>
      </c>
      <c r="O123" s="1">
        <f>'Suppl. Dataset S2'!$E336*('Suppl. Dataset S2'!AS336+'Suppl. Dataset S2'!AS337)</f>
        <v>12805284.700000001</v>
      </c>
      <c r="P123" s="1">
        <f>'Suppl. Dataset S2'!$E336*('Suppl. Dataset S2'!AT336+'Suppl. Dataset S2'!AT337)</f>
        <v>12127072.9</v>
      </c>
      <c r="Q123" s="1">
        <f>'Suppl. Dataset S2'!$E336*('Suppl. Dataset S2'!AU336+'Suppl. Dataset S2'!AU337)</f>
        <v>16115604.200000001</v>
      </c>
      <c r="R123" s="1">
        <f>'Suppl. Dataset S2'!$E336*('Suppl. Dataset S2'!AV336+'Suppl. Dataset S2'!AV337)</f>
        <v>15388948.700000001</v>
      </c>
      <c r="S123" s="1">
        <f>'Suppl. Dataset S2'!$E336*('Suppl. Dataset S2'!AW336+'Suppl. Dataset S2'!AW337)</f>
        <v>14807624.300000001</v>
      </c>
      <c r="T123" s="1">
        <f>'Suppl. Dataset S2'!$E336*('Suppl. Dataset S2'!AX336+'Suppl. Dataset S2'!AX337)</f>
        <v>20362501.900000002</v>
      </c>
      <c r="U123" s="7">
        <f>'Suppl. Dataset S2'!$E336*('Suppl. Dataset S2'!AY336+'Suppl. Dataset S2'!AY337)</f>
        <v>20346354.000000004</v>
      </c>
      <c r="V123" s="1">
        <f>'Suppl. Dataset S2'!$E336*('Suppl. Dataset S2'!AZ336+'Suppl. Dataset S2'!AZ337)</f>
        <v>26950845.100000001</v>
      </c>
      <c r="W123" s="1">
        <f>'Suppl. Dataset S2'!$E336*('Suppl. Dataset S2'!BA336+'Suppl. Dataset S2'!BA337)</f>
        <v>22494024.700000003</v>
      </c>
      <c r="X123" s="1">
        <f>'Suppl. Dataset S2'!$E336*('Suppl. Dataset S2'!BB336+'Suppl. Dataset S2'!BB337)</f>
        <v>28113493.900000002</v>
      </c>
      <c r="Y123" s="1">
        <f>'Suppl. Dataset S2'!$E336*('Suppl. Dataset S2'!BC336+'Suppl. Dataset S2'!BC337)</f>
        <v>24528660.100000001</v>
      </c>
      <c r="Z123" s="1">
        <f>'Suppl. Dataset S2'!$E336*('Suppl. Dataset S2'!BD336+'Suppl. Dataset S2'!BD337)</f>
        <v>31569144.500000004</v>
      </c>
    </row>
    <row r="124" spans="1:26" x14ac:dyDescent="0.35">
      <c r="A124" t="s">
        <v>67</v>
      </c>
      <c r="B124" s="1">
        <f>'Suppl. Dataset S2'!$E339*('Suppl. Dataset S2'!AF339+'Suppl. Dataset S2'!AF340)</f>
        <v>76952.306699999986</v>
      </c>
      <c r="C124" s="1">
        <f>'Suppl. Dataset S2'!$E339*('Suppl. Dataset S2'!AG339+'Suppl. Dataset S2'!AG340)</f>
        <v>50752.270799999998</v>
      </c>
      <c r="D124" s="1">
        <f>'Suppl. Dataset S2'!$E339*('Suppl. Dataset S2'!AH339+'Suppl. Dataset S2'!AH340)</f>
        <v>56354.794199999997</v>
      </c>
      <c r="E124" s="1">
        <f>'Suppl. Dataset S2'!$E339*('Suppl. Dataset S2'!AI339+'Suppl. Dataset S2'!AI340)</f>
        <v>35790.237719999997</v>
      </c>
      <c r="F124" s="1">
        <f>'Suppl. Dataset S2'!$E339*('Suppl. Dataset S2'!AJ339+'Suppl. Dataset S2'!AJ340)</f>
        <v>74645.385299999994</v>
      </c>
      <c r="G124" s="1">
        <f>'Suppl. Dataset S2'!$E339*('Suppl. Dataset S2'!AK339+'Suppl. Dataset S2'!AK340)</f>
        <v>93595.096799999985</v>
      </c>
      <c r="H124" s="1">
        <f>'Suppl. Dataset S2'!$E339*('Suppl. Dataset S2'!AL339+'Suppl. Dataset S2'!AL340)</f>
        <v>110732.22719999999</v>
      </c>
      <c r="I124" s="1">
        <f>'Suppl. Dataset S2'!$E339*('Suppl. Dataset S2'!AM339+'Suppl. Dataset S2'!AM340)</f>
        <v>78270.547499999986</v>
      </c>
      <c r="J124" s="1">
        <f>'Suppl. Dataset S2'!$E339*('Suppl. Dataset S2'!AN339+'Suppl. Dataset S2'!AN340)</f>
        <v>129681.93869999998</v>
      </c>
      <c r="K124" s="1">
        <f>'Suppl. Dataset S2'!$E339*('Suppl. Dataset S2'!AO339+'Suppl. Dataset S2'!AO340)</f>
        <v>101504.5416</v>
      </c>
      <c r="L124" s="1">
        <f>'Suppl. Dataset S2'!$E339*('Suppl. Dataset S2'!AP339+'Suppl. Dataset S2'!AP340)</f>
        <v>159671.91689999998</v>
      </c>
      <c r="M124" s="1">
        <f>'Suppl. Dataset S2'!$E339*('Suppl. Dataset S2'!AQ339+'Suppl. Dataset S2'!AQ340)</f>
        <v>214214.12999999998</v>
      </c>
      <c r="N124" s="1">
        <f>'Suppl. Dataset S2'!$E339*('Suppl. Dataset S2'!AR339+'Suppl. Dataset S2'!AR340)</f>
        <v>137591.3835</v>
      </c>
      <c r="O124" s="1">
        <f>'Suppl. Dataset S2'!$E339*('Suppl. Dataset S2'!AS339+'Suppl. Dataset S2'!AS340)</f>
        <v>166592.68109999999</v>
      </c>
      <c r="P124" s="1">
        <f>'Suppl. Dataset S2'!$E339*('Suppl. Dataset S2'!AT339+'Suppl. Dataset S2'!AT340)</f>
        <v>140886.98549999998</v>
      </c>
      <c r="Q124" s="1">
        <f>'Suppl. Dataset S2'!$E339*('Suppl. Dataset S2'!AU339+'Suppl. Dataset S2'!AU340)</f>
        <v>134460.56159999999</v>
      </c>
      <c r="R124" s="1">
        <f>'Suppl. Dataset S2'!$E339*('Suppl. Dataset S2'!AV339+'Suppl. Dataset S2'!AV340)</f>
        <v>157694.5557</v>
      </c>
      <c r="S124" s="1">
        <f>'Suppl. Dataset S2'!$E339*('Suppl. Dataset S2'!AW339+'Suppl. Dataset S2'!AW340)</f>
        <v>169558.72289999999</v>
      </c>
      <c r="T124" s="1">
        <f>'Suppl. Dataset S2'!$E339*('Suppl. Dataset S2'!AX339+'Suppl. Dataset S2'!AX340)</f>
        <v>237942.46439999997</v>
      </c>
      <c r="U124" s="7">
        <f>'Suppl. Dataset S2'!$E339*('Suppl. Dataset S2'!AY339+'Suppl. Dataset S2'!AY340)</f>
        <v>238107.24449999997</v>
      </c>
      <c r="V124" s="1">
        <f>'Suppl. Dataset S2'!$E339*('Suppl. Dataset S2'!AZ339+'Suppl. Dataset S2'!AZ340)</f>
        <v>258704.75699999998</v>
      </c>
      <c r="W124" s="1">
        <f>'Suppl. Dataset S2'!$E339*('Suppl. Dataset S2'!BA339+'Suppl. Dataset S2'!BA340)</f>
        <v>245522.34899999999</v>
      </c>
      <c r="X124" s="1">
        <f>'Suppl. Dataset S2'!$E339*('Suppl. Dataset S2'!BB339+'Suppl. Dataset S2'!BB340)</f>
        <v>320332.51439999999</v>
      </c>
      <c r="Y124" s="1">
        <f>'Suppl. Dataset S2'!$E339*('Suppl. Dataset S2'!BC339+'Suppl. Dataset S2'!BC340)</f>
        <v>220310.99369999999</v>
      </c>
      <c r="Z124" s="1">
        <f>'Suppl. Dataset S2'!$E339*('Suppl. Dataset S2'!BD339+'Suppl. Dataset S2'!BD340)</f>
        <v>388551.47579999996</v>
      </c>
    </row>
    <row r="125" spans="1:26" x14ac:dyDescent="0.35">
      <c r="A125" t="s">
        <v>68</v>
      </c>
      <c r="B125" s="1">
        <f>'Suppl. Dataset S2'!$E342*('Suppl. Dataset S2'!AF342+'Suppl. Dataset S2'!AF343)</f>
        <v>283421.772</v>
      </c>
      <c r="C125" s="1">
        <f>'Suppl. Dataset S2'!$E342*('Suppl. Dataset S2'!AG342+'Suppl. Dataset S2'!AG343)</f>
        <v>195923.53889999999</v>
      </c>
      <c r="D125" s="1">
        <f>'Suppl. Dataset S2'!$E342*('Suppl. Dataset S2'!AH342+'Suppl. Dataset S2'!AH343)</f>
        <v>283586.55209999997</v>
      </c>
      <c r="E125" s="1">
        <f>'Suppl. Dataset S2'!$E342*('Suppl. Dataset S2'!AI342+'Suppl. Dataset S2'!AI343)</f>
        <v>247829.27039999998</v>
      </c>
      <c r="F125" s="1">
        <f>'Suppl. Dataset S2'!$E342*('Suppl. Dataset S2'!AJ342+'Suppl. Dataset S2'!AJ343)</f>
        <v>188343.65429999999</v>
      </c>
      <c r="G125" s="1">
        <f>'Suppl. Dataset S2'!$E342*('Suppl. Dataset S2'!AK342+'Suppl. Dataset S2'!AK343)</f>
        <v>411950.24999999994</v>
      </c>
      <c r="H125" s="1">
        <f>'Suppl. Dataset S2'!$E342*('Suppl. Dataset S2'!AL342+'Suppl. Dataset S2'!AL343)</f>
        <v>257386.51619999998</v>
      </c>
      <c r="I125" s="1">
        <f>'Suppl. Dataset S2'!$E342*('Suppl. Dataset S2'!AM342+'Suppl. Dataset S2'!AM343)</f>
        <v>273699.74609999999</v>
      </c>
      <c r="J125" s="1">
        <f>'Suppl. Dataset S2'!$E342*('Suppl. Dataset S2'!AN342+'Suppl. Dataset S2'!AN343)</f>
        <v>393824.43899999995</v>
      </c>
      <c r="K125" s="1">
        <f>'Suppl. Dataset S2'!$E342*('Suppl. Dataset S2'!AO342+'Suppl. Dataset S2'!AO343)</f>
        <v>281444.41079999995</v>
      </c>
      <c r="L125" s="1">
        <f>'Suppl. Dataset S2'!$E342*('Suppl. Dataset S2'!AP342+'Suppl. Dataset S2'!AP343)</f>
        <v>598151.76299999992</v>
      </c>
      <c r="M125" s="1">
        <f>'Suppl. Dataset S2'!$E342*('Suppl. Dataset S2'!AQ342+'Suppl. Dataset S2'!AQ343)</f>
        <v>670655.00699999998</v>
      </c>
      <c r="N125" s="1">
        <f>'Suppl. Dataset S2'!$E342*('Suppl. Dataset S2'!AR342+'Suppl. Dataset S2'!AR343)</f>
        <v>471271.08599999995</v>
      </c>
      <c r="O125" s="1">
        <f>'Suppl. Dataset S2'!$E342*('Suppl. Dataset S2'!AS342+'Suppl. Dataset S2'!AS343)</f>
        <v>497635.90199999994</v>
      </c>
      <c r="P125" s="1">
        <f>'Suppl. Dataset S2'!$E342*('Suppl. Dataset S2'!AT342+'Suppl. Dataset S2'!AT343)</f>
        <v>443258.46899999998</v>
      </c>
      <c r="Q125" s="1">
        <f>'Suppl. Dataset S2'!$E342*('Suppl. Dataset S2'!AU342+'Suppl. Dataset S2'!AU343)</f>
        <v>558604.53899999999</v>
      </c>
      <c r="R125" s="1">
        <f>'Suppl. Dataset S2'!$E342*('Suppl. Dataset S2'!AV342+'Suppl. Dataset S2'!AV343)</f>
        <v>537183.12599999993</v>
      </c>
      <c r="S125" s="1">
        <f>'Suppl. Dataset S2'!$E342*('Suppl. Dataset S2'!AW342+'Suppl. Dataset S2'!AW343)</f>
        <v>550365.53399999999</v>
      </c>
      <c r="T125" s="1">
        <f>'Suppl. Dataset S2'!$E342*('Suppl. Dataset S2'!AX342+'Suppl. Dataset S2'!AX343)</f>
        <v>692076.41999999993</v>
      </c>
      <c r="U125" s="7">
        <f>'Suppl. Dataset S2'!$E342*('Suppl. Dataset S2'!AY342+'Suppl. Dataset S2'!AY343)</f>
        <v>734919.24599999993</v>
      </c>
      <c r="V125" s="1">
        <f>'Suppl. Dataset S2'!$E342*('Suppl. Dataset S2'!AZ342+'Suppl. Dataset S2'!AZ343)</f>
        <v>982089.39599999995</v>
      </c>
      <c r="W125" s="1">
        <f>'Suppl. Dataset S2'!$E342*('Suppl. Dataset S2'!BA342+'Suppl. Dataset S2'!BA343)</f>
        <v>753045.05699999991</v>
      </c>
      <c r="X125" s="1">
        <f>'Suppl. Dataset S2'!$E342*('Suppl. Dataset S2'!BB342+'Suppl. Dataset S2'!BB343)</f>
        <v>896403.74399999995</v>
      </c>
      <c r="Y125" s="1">
        <f>'Suppl. Dataset S2'!$E342*('Suppl. Dataset S2'!BC342+'Suppl. Dataset S2'!BC343)</f>
        <v>481157.89199999993</v>
      </c>
      <c r="Z125" s="1">
        <f>'Suppl. Dataset S2'!$E342*('Suppl. Dataset S2'!BD342+'Suppl. Dataset S2'!BD343)</f>
        <v>1095787.6649999998</v>
      </c>
    </row>
    <row r="126" spans="1:26" x14ac:dyDescent="0.35">
      <c r="A126" s="6" t="s">
        <v>69</v>
      </c>
      <c r="B126" s="7">
        <f>'Suppl. Dataset S2'!$E345*SUM('Suppl. Dataset S2'!AF345:AF346)</f>
        <v>233021.0534578395</v>
      </c>
      <c r="C126" s="7">
        <f>'Suppl. Dataset S2'!$E345*SUM('Suppl. Dataset S2'!AG345:AG346)</f>
        <v>164232.55059205662</v>
      </c>
      <c r="D126" s="7">
        <f>'Suppl. Dataset S2'!$E345*SUM('Suppl. Dataset S2'!AH345:AH346)</f>
        <v>187104.72779492944</v>
      </c>
      <c r="E126" s="7">
        <f>'Suppl. Dataset S2'!$E345*SUM('Suppl. Dataset S2'!AI345:AI346)</f>
        <v>267931.2186622243</v>
      </c>
      <c r="F126" s="7">
        <f>'Suppl. Dataset S2'!$E345*SUM('Suppl. Dataset S2'!AJ345:AJ346)</f>
        <v>190716.12419538305</v>
      </c>
      <c r="G126" s="7">
        <f>'Suppl. Dataset S2'!$E345*SUM('Suppl. Dataset S2'!AK345:AK346)</f>
        <v>365094.97896014265</v>
      </c>
      <c r="H126" s="7">
        <f>'Suppl. Dataset S2'!$E345*SUM('Suppl. Dataset S2'!AL345:AL346)</f>
        <v>328293.12992694881</v>
      </c>
      <c r="I126" s="7">
        <f>'Suppl. Dataset S2'!$E345*SUM('Suppl. Dataset S2'!AM345:AM346)</f>
        <v>262944.05220445507</v>
      </c>
      <c r="J126" s="7">
        <f>'Suppl. Dataset S2'!$E345*SUM('Suppl. Dataset S2'!AN345:AN346)</f>
        <v>379884.50707628595</v>
      </c>
      <c r="K126" s="7"/>
      <c r="L126" s="7">
        <f>'Suppl. Dataset S2'!$E345*SUM('Suppl. Dataset S2'!AP345:AP346)</f>
        <v>1085138.632707725</v>
      </c>
      <c r="M126" s="7"/>
      <c r="N126" s="7">
        <f>'Suppl. Dataset S2'!$E345*SUM('Suppl. Dataset S2'!AR345:AR346)</f>
        <v>1121252.596712261</v>
      </c>
      <c r="O126" s="7">
        <f>'Suppl. Dataset S2'!$E345*SUM('Suppl. Dataset S2'!AS345:AS346)</f>
        <v>620300.32459219708</v>
      </c>
      <c r="P126" s="7">
        <f>'Suppl. Dataset S2'!$E345*SUM('Suppl. Dataset S2'!AT345:AT346)</f>
        <v>929504.64497389121</v>
      </c>
      <c r="Q126" s="7">
        <f>'Suppl. Dataset S2'!$E345*SUM('Suppl. Dataset S2'!AU345:AU346)</f>
        <v>1052636.0651036426</v>
      </c>
      <c r="R126" s="7">
        <f>'Suppl. Dataset S2'!$E345*SUM('Suppl. Dataset S2'!AV345:AV346)</f>
        <v>1022713.066357027</v>
      </c>
      <c r="S126" s="7">
        <f>'Suppl. Dataset S2'!$E345*SUM('Suppl. Dataset S2'!AW345:AW346)</f>
        <v>871206.3887951402</v>
      </c>
      <c r="T126" s="7">
        <f>'Suppl. Dataset S2'!$E345*SUM('Suppl. Dataset S2'!AX345:AX346)</f>
        <v>1210161.7366662854</v>
      </c>
      <c r="U126" s="7">
        <f>'Suppl. Dataset S2'!$E345*SUM('Suppl. Dataset S2'!AY345:AY346)</f>
        <v>1424437.923093199</v>
      </c>
      <c r="V126" s="7">
        <f>'Suppl. Dataset S2'!$E345*SUM('Suppl. Dataset S2'!AZ345:AZ346)</f>
        <v>1688069.860326312</v>
      </c>
      <c r="W126" s="7">
        <f>'Suppl. Dataset S2'!$E345*SUM('Suppl. Dataset S2'!BA345:BA346)</f>
        <v>1304573.9568495722</v>
      </c>
      <c r="X126" s="7">
        <f>'Suppl. Dataset S2'!$E345*SUM('Suppl. Dataset S2'!BB345:BB346)</f>
        <v>1664853.7406091101</v>
      </c>
      <c r="Y126" s="7">
        <f>'Suppl. Dataset S2'!$E345*SUM('Suppl. Dataset S2'!BC345:BC346)</f>
        <v>1866232.0827486895</v>
      </c>
      <c r="Z126" s="7">
        <f>'Suppl. Dataset S2'!$E345*SUM('Suppl. Dataset S2'!BD345:BD346)</f>
        <v>1493054.4547018174</v>
      </c>
    </row>
    <row r="127" spans="1:26" x14ac:dyDescent="0.35">
      <c r="A127" s="8" t="s">
        <v>70</v>
      </c>
      <c r="B127" s="7">
        <f>'Suppl. Dataset S2'!$E347*SUM('Suppl. Dataset S2'!AF347:AF348)</f>
        <v>509550.8349782867</v>
      </c>
      <c r="C127" s="7">
        <f>'Suppl. Dataset S2'!$E347*SUM('Suppl. Dataset S2'!AG347:AG348)</f>
        <v>358388.09993072879</v>
      </c>
      <c r="D127" s="7">
        <f>'Suppl. Dataset S2'!$E347*SUM('Suppl. Dataset S2'!AH347:AH348)</f>
        <v>330838.30453298276</v>
      </c>
      <c r="E127" s="7">
        <f>'Suppl. Dataset S2'!$E347*SUM('Suppl. Dataset S2'!AI347:AI348)</f>
        <v>555363.97788689809</v>
      </c>
      <c r="F127" s="7">
        <f>'Suppl. Dataset S2'!$E347*SUM('Suppl. Dataset S2'!AJ347:AJ348)</f>
        <v>523136.5642942788</v>
      </c>
      <c r="G127" s="7">
        <f>'Suppl. Dataset S2'!$E347*SUM('Suppl. Dataset S2'!AK347:AK348)</f>
        <v>816691.50027400721</v>
      </c>
      <c r="H127" s="7">
        <f>'Suppl. Dataset S2'!$E347*SUM('Suppl. Dataset S2'!AL347:AL348)</f>
        <v>767507.72072497255</v>
      </c>
      <c r="I127" s="7">
        <f>'Suppl. Dataset S2'!$E347*SUM('Suppl. Dataset S2'!AM347:AM348)</f>
        <v>782985.13386977359</v>
      </c>
      <c r="J127" s="7">
        <f>'Suppl. Dataset S2'!$E347*SUM('Suppl. Dataset S2'!AN347:AN348)</f>
        <v>1014286.4747559685</v>
      </c>
      <c r="K127" s="7"/>
      <c r="L127" s="7">
        <f>'Suppl. Dataset S2'!$E347*SUM('Suppl. Dataset S2'!AP347:AP348)</f>
        <v>3443724.4247182556</v>
      </c>
      <c r="M127" s="7"/>
      <c r="N127" s="7">
        <f>'Suppl. Dataset S2'!$E347*SUM('Suppl. Dataset S2'!AR347:AR348)</f>
        <v>3117151.0073629511</v>
      </c>
      <c r="O127" s="7">
        <f>'Suppl. Dataset S2'!$E347*SUM('Suppl. Dataset S2'!AS347:AS348)</f>
        <v>1867263.9102916764</v>
      </c>
      <c r="P127" s="7">
        <f>'Suppl. Dataset S2'!$E347*SUM('Suppl. Dataset S2'!AT347:AT348)</f>
        <v>2153080.1396990041</v>
      </c>
      <c r="Q127" s="7">
        <f>'Suppl. Dataset S2'!$E347*SUM('Suppl. Dataset S2'!AU347:AU348)</f>
        <v>2937613.0148832579</v>
      </c>
      <c r="R127" s="7">
        <f>'Suppl. Dataset S2'!$E347*SUM('Suppl. Dataset S2'!AV347:AV348)</f>
        <v>3255071.9556088462</v>
      </c>
      <c r="S127" s="7">
        <f>'Suppl. Dataset S2'!$E347*SUM('Suppl. Dataset S2'!AW347:AW348)</f>
        <v>3306835.3040153477</v>
      </c>
      <c r="T127" s="7">
        <f>'Suppl. Dataset S2'!$E347*SUM('Suppl. Dataset S2'!AX347:AX348)</f>
        <v>3607956.9753103121</v>
      </c>
      <c r="U127" s="7">
        <f>'Suppl. Dataset S2'!$E347*SUM('Suppl. Dataset S2'!AY347:AY348)</f>
        <v>4473488.3126190249</v>
      </c>
      <c r="V127" s="7">
        <f>'Suppl. Dataset S2'!$E347*SUM('Suppl. Dataset S2'!AZ347:AZ348)</f>
        <v>5721655.6971186558</v>
      </c>
      <c r="W127" s="7">
        <f>'Suppl. Dataset S2'!$E347*SUM('Suppl. Dataset S2'!BA347:BA348)</f>
        <v>5344350.7588998368</v>
      </c>
      <c r="X127" s="7">
        <f>'Suppl. Dataset S2'!$E347*SUM('Suppl. Dataset S2'!BB347:BB348)</f>
        <v>5585970.3752158992</v>
      </c>
      <c r="Y127" s="7">
        <f>'Suppl. Dataset S2'!$E347*SUM('Suppl. Dataset S2'!BC347:BC348)</f>
        <v>6151067.9262583051</v>
      </c>
      <c r="Z127" s="7">
        <f>'Suppl. Dataset S2'!$E347*SUM('Suppl. Dataset S2'!BD347:BD348)</f>
        <v>4968421.5907383328</v>
      </c>
    </row>
    <row r="128" spans="1:26" x14ac:dyDescent="0.35">
      <c r="A128" s="9" t="s">
        <v>71</v>
      </c>
      <c r="B128" s="7">
        <f>'Suppl. Dataset S2'!$E349*SUM('Suppl. Dataset S2'!AF349:AF350)</f>
        <v>337579.57781382947</v>
      </c>
      <c r="C128" s="7">
        <f>'Suppl. Dataset S2'!$E349*SUM('Suppl. Dataset S2'!AG349:AG350)</f>
        <v>320898.36586887715</v>
      </c>
      <c r="D128" s="7">
        <f>'Suppl. Dataset S2'!$E349*SUM('Suppl. Dataset S2'!AH349:AH350)</f>
        <v>160105.24042010965</v>
      </c>
      <c r="E128" s="7">
        <f>'Suppl. Dataset S2'!$E349*SUM('Suppl. Dataset S2'!AI349:AI350)</f>
        <v>386247.44359137089</v>
      </c>
      <c r="F128" s="7">
        <f>'Suppl. Dataset S2'!$E349*SUM('Suppl. Dataset S2'!AJ349:AJ350)</f>
        <v>302669.4126094447</v>
      </c>
      <c r="G128" s="7">
        <f>'Suppl. Dataset S2'!$E349*SUM('Suppl. Dataset S2'!AK349:AK350)</f>
        <v>573352.17138630035</v>
      </c>
      <c r="H128" s="7">
        <f>'Suppl. Dataset S2'!$E349*SUM('Suppl. Dataset S2'!AL349:AL350)</f>
        <v>675847.04065631679</v>
      </c>
      <c r="I128" s="7">
        <f>'Suppl. Dataset S2'!$E349*SUM('Suppl. Dataset S2'!AM349:AM350)</f>
        <v>567333.17738554429</v>
      </c>
      <c r="J128" s="7">
        <f>'Suppl. Dataset S2'!$E349*SUM('Suppl. Dataset S2'!AN349:AN350)</f>
        <v>666560.59276943607</v>
      </c>
      <c r="K128" s="7"/>
      <c r="L128" s="7">
        <f>'Suppl. Dataset S2'!$E349*SUM('Suppl. Dataset S2'!AP349:AP350)</f>
        <v>2773896.3780626948</v>
      </c>
      <c r="M128" s="7"/>
      <c r="N128" s="7">
        <f>'Suppl. Dataset S2'!$E349*SUM('Suppl. Dataset S2'!AR349:AR350)</f>
        <v>2441991.8517352925</v>
      </c>
      <c r="O128" s="7">
        <f>'Suppl. Dataset S2'!$E349*SUM('Suppl. Dataset S2'!AS349:AS350)</f>
        <v>1583855.2784846509</v>
      </c>
      <c r="P128" s="7">
        <f>'Suppl. Dataset S2'!$E349*SUM('Suppl. Dataset S2'!AT349:AT350)</f>
        <v>2411037.0254456899</v>
      </c>
      <c r="Q128" s="7">
        <f>'Suppl. Dataset S2'!$E349*SUM('Suppl. Dataset S2'!AU349:AU350)</f>
        <v>3528850.197014662</v>
      </c>
      <c r="R128" s="7">
        <f>'Suppl. Dataset S2'!$E349*SUM('Suppl. Dataset S2'!AV349:AV350)</f>
        <v>3083444.6409587176</v>
      </c>
      <c r="S128" s="7">
        <f>'Suppl. Dataset S2'!$E349*SUM('Suppl. Dataset S2'!AW349:AW350)</f>
        <v>3317325.5507023796</v>
      </c>
      <c r="T128" s="7">
        <f>'Suppl. Dataset S2'!$E349*SUM('Suppl. Dataset S2'!AX349:AX350)</f>
        <v>3862474.435913709</v>
      </c>
      <c r="U128" s="7">
        <f>'Suppl. Dataset S2'!$E349*SUM('Suppl. Dataset S2'!AY349:AY350)</f>
        <v>4299281.4291114304</v>
      </c>
      <c r="V128" s="7">
        <f>'Suppl. Dataset S2'!$E349*SUM('Suppl. Dataset S2'!AZ349:AZ350)</f>
        <v>5393018.6246773778</v>
      </c>
      <c r="W128" s="7">
        <f>'Suppl. Dataset S2'!$E349*SUM('Suppl. Dataset S2'!BA349:BA350)</f>
        <v>5226206.5052278545</v>
      </c>
      <c r="X128" s="7">
        <f>'Suppl. Dataset S2'!$E349*SUM('Suppl. Dataset S2'!BB349:BB350)</f>
        <v>5755877.9772943826</v>
      </c>
      <c r="Y128" s="7">
        <f>'Suppl. Dataset S2'!$E349*SUM('Suppl. Dataset S2'!BC349:BC350)</f>
        <v>5324230.1218115948</v>
      </c>
      <c r="Z128" s="7">
        <f>'Suppl. Dataset S2'!$E349*SUM('Suppl. Dataset S2'!BD349:BD350)</f>
        <v>4123870.7468036837</v>
      </c>
    </row>
    <row r="129" spans="1:26" x14ac:dyDescent="0.35">
      <c r="A129" s="3" t="s">
        <v>72</v>
      </c>
      <c r="B129" s="7">
        <f>'Suppl. Dataset S2'!$E351*SUM('Suppl. Dataset S2'!AF351:AF351)</f>
        <v>999153.00412549637</v>
      </c>
      <c r="C129" s="7">
        <f>'Suppl. Dataset S2'!$E351*SUM('Suppl. Dataset S2'!AG351:AG351)</f>
        <v>854697.14810735232</v>
      </c>
      <c r="D129" s="7">
        <f>'Suppl. Dataset S2'!$E351*SUM('Suppl. Dataset S2'!AH351:AH351)</f>
        <v>454004.11891416699</v>
      </c>
      <c r="E129" s="7">
        <f>'Suppl. Dataset S2'!$E351*SUM('Suppl. Dataset S2'!AI351:AI351)</f>
        <v>1286345.0035901398</v>
      </c>
      <c r="F129" s="7">
        <f>'Suppl. Dataset S2'!$E351*SUM('Suppl. Dataset S2'!AJ351:AJ351)</f>
        <v>1107494.8961391044</v>
      </c>
      <c r="G129" s="7">
        <f>'Suppl. Dataset S2'!$E351*SUM('Suppl. Dataset S2'!AK351:AK351)</f>
        <v>1147048.2852869295</v>
      </c>
      <c r="H129" s="7">
        <f>'Suppl. Dataset S2'!$E351*SUM('Suppl. Dataset S2'!AL351:AL351)</f>
        <v>1490990.7996158439</v>
      </c>
      <c r="I129" s="7">
        <f>'Suppl. Dataset S2'!$E351*SUM('Suppl. Dataset S2'!AM351:AM351)</f>
        <v>1344815.2310260553</v>
      </c>
      <c r="J129" s="7">
        <f>'Suppl. Dataset S2'!$E351*SUM('Suppl. Dataset S2'!AN351:AN351)</f>
        <v>1623408.667632476</v>
      </c>
      <c r="K129" s="7"/>
      <c r="L129" s="7">
        <f>'Suppl. Dataset S2'!$E351*SUM('Suppl. Dataset S2'!AP351:AP351)</f>
        <v>14686345.361844646</v>
      </c>
      <c r="M129" s="7"/>
      <c r="N129" s="7">
        <f>'Suppl. Dataset S2'!$E351*SUM('Suppl. Dataset S2'!AR351:AR351)</f>
        <v>16423255.059205662</v>
      </c>
      <c r="O129" s="7">
        <f>'Suppl. Dataset S2'!$E351*SUM('Suppl. Dataset S2'!AS351:AS351)</f>
        <v>9183265.1325820144</v>
      </c>
      <c r="P129" s="7">
        <f>'Suppl. Dataset S2'!$E351*SUM('Suppl. Dataset S2'!AT351:AT351)</f>
        <v>12123973.630094232</v>
      </c>
      <c r="Q129" s="7">
        <f>'Suppl. Dataset S2'!$E351*SUM('Suppl. Dataset S2'!AU351:AU351)</f>
        <v>13637320.693141457</v>
      </c>
      <c r="R129" s="7">
        <f>'Suppl. Dataset S2'!$E351*SUM('Suppl. Dataset S2'!AV351:AV351)</f>
        <v>14170431.590351274</v>
      </c>
      <c r="S129" s="7">
        <f>'Suppl. Dataset S2'!$E351*SUM('Suppl. Dataset S2'!AW351:AW351)</f>
        <v>10593429.441330563</v>
      </c>
      <c r="T129" s="7">
        <f>'Suppl. Dataset S2'!$E351*SUM('Suppl. Dataset S2'!AX351:AX351)</f>
        <v>16904774.579266142</v>
      </c>
      <c r="U129" s="7">
        <f>'Suppl. Dataset S2'!$E351*SUM('Suppl. Dataset S2'!AY351:AY351)</f>
        <v>19260780.802419208</v>
      </c>
      <c r="V129" s="7">
        <f>'Suppl. Dataset S2'!$E351*SUM('Suppl. Dataset S2'!AZ351:AZ351)</f>
        <v>24763861.031681836</v>
      </c>
      <c r="W129" s="7">
        <f>'Suppl. Dataset S2'!$E351*SUM('Suppl. Dataset S2'!BA351:BA351)</f>
        <v>23388090.974366181</v>
      </c>
      <c r="X129" s="7">
        <f>'Suppl. Dataset S2'!$E351*SUM('Suppl. Dataset S2'!BB351:BB351)</f>
        <v>25967659.831833038</v>
      </c>
      <c r="Y129" s="7">
        <f>'Suppl. Dataset S2'!$E351*SUM('Suppl. Dataset S2'!BC351:BC351)</f>
        <v>27687372.403477609</v>
      </c>
      <c r="Z129" s="7">
        <f>'Suppl. Dataset S2'!$E351*SUM('Suppl. Dataset S2'!BD351:BD351)</f>
        <v>20808522.116899323</v>
      </c>
    </row>
    <row r="130" spans="1:26" x14ac:dyDescent="0.35">
      <c r="A130" s="5" t="s">
        <v>73</v>
      </c>
      <c r="B130" s="7">
        <f>'Suppl. Dataset S2'!$E352*SUM('Suppl. Dataset S2'!AF352:AF359)</f>
        <v>4672029.5207382143</v>
      </c>
      <c r="C130" s="7">
        <f>'Suppl. Dataset S2'!$E352*SUM('Suppl. Dataset S2'!AG352:AG359)</f>
        <v>2966808.6885951837</v>
      </c>
      <c r="D130" s="7">
        <f>'Suppl. Dataset S2'!$E352*SUM('Suppl. Dataset S2'!AH352:AH359)</f>
        <v>2800735.9232847276</v>
      </c>
      <c r="E130" s="7">
        <f>'Suppl. Dataset S2'!$E352*SUM('Suppl. Dataset S2'!AI352:AI359)</f>
        <v>4762174.2811096478</v>
      </c>
      <c r="F130" s="7">
        <f>'Suppl. Dataset S2'!$E352*SUM('Suppl. Dataset S2'!AJ352:AJ359)</f>
        <v>4424973.9041127674</v>
      </c>
      <c r="G130" s="7">
        <f>'Suppl. Dataset S2'!$E352*SUM('Suppl. Dataset S2'!AK352:AK359)</f>
        <v>6035942.9132038904</v>
      </c>
      <c r="H130" s="7">
        <f>'Suppl. Dataset S2'!$E352*SUM('Suppl. Dataset S2'!AL352:AL359)</f>
        <v>6156732.6797296312</v>
      </c>
      <c r="I130" s="7">
        <f>'Suppl. Dataset S2'!$E352*SUM('Suppl. Dataset S2'!AM352:AM359)</f>
        <v>5753327.8564475002</v>
      </c>
      <c r="J130" s="7">
        <f>'Suppl. Dataset S2'!$E352*SUM('Suppl. Dataset S2'!AN352:AN359)</f>
        <v>6901918.8345368635</v>
      </c>
      <c r="K130" s="7"/>
      <c r="L130" s="7">
        <f>'Suppl. Dataset S2'!$E352*SUM('Suppl. Dataset S2'!AP352:AP359)</f>
        <v>14610436.69703899</v>
      </c>
      <c r="M130" s="7"/>
      <c r="N130" s="7">
        <f>'Suppl. Dataset S2'!$E352*SUM('Suppl. Dataset S2'!AR352:AR359)</f>
        <v>11100828.775724385</v>
      </c>
      <c r="O130" s="7">
        <f>'Suppl. Dataset S2'!$E352*SUM('Suppl. Dataset S2'!AS352:AS359)</f>
        <v>10352430.687282423</v>
      </c>
      <c r="P130" s="7">
        <f>'Suppl. Dataset S2'!$E352*SUM('Suppl. Dataset S2'!AT352:AT359)</f>
        <v>12209560.183953248</v>
      </c>
      <c r="Q130" s="7">
        <f>'Suppl. Dataset S2'!$E352*SUM('Suppl. Dataset S2'!AU352:AU359)</f>
        <v>11846067.585181367</v>
      </c>
      <c r="R130" s="7">
        <f>'Suppl. Dataset S2'!$E352*SUM('Suppl. Dataset S2'!AV352:AV359)</f>
        <v>13396220.473811623</v>
      </c>
      <c r="S130" s="7">
        <f>'Suppl. Dataset S2'!$E352*SUM('Suppl. Dataset S2'!AW352:AW359)</f>
        <v>13609120.77429945</v>
      </c>
      <c r="T130" s="7">
        <f>'Suppl. Dataset S2'!$E352*SUM('Suppl. Dataset S2'!AX352:AX359)</f>
        <v>15674411.652980635</v>
      </c>
      <c r="U130" s="7">
        <f>'Suppl. Dataset S2'!$E352*SUM('Suppl. Dataset S2'!AY352:AY359)</f>
        <v>17716710.001271129</v>
      </c>
      <c r="V130" s="7">
        <f>'Suppl. Dataset S2'!$E352*SUM('Suppl. Dataset S2'!AZ352:AZ359)</f>
        <v>19828336.971732024</v>
      </c>
      <c r="W130" s="7">
        <f>'Suppl. Dataset S2'!$E352*SUM('Suppl. Dataset S2'!BA352:BA359)</f>
        <v>18235533.816804536</v>
      </c>
      <c r="X130" s="7">
        <f>'Suppl. Dataset S2'!$E352*SUM('Suppl. Dataset S2'!BB352:BB359)</f>
        <v>20554795.622778289</v>
      </c>
      <c r="Y130" s="7">
        <f>'Suppl. Dataset S2'!$E352*SUM('Suppl. Dataset S2'!BC352:BC359)</f>
        <v>20183053.795545626</v>
      </c>
      <c r="Z130" s="7">
        <f>'Suppl. Dataset S2'!$E352*SUM('Suppl. Dataset S2'!BD352:BD359)</f>
        <v>15433779.903624648</v>
      </c>
    </row>
    <row r="131" spans="1:26" x14ac:dyDescent="0.35">
      <c r="A131" s="3" t="s">
        <v>74</v>
      </c>
      <c r="B131" s="7">
        <f>'Suppl. Dataset S2'!$E360*SUM('Suppl. Dataset S2'!AF360:AF366)</f>
        <v>21818419.459020764</v>
      </c>
      <c r="C131" s="7">
        <f>'Suppl. Dataset S2'!$E360*SUM('Suppl. Dataset S2'!AG360:AG366)</f>
        <v>13888892.479969358</v>
      </c>
      <c r="D131" s="7">
        <f>'Suppl. Dataset S2'!$E360*SUM('Suppl. Dataset S2'!AH360:AH366)</f>
        <v>11636537.182277517</v>
      </c>
      <c r="E131" s="7">
        <f>'Suppl. Dataset S2'!$E360*SUM('Suppl. Dataset S2'!AI360:AI366)</f>
        <v>22693083.397562429</v>
      </c>
      <c r="F131" s="7">
        <f>'Suppl. Dataset S2'!$E360*SUM('Suppl. Dataset S2'!AJ360:AJ366)</f>
        <v>19451119.060925394</v>
      </c>
      <c r="G131" s="7">
        <f>'Suppl. Dataset S2'!$E360*SUM('Suppl. Dataset S2'!AK360:AK366)</f>
        <v>35248251.150922589</v>
      </c>
      <c r="H131" s="7">
        <f>'Suppl. Dataset S2'!$E360*SUM('Suppl. Dataset S2'!AL360:AL366)</f>
        <v>34655710.825739652</v>
      </c>
      <c r="I131" s="7">
        <f>'Suppl. Dataset S2'!$E360*SUM('Suppl. Dataset S2'!AM360:AM366)</f>
        <v>32387172.999024741</v>
      </c>
      <c r="J131" s="7">
        <f>'Suppl. Dataset S2'!$E360*SUM('Suppl. Dataset S2'!AN360:AN366)</f>
        <v>38037016.917164229</v>
      </c>
      <c r="K131" s="7"/>
      <c r="L131" s="7">
        <f>'Suppl. Dataset S2'!$E360*SUM('Suppl. Dataset S2'!AP360:AP366)</f>
        <v>110450850.53189403</v>
      </c>
      <c r="M131" s="7"/>
      <c r="N131" s="7">
        <f>'Suppl. Dataset S2'!$E360*SUM('Suppl. Dataset S2'!AR360:AR366)</f>
        <v>109686480.53302799</v>
      </c>
      <c r="O131" s="7">
        <f>'Suppl. Dataset S2'!$E360*SUM('Suppl. Dataset S2'!AS360:AS366)</f>
        <v>79538358.756858349</v>
      </c>
      <c r="P131" s="7">
        <f>'Suppl. Dataset S2'!$E360*SUM('Suppl. Dataset S2'!AT360:AT366)</f>
        <v>99996971.8860939</v>
      </c>
      <c r="Q131" s="7">
        <f>'Suppl. Dataset S2'!$E360*SUM('Suppl. Dataset S2'!AU360:AU366)</f>
        <v>134586864.39964646</v>
      </c>
      <c r="R131" s="7">
        <f>'Suppl. Dataset S2'!$E360*SUM('Suppl. Dataset S2'!AV360:AV366)</f>
        <v>124092617.18903826</v>
      </c>
      <c r="S131" s="7">
        <f>'Suppl. Dataset S2'!$E360*SUM('Suppl. Dataset S2'!AW360:AW366)</f>
        <v>127015301.28114323</v>
      </c>
      <c r="T131" s="7">
        <f>'Suppl. Dataset S2'!$E360*SUM('Suppl. Dataset S2'!AX360:AX366)</f>
        <v>184547000.20612574</v>
      </c>
      <c r="U131" s="7">
        <f>'Suppl. Dataset S2'!$E360*SUM('Suppl. Dataset S2'!AY360:AY366)</f>
        <v>184516460.50927094</v>
      </c>
      <c r="V131" s="7">
        <f>'Suppl. Dataset S2'!$E360*SUM('Suppl. Dataset S2'!AZ360:AZ366)</f>
        <v>196679333.57044613</v>
      </c>
      <c r="W131" s="7">
        <f>'Suppl. Dataset S2'!$E360*SUM('Suppl. Dataset S2'!BA360:BA366)</f>
        <v>173709971.22564721</v>
      </c>
      <c r="X131" s="7">
        <f>'Suppl. Dataset S2'!$E360*SUM('Suppl. Dataset S2'!BB360:BB366)</f>
        <v>201856514.24933276</v>
      </c>
      <c r="Y131" s="7">
        <f>'Suppl. Dataset S2'!$E360*SUM('Suppl. Dataset S2'!BC360:BC366)</f>
        <v>204876433.92797545</v>
      </c>
      <c r="Z131" s="7">
        <f>'Suppl. Dataset S2'!$E360*SUM('Suppl. Dataset S2'!BD360:BD366)</f>
        <v>171306461.98007399</v>
      </c>
    </row>
    <row r="132" spans="1:26" x14ac:dyDescent="0.35">
      <c r="A132" s="3" t="s">
        <v>75</v>
      </c>
      <c r="B132" s="7">
        <f>'Suppl. Dataset S2'!$E367*SUM('Suppl. Dataset S2'!AF367:AF371)</f>
        <v>46627271.992824391</v>
      </c>
      <c r="C132" s="7">
        <f>'Suppl. Dataset S2'!$E367*SUM('Suppl. Dataset S2'!AG367:AG371)</f>
        <v>33349524.480949525</v>
      </c>
      <c r="D132" s="7">
        <f>'Suppl. Dataset S2'!$E367*SUM('Suppl. Dataset S2'!AH367:AH371)</f>
        <v>25105175.351044852</v>
      </c>
      <c r="E132" s="7">
        <f>'Suppl. Dataset S2'!$E367*SUM('Suppl. Dataset S2'!AI367:AI371)</f>
        <v>51660529.962395251</v>
      </c>
      <c r="F132" s="7">
        <f>'Suppl. Dataset S2'!$E367*SUM('Suppl. Dataset S2'!AJ367:AJ371)</f>
        <v>43652284.281968094</v>
      </c>
      <c r="G132" s="7">
        <f>'Suppl. Dataset S2'!$E367*SUM('Suppl. Dataset S2'!AK367:AK371)</f>
        <v>70612167.01579529</v>
      </c>
      <c r="H132" s="7">
        <f>'Suppl. Dataset S2'!$E367*SUM('Suppl. Dataset S2'!AL367:AL371)</f>
        <v>83820234.874501422</v>
      </c>
      <c r="I132" s="7">
        <f>'Suppl. Dataset S2'!$E367*SUM('Suppl. Dataset S2'!AM367:AM371)</f>
        <v>85454810.718230322</v>
      </c>
      <c r="J132" s="7">
        <f>'Suppl. Dataset S2'!$E367*SUM('Suppl. Dataset S2'!AN367:AN371)</f>
        <v>109721057.08636361</v>
      </c>
      <c r="K132" s="7"/>
      <c r="L132" s="7">
        <f>'Suppl. Dataset S2'!$E367*SUM('Suppl. Dataset S2'!AP367:AP371)</f>
        <v>354335955.18041426</v>
      </c>
      <c r="M132" s="7"/>
      <c r="N132" s="7">
        <f>'Suppl. Dataset S2'!$E367*SUM('Suppl. Dataset S2'!AR367:AR371)</f>
        <v>320394767.95177764</v>
      </c>
      <c r="O132" s="7">
        <f>'Suppl. Dataset S2'!$E367*SUM('Suppl. Dataset S2'!AS367:AS371)</f>
        <v>180594917.71141475</v>
      </c>
      <c r="P132" s="7">
        <f>'Suppl. Dataset S2'!$E367*SUM('Suppl. Dataset S2'!AT367:AT371)</f>
        <v>332038466.16642112</v>
      </c>
      <c r="Q132" s="7">
        <f>'Suppl. Dataset S2'!$E367*SUM('Suppl. Dataset S2'!AU367:AU371)</f>
        <v>462462278.44135958</v>
      </c>
      <c r="R132" s="7">
        <f>'Suppl. Dataset S2'!$E367*SUM('Suppl. Dataset S2'!AV367:AV371)</f>
        <v>420184105.00235868</v>
      </c>
      <c r="S132" s="7">
        <f>'Suppl. Dataset S2'!$E367*SUM('Suppl. Dataset S2'!AW367:AW371)</f>
        <v>474944940.74201441</v>
      </c>
      <c r="T132" s="7">
        <f>'Suppl. Dataset S2'!$E367*SUM('Suppl. Dataset S2'!AX367:AX371)</f>
        <v>585637300.60076022</v>
      </c>
      <c r="U132" s="7">
        <f>'Suppl. Dataset S2'!$E367*SUM('Suppl. Dataset S2'!AY367:AY371)</f>
        <v>594492057.53366292</v>
      </c>
      <c r="V132" s="7">
        <f>'Suppl. Dataset S2'!$E367*SUM('Suppl. Dataset S2'!AZ367:AZ371)</f>
        <v>636857988.72224665</v>
      </c>
      <c r="W132" s="7">
        <f>'Suppl. Dataset S2'!$E367*SUM('Suppl. Dataset S2'!BA367:BA371)</f>
        <v>695094031.34538054</v>
      </c>
      <c r="X132" s="7">
        <f>'Suppl. Dataset S2'!$E367*SUM('Suppl. Dataset S2'!BB367:BB371)</f>
        <v>800773668.5479579</v>
      </c>
      <c r="Y132" s="7">
        <f>'Suppl. Dataset S2'!$E367*SUM('Suppl. Dataset S2'!BC367:BC371)</f>
        <v>695250240.13963783</v>
      </c>
      <c r="Z132" s="7">
        <f>'Suppl. Dataset S2'!$E367*SUM('Suppl. Dataset S2'!BD367:BD371)</f>
        <v>485756695.4906131</v>
      </c>
    </row>
    <row r="133" spans="1:26" x14ac:dyDescent="0.35">
      <c r="A133" s="3" t="s">
        <v>76</v>
      </c>
      <c r="B133" s="7">
        <f>'Suppl. Dataset S2'!$E372*SUM('Suppl. Dataset S2'!AF372:AF375)</f>
        <v>10821057.070054477</v>
      </c>
      <c r="C133" s="7">
        <f>'Suppl. Dataset S2'!$E372*SUM('Suppl. Dataset S2'!AG372:AG375)</f>
        <v>11213527.277738594</v>
      </c>
      <c r="D133" s="7">
        <f>'Suppl. Dataset S2'!$E372*SUM('Suppl. Dataset S2'!AH372:AH375)</f>
        <v>6318417.5575609477</v>
      </c>
      <c r="E133" s="7">
        <f>'Suppl. Dataset S2'!$E372*SUM('Suppl. Dataset S2'!AI372:AI375)</f>
        <v>12478976.475172389</v>
      </c>
      <c r="F133" s="7">
        <f>'Suppl. Dataset S2'!$E372*SUM('Suppl. Dataset S2'!AJ372:AJ375)</f>
        <v>10703566.994913049</v>
      </c>
      <c r="G133" s="7">
        <f>'Suppl. Dataset S2'!$E372*SUM('Suppl. Dataset S2'!AK372:AK375)</f>
        <v>19760061.44255662</v>
      </c>
      <c r="H133" s="7">
        <f>'Suppl. Dataset S2'!$E372*SUM('Suppl. Dataset S2'!AL372:AL375)</f>
        <v>23599638.502302483</v>
      </c>
      <c r="I133" s="7">
        <f>'Suppl. Dataset S2'!$E372*SUM('Suppl. Dataset S2'!AM372:AM375)</f>
        <v>23429915.014609382</v>
      </c>
      <c r="J133" s="7">
        <f>'Suppl. Dataset S2'!$E372*SUM('Suppl. Dataset S2'!AN372:AN375)</f>
        <v>28212536.851371817</v>
      </c>
      <c r="K133" s="7"/>
      <c r="L133" s="7">
        <f>'Suppl. Dataset S2'!$E372*SUM('Suppl. Dataset S2'!AP372:AP375)</f>
        <v>70321162.318178788</v>
      </c>
      <c r="M133" s="7"/>
      <c r="N133" s="7">
        <f>'Suppl. Dataset S2'!$E372*SUM('Suppl. Dataset S2'!AR372:AR375)</f>
        <v>89365998.101635724</v>
      </c>
      <c r="O133" s="7">
        <f>'Suppl. Dataset S2'!$E372*SUM('Suppl. Dataset S2'!AS372:AS375)</f>
        <v>43175057.639736928</v>
      </c>
      <c r="P133" s="7">
        <f>'Suppl. Dataset S2'!$E372*SUM('Suppl. Dataset S2'!AT372:AT375)</f>
        <v>69549069.637349471</v>
      </c>
      <c r="Q133" s="7">
        <f>'Suppl. Dataset S2'!$E372*SUM('Suppl. Dataset S2'!AU372:AU375)</f>
        <v>114150015.19230744</v>
      </c>
      <c r="R133" s="7">
        <f>'Suppl. Dataset S2'!$E372*SUM('Suppl. Dataset S2'!AV372:AV375)</f>
        <v>101156953.82007912</v>
      </c>
      <c r="S133" s="7">
        <f>'Suppl. Dataset S2'!$E372*SUM('Suppl. Dataset S2'!AW372:AW375)</f>
        <v>107441637.29870044</v>
      </c>
      <c r="T133" s="7">
        <f>'Suppl. Dataset S2'!$E372*SUM('Suppl. Dataset S2'!AX372:AX375)</f>
        <v>123380375.29342441</v>
      </c>
      <c r="U133" s="7">
        <f>'Suppl. Dataset S2'!$E372*SUM('Suppl. Dataset S2'!AY372:AY375)</f>
        <v>108355897.53385386</v>
      </c>
      <c r="V133" s="7">
        <f>'Suppl. Dataset S2'!$E372*SUM('Suppl. Dataset S2'!AZ372:AZ375)</f>
        <v>124645842.04240812</v>
      </c>
      <c r="W133" s="7">
        <f>'Suppl. Dataset S2'!$E372*SUM('Suppl. Dataset S2'!BA372:BA375)</f>
        <v>116131585.17788665</v>
      </c>
      <c r="X133" s="7">
        <f>'Suppl. Dataset S2'!$E372*SUM('Suppl. Dataset S2'!BB372:BB375)</f>
        <v>126214950.60494825</v>
      </c>
      <c r="Y133" s="7">
        <f>'Suppl. Dataset S2'!$E372*SUM('Suppl. Dataset S2'!BC372:BC375)</f>
        <v>154030646.91270673</v>
      </c>
      <c r="Z133" s="7">
        <f>'Suppl. Dataset S2'!$E372*SUM('Suppl. Dataset S2'!BD372:BD375)</f>
        <v>83182060.519535437</v>
      </c>
    </row>
    <row r="134" spans="1:26" x14ac:dyDescent="0.35">
      <c r="A134" s="3" t="s">
        <v>77</v>
      </c>
      <c r="B134" s="7">
        <f>'Suppl. Dataset S2'!$E376*SUM('Suppl. Dataset S2'!AF376:AF377)</f>
        <v>313821.71250802727</v>
      </c>
      <c r="C134" s="7">
        <f>'Suppl. Dataset S2'!$E376*SUM('Suppl. Dataset S2'!AG376:AG377)</f>
        <v>211320.66099533826</v>
      </c>
      <c r="D134" s="7">
        <f>'Suppl. Dataset S2'!$E376*SUM('Suppl. Dataset S2'!AH376:AH377)</f>
        <v>157963.94924900701</v>
      </c>
      <c r="E134" s="7">
        <f>'Suppl. Dataset S2'!$E376*SUM('Suppl. Dataset S2'!AI376:AI377)</f>
        <v>1992100.915529144</v>
      </c>
      <c r="F134" s="7">
        <f>'Suppl. Dataset S2'!$E376*SUM('Suppl. Dataset S2'!AJ376:AJ377)</f>
        <v>1653356.0021396067</v>
      </c>
      <c r="G134" s="7">
        <f>'Suppl. Dataset S2'!$E376*SUM('Suppl. Dataset S2'!AK376:AK377)</f>
        <v>387011.67566006718</v>
      </c>
      <c r="H134" s="7">
        <f>'Suppl. Dataset S2'!$E376*SUM('Suppl. Dataset S2'!AL376:AL377)</f>
        <v>440543.902905564</v>
      </c>
      <c r="I134" s="7">
        <f>'Suppl. Dataset S2'!$E376*SUM('Suppl. Dataset S2'!AM376:AM377)</f>
        <v>670469.20681245194</v>
      </c>
      <c r="J134" s="7">
        <f>'Suppl. Dataset S2'!$E376*SUM('Suppl. Dataset S2'!AN376:AN377)</f>
        <v>700306.84167059779</v>
      </c>
      <c r="K134" s="7"/>
      <c r="L134" s="7">
        <f>'Suppl. Dataset S2'!$E376*SUM('Suppl. Dataset S2'!AP376:AP377)</f>
        <v>4466869.4537635874</v>
      </c>
      <c r="M134" s="7"/>
      <c r="N134" s="7">
        <f>'Suppl. Dataset S2'!$E376*SUM('Suppl. Dataset S2'!AR376:AR377)</f>
        <v>5072397.9258847805</v>
      </c>
      <c r="O134" s="7">
        <f>'Suppl. Dataset S2'!$E376*SUM('Suppl. Dataset S2'!AS376:AS377)</f>
        <v>1972794.210620932</v>
      </c>
      <c r="P134" s="7">
        <f>'Suppl. Dataset S2'!$E376*SUM('Suppl. Dataset S2'!AT376:AT377)</f>
        <v>4507238.0185716664</v>
      </c>
      <c r="Q134" s="7">
        <f>'Suppl. Dataset S2'!$E376*SUM('Suppl. Dataset S2'!AU376:AU377)</f>
        <v>4212371.9799735202</v>
      </c>
      <c r="R134" s="7">
        <f>'Suppl. Dataset S2'!$E376*SUM('Suppl. Dataset S2'!AV376:AV377)</f>
        <v>3557699.1680859691</v>
      </c>
      <c r="S134" s="7">
        <f>'Suppl. Dataset S2'!$E376*SUM('Suppl. Dataset S2'!AW376:AW377)</f>
        <v>4061428.6506911358</v>
      </c>
      <c r="T134" s="7">
        <f>'Suppl. Dataset S2'!$E376*SUM('Suppl. Dataset S2'!AX376:AX377)</f>
        <v>4633609.1779708723</v>
      </c>
      <c r="U134" s="7">
        <f>'Suppl. Dataset S2'!$E376*SUM('Suppl. Dataset S2'!AY376:AY377)</f>
        <v>5107501.0257178936</v>
      </c>
      <c r="V134" s="7">
        <f>'Suppl. Dataset S2'!$E376*SUM('Suppl. Dataset S2'!AZ376:AZ377)</f>
        <v>7318996.3152039917</v>
      </c>
      <c r="W134" s="7">
        <f>'Suppl. Dataset S2'!$E376*SUM('Suppl. Dataset S2'!BA376:BA377)</f>
        <v>6371212.6197099499</v>
      </c>
      <c r="X134" s="7">
        <f>'Suppl. Dataset S2'!$E376*SUM('Suppl. Dataset S2'!BB376:BB377)</f>
        <v>6301006.4200437246</v>
      </c>
      <c r="Y134" s="7">
        <f>'Suppl. Dataset S2'!$E376*SUM('Suppl. Dataset S2'!BC376:BC377)</f>
        <v>7985955.2120331321</v>
      </c>
      <c r="Z134" s="7">
        <f>'Suppl. Dataset S2'!$E376*SUM('Suppl. Dataset S2'!BD376:BD377)</f>
        <v>4359804.9992725933</v>
      </c>
    </row>
    <row r="135" spans="1:26" x14ac:dyDescent="0.35">
      <c r="A135" s="3" t="s">
        <v>78</v>
      </c>
      <c r="B135" s="7">
        <f>'Suppl. Dataset S2'!$E378*SUM('Suppl. Dataset S2'!AF378:AF382)</f>
        <v>2641312.9329606467</v>
      </c>
      <c r="C135" s="7">
        <f>'Suppl. Dataset S2'!$E378*SUM('Suppl. Dataset S2'!AG378:AG382)</f>
        <v>1803508.8917631598</v>
      </c>
      <c r="D135" s="7">
        <f>'Suppl. Dataset S2'!$E378*SUM('Suppl. Dataset S2'!AH378:AH382)</f>
        <v>2140457.6626617</v>
      </c>
      <c r="E135" s="7">
        <f>'Suppl. Dataset S2'!$E378*SUM('Suppl. Dataset S2'!AI378:AI382)</f>
        <v>2474898.5745530208</v>
      </c>
      <c r="F135" s="7">
        <f>'Suppl. Dataset S2'!$E378*SUM('Suppl. Dataset S2'!AJ378:AJ382)</f>
        <v>2336249.798011038</v>
      </c>
      <c r="G135" s="7">
        <f>'Suppl. Dataset S2'!$E378*SUM('Suppl. Dataset S2'!AK378:AK382)</f>
        <v>2805398.565147283</v>
      </c>
      <c r="H135" s="7">
        <f>'Suppl. Dataset S2'!$E378*SUM('Suppl. Dataset S2'!AL378:AL382)</f>
        <v>2615876.0773159936</v>
      </c>
      <c r="I135" s="7">
        <f>'Suppl. Dataset S2'!$E378*SUM('Suppl. Dataset S2'!AM378:AM382)</f>
        <v>2580228.6528562331</v>
      </c>
      <c r="J135" s="7">
        <f>'Suppl. Dataset S2'!$E378*SUM('Suppl. Dataset S2'!AN378:AN382)</f>
        <v>3283683.1043812558</v>
      </c>
      <c r="K135" s="7"/>
      <c r="L135" s="7">
        <f>'Suppl. Dataset S2'!$E378*SUM('Suppl. Dataset S2'!AP378:AP382)</f>
        <v>4648495.802667262</v>
      </c>
      <c r="M135" s="7"/>
      <c r="N135" s="7">
        <f>'Suppl. Dataset S2'!$E378*SUM('Suppl. Dataset S2'!AR378:AR382)</f>
        <v>4228071.1533855638</v>
      </c>
      <c r="O135" s="7">
        <f>'Suppl. Dataset S2'!$E378*SUM('Suppl. Dataset S2'!AS378:AS382)</f>
        <v>3869805.5809256597</v>
      </c>
      <c r="P135" s="7">
        <f>'Suppl. Dataset S2'!$E378*SUM('Suppl. Dataset S2'!AT378:AT382)</f>
        <v>3591970.6294830036</v>
      </c>
      <c r="Q135" s="7">
        <f>'Suppl. Dataset S2'!$E378*SUM('Suppl. Dataset S2'!AU378:AU382)</f>
        <v>3804063.8483792669</v>
      </c>
      <c r="R135" s="7">
        <f>'Suppl. Dataset S2'!$E378*SUM('Suppl. Dataset S2'!AV378:AV382)</f>
        <v>3833799.8908934393</v>
      </c>
      <c r="S135" s="7">
        <f>'Suppl. Dataset S2'!$E378*SUM('Suppl. Dataset S2'!AW378:AW382)</f>
        <v>3280637.8470153464</v>
      </c>
      <c r="T135" s="7">
        <f>'Suppl. Dataset S2'!$E378*SUM('Suppl. Dataset S2'!AX378:AX382)</f>
        <v>4472766.5393756786</v>
      </c>
      <c r="U135" s="7">
        <f>'Suppl. Dataset S2'!$E378*SUM('Suppl. Dataset S2'!AY378:AY382)</f>
        <v>4143341.3454987966</v>
      </c>
      <c r="V135" s="7">
        <f>'Suppl. Dataset S2'!$E378*SUM('Suppl. Dataset S2'!AZ378:AZ382)</f>
        <v>5313078.4395803856</v>
      </c>
      <c r="W135" s="7">
        <f>'Suppl. Dataset S2'!$E378*SUM('Suppl. Dataset S2'!BA378:BA382)</f>
        <v>4162329.4208391719</v>
      </c>
      <c r="X135" s="7">
        <f>'Suppl. Dataset S2'!$E378*SUM('Suppl. Dataset S2'!BB378:BB382)</f>
        <v>5214913.6727263713</v>
      </c>
      <c r="Y135" s="7">
        <f>'Suppl. Dataset S2'!$E378*SUM('Suppl. Dataset S2'!BC378:BC382)</f>
        <v>4961978.1785696791</v>
      </c>
      <c r="Z135" s="7">
        <f>'Suppl. Dataset S2'!$E378*SUM('Suppl. Dataset S2'!BD378:BD382)</f>
        <v>4068284.7080684467</v>
      </c>
    </row>
    <row r="136" spans="1:26" x14ac:dyDescent="0.35">
      <c r="A136" s="3" t="s">
        <v>79</v>
      </c>
      <c r="B136" s="7">
        <f>'Suppl. Dataset S2'!$E383*SUM('Suppl. Dataset S2'!AF383:AF392)</f>
        <v>50205331.037325256</v>
      </c>
      <c r="C136" s="7">
        <f>'Suppl. Dataset S2'!$E383*SUM('Suppl. Dataset S2'!AG383:AG392)</f>
        <v>29797610.452799316</v>
      </c>
      <c r="D136" s="7">
        <f>'Suppl. Dataset S2'!$E383*SUM('Suppl. Dataset S2'!AH383:AH392)</f>
        <v>28541746.315098368</v>
      </c>
      <c r="E136" s="7">
        <f>'Suppl. Dataset S2'!$E383*SUM('Suppl. Dataset S2'!AI383:AI392)</f>
        <v>44107238.988649353</v>
      </c>
      <c r="F136" s="7">
        <f>'Suppl. Dataset S2'!$E383*SUM('Suppl. Dataset S2'!AJ383:AJ392)</f>
        <v>40816874.23134172</v>
      </c>
      <c r="G136" s="7">
        <f>'Suppl. Dataset S2'!$E383*SUM('Suppl. Dataset S2'!AK383:AK392)</f>
        <v>59346942.86388392</v>
      </c>
      <c r="H136" s="7">
        <f>'Suppl. Dataset S2'!$E383*SUM('Suppl. Dataset S2'!AL383:AL392)</f>
        <v>51533099.075418904</v>
      </c>
      <c r="I136" s="7">
        <f>'Suppl. Dataset S2'!$E383*SUM('Suppl. Dataset S2'!AM383:AM392)</f>
        <v>43402906.786471799</v>
      </c>
      <c r="J136" s="7">
        <f>'Suppl. Dataset S2'!$E383*SUM('Suppl. Dataset S2'!AN383:AN392)</f>
        <v>63069608.774200298</v>
      </c>
      <c r="K136" s="7"/>
      <c r="L136" s="7">
        <f>'Suppl. Dataset S2'!$E383*SUM('Suppl. Dataset S2'!AP383:AP392)</f>
        <v>103339017.38426603</v>
      </c>
      <c r="M136" s="7"/>
      <c r="N136" s="7">
        <f>'Suppl. Dataset S2'!$E383*SUM('Suppl. Dataset S2'!AR383:AR392)</f>
        <v>95974868.542352691</v>
      </c>
      <c r="O136" s="7">
        <f>'Suppl. Dataset S2'!$E383*SUM('Suppl. Dataset S2'!AS383:AS392)</f>
        <v>80581988.221612886</v>
      </c>
      <c r="P136" s="7">
        <f>'Suppl. Dataset S2'!$E383*SUM('Suppl. Dataset S2'!AT383:AT392)</f>
        <v>84003782.704177439</v>
      </c>
      <c r="Q136" s="7">
        <f>'Suppl. Dataset S2'!$E383*SUM('Suppl. Dataset S2'!AU383:AU392)</f>
        <v>113512863.97819617</v>
      </c>
      <c r="R136" s="7">
        <f>'Suppl. Dataset S2'!$E383*SUM('Suppl. Dataset S2'!AV383:AV392)</f>
        <v>112374833.38727729</v>
      </c>
      <c r="S136" s="7">
        <f>'Suppl. Dataset S2'!$E383*SUM('Suppl. Dataset S2'!AW383:AW392)</f>
        <v>91033848.899771914</v>
      </c>
      <c r="T136" s="7">
        <f>'Suppl. Dataset S2'!$E383*SUM('Suppl. Dataset S2'!AX383:AX392)</f>
        <v>127408731.60441226</v>
      </c>
      <c r="U136" s="7">
        <f>'Suppl. Dataset S2'!$E383*SUM('Suppl. Dataset S2'!AY383:AY392)</f>
        <v>155392318.07089671</v>
      </c>
      <c r="V136" s="7">
        <f>'Suppl. Dataset S2'!$E383*SUM('Suppl. Dataset S2'!AZ383:AZ392)</f>
        <v>162656689.95087999</v>
      </c>
      <c r="W136" s="7">
        <f>'Suppl. Dataset S2'!$E383*SUM('Suppl. Dataset S2'!BA383:BA392)</f>
        <v>148013659.47329876</v>
      </c>
      <c r="X136" s="7">
        <f>'Suppl. Dataset S2'!$E383*SUM('Suppl. Dataset S2'!BB383:BB392)</f>
        <v>142316162.07446888</v>
      </c>
      <c r="Y136" s="7">
        <f>'Suppl. Dataset S2'!$E383*SUM('Suppl. Dataset S2'!BC383:BC392)</f>
        <v>177527398.19975948</v>
      </c>
      <c r="Z136" s="7">
        <f>'Suppl. Dataset S2'!$E383*SUM('Suppl. Dataset S2'!BD383:BD392)</f>
        <v>137784460.84842357</v>
      </c>
    </row>
    <row r="137" spans="1:26" x14ac:dyDescent="0.35">
      <c r="A137" s="3" t="s">
        <v>80</v>
      </c>
      <c r="B137" s="7">
        <f>'Suppl. Dataset S2'!$E393*SUM('Suppl. Dataset S2'!AF393:AF402)</f>
        <v>183021042.48785964</v>
      </c>
      <c r="C137" s="7">
        <f>'Suppl. Dataset S2'!$E393*SUM('Suppl. Dataset S2'!AG393:AG402)</f>
        <v>101565405.75452465</v>
      </c>
      <c r="D137" s="7">
        <f>'Suppl. Dataset S2'!$E393*SUM('Suppl. Dataset S2'!AH393:AH402)</f>
        <v>96671426.38160786</v>
      </c>
      <c r="E137" s="7">
        <f>'Suppl. Dataset S2'!$E393*SUM('Suppl. Dataset S2'!AI393:AI402)</f>
        <v>188148360.22811958</v>
      </c>
      <c r="F137" s="7">
        <f>'Suppl. Dataset S2'!$E393*SUM('Suppl. Dataset S2'!AJ393:AJ402)</f>
        <v>153521634.38429734</v>
      </c>
      <c r="G137" s="7">
        <f>'Suppl. Dataset S2'!$E393*SUM('Suppl. Dataset S2'!AK393:AK402)</f>
        <v>227356048.81420037</v>
      </c>
      <c r="H137" s="7">
        <f>'Suppl. Dataset S2'!$E393*SUM('Suppl. Dataset S2'!AL393:AL402)</f>
        <v>215103724.5016441</v>
      </c>
      <c r="I137" s="7">
        <f>'Suppl. Dataset S2'!$E393*SUM('Suppl. Dataset S2'!AM393:AM402)</f>
        <v>207138226.89635682</v>
      </c>
      <c r="J137" s="7">
        <f>'Suppl. Dataset S2'!$E393*SUM('Suppl. Dataset S2'!AN393:AN402)</f>
        <v>242737643.76940769</v>
      </c>
      <c r="K137" s="7"/>
      <c r="L137" s="7">
        <f>'Suppl. Dataset S2'!$E393*SUM('Suppl. Dataset S2'!AP393:AP402)</f>
        <v>434759033.96860504</v>
      </c>
      <c r="M137" s="7"/>
      <c r="N137" s="7">
        <f>'Suppl. Dataset S2'!$E393*SUM('Suppl. Dataset S2'!AR393:AR402)</f>
        <v>421030297.23194152</v>
      </c>
      <c r="O137" s="7">
        <f>'Suppl. Dataset S2'!$E393*SUM('Suppl. Dataset S2'!AS393:AS402)</f>
        <v>289584091.75869238</v>
      </c>
      <c r="P137" s="7">
        <f>'Suppl. Dataset S2'!$E393*SUM('Suppl. Dataset S2'!AT393:AT402)</f>
        <v>351368781.05726522</v>
      </c>
      <c r="Q137" s="7">
        <f>'Suppl. Dataset S2'!$E393*SUM('Suppl. Dataset S2'!AU393:AU402)</f>
        <v>468995966.86959094</v>
      </c>
      <c r="R137" s="7">
        <f>'Suppl. Dataset S2'!$E393*SUM('Suppl. Dataset S2'!AV393:AV402)</f>
        <v>449254817.29590529</v>
      </c>
      <c r="S137" s="7">
        <f>'Suppl. Dataset S2'!$E393*SUM('Suppl. Dataset S2'!AW393:AW402)</f>
        <v>476137632.79100668</v>
      </c>
      <c r="T137" s="7">
        <f>'Suppl. Dataset S2'!$E393*SUM('Suppl. Dataset S2'!AX393:AX402)</f>
        <v>512863078.35829902</v>
      </c>
      <c r="U137" s="7">
        <f>'Suppl. Dataset S2'!$E393*SUM('Suppl. Dataset S2'!AY393:AY402)</f>
        <v>640483007.51767635</v>
      </c>
      <c r="V137" s="7">
        <f>'Suppl. Dataset S2'!$E393*SUM('Suppl. Dataset S2'!AZ393:AZ402)</f>
        <v>683799106.55594122</v>
      </c>
      <c r="W137" s="7">
        <f>'Suppl. Dataset S2'!$E393*SUM('Suppl. Dataset S2'!BA393:BA402)</f>
        <v>643800188.45308268</v>
      </c>
      <c r="X137" s="7">
        <f>'Suppl. Dataset S2'!$E393*SUM('Suppl. Dataset S2'!BB393:BB402)</f>
        <v>674256165.63511288</v>
      </c>
      <c r="Y137" s="7">
        <f>'Suppl. Dataset S2'!$E393*SUM('Suppl. Dataset S2'!BC393:BC402)</f>
        <v>661491342.42115271</v>
      </c>
      <c r="Z137" s="7">
        <f>'Suppl. Dataset S2'!$E393*SUM('Suppl. Dataset S2'!BD393:BD402)</f>
        <v>584453496.37509942</v>
      </c>
    </row>
    <row r="138" spans="1:26" x14ac:dyDescent="0.35">
      <c r="A138" s="3" t="s">
        <v>81</v>
      </c>
      <c r="B138" s="7">
        <f>'Suppl. Dataset S2'!$E403*SUM('Suppl. Dataset S2'!AF403:AF413)</f>
        <v>240630683.93777099</v>
      </c>
      <c r="C138" s="7">
        <f>'Suppl. Dataset S2'!$E403*SUM('Suppl. Dataset S2'!AG403:AG413)</f>
        <v>147251986.866249</v>
      </c>
      <c r="D138" s="7">
        <f>'Suppl. Dataset S2'!$E403*SUM('Suppl. Dataset S2'!AH403:AH413)</f>
        <v>114286610.13503782</v>
      </c>
      <c r="E138" s="7">
        <f>'Suppl. Dataset S2'!$E403*SUM('Suppl. Dataset S2'!AI403:AI413)</f>
        <v>250887110.74615315</v>
      </c>
      <c r="F138" s="7">
        <f>'Suppl. Dataset S2'!$E403*SUM('Suppl. Dataset S2'!AJ403:AJ413)</f>
        <v>191161911.09086606</v>
      </c>
      <c r="G138" s="7">
        <f>'Suppl. Dataset S2'!$E403*SUM('Suppl. Dataset S2'!AK403:AK413)</f>
        <v>292268217.42756194</v>
      </c>
      <c r="H138" s="7">
        <f>'Suppl. Dataset S2'!$E403*SUM('Suppl. Dataset S2'!AL403:AL413)</f>
        <v>331264529.32589144</v>
      </c>
      <c r="I138" s="7">
        <f>'Suppl. Dataset S2'!$E403*SUM('Suppl. Dataset S2'!AM403:AM413)</f>
        <v>314722512.18148649</v>
      </c>
      <c r="J138" s="7">
        <f>'Suppl. Dataset S2'!$E403*SUM('Suppl. Dataset S2'!AN403:AN413)</f>
        <v>424356613.9394455</v>
      </c>
      <c r="K138" s="7"/>
      <c r="L138" s="7">
        <f>'Suppl. Dataset S2'!$E403*SUM('Suppl. Dataset S2'!AP403:AP413)</f>
        <v>668142901.03944337</v>
      </c>
      <c r="M138" s="7"/>
      <c r="N138" s="7">
        <f>'Suppl. Dataset S2'!$E403*SUM('Suppl. Dataset S2'!AR403:AR413)</f>
        <v>616697397.89649093</v>
      </c>
      <c r="O138" s="7">
        <f>'Suppl. Dataset S2'!$E403*SUM('Suppl. Dataset S2'!AS403:AS413)</f>
        <v>436109157.77842021</v>
      </c>
      <c r="P138" s="7">
        <f>'Suppl. Dataset S2'!$E403*SUM('Suppl. Dataset S2'!AT403:AT413)</f>
        <v>570496544.46877897</v>
      </c>
      <c r="Q138" s="7">
        <f>'Suppl. Dataset S2'!$E403*SUM('Suppl. Dataset S2'!AU403:AU413)</f>
        <v>795430180.61479175</v>
      </c>
      <c r="R138" s="7">
        <f>'Suppl. Dataset S2'!$E403*SUM('Suppl. Dataset S2'!AV403:AV413)</f>
        <v>695471936.30504358</v>
      </c>
      <c r="S138" s="7">
        <f>'Suppl. Dataset S2'!$E403*SUM('Suppl. Dataset S2'!AW403:AW413)</f>
        <v>774185569.5662781</v>
      </c>
      <c r="T138" s="7">
        <f>'Suppl. Dataset S2'!$E403*SUM('Suppl. Dataset S2'!AX403:AX413)</f>
        <v>872608466.76524925</v>
      </c>
      <c r="U138" s="7">
        <f>'Suppl. Dataset S2'!$E403*SUM('Suppl. Dataset S2'!AY403:AY413)</f>
        <v>963471064.72138536</v>
      </c>
      <c r="V138" s="7">
        <f>'Suppl. Dataset S2'!$E403*SUM('Suppl. Dataset S2'!AZ403:AZ413)</f>
        <v>1063783633.6822964</v>
      </c>
      <c r="W138" s="7">
        <f>'Suppl. Dataset S2'!$E403*SUM('Suppl. Dataset S2'!BA403:BA413)</f>
        <v>1012501499.6403856</v>
      </c>
      <c r="X138" s="7">
        <f>'Suppl. Dataset S2'!$E403*SUM('Suppl. Dataset S2'!BB403:BB413)</f>
        <v>1086366366.6439478</v>
      </c>
      <c r="Y138" s="7">
        <f>'Suppl. Dataset S2'!$E403*SUM('Suppl. Dataset S2'!BC403:BC413)</f>
        <v>1018393176.9794887</v>
      </c>
      <c r="Z138" s="7">
        <f>'Suppl. Dataset S2'!$E403*SUM('Suppl. Dataset S2'!BD403:BD413)</f>
        <v>834308085.74142313</v>
      </c>
    </row>
    <row r="139" spans="1:26" x14ac:dyDescent="0.35">
      <c r="A139" s="3" t="s">
        <v>82</v>
      </c>
      <c r="B139" s="7">
        <f>'Suppl. Dataset S2'!$E414*SUM('Suppl. Dataset S2'!AF414:AF421)</f>
        <v>49099365.215141527</v>
      </c>
      <c r="C139" s="7">
        <f>'Suppl. Dataset S2'!$E414*SUM('Suppl. Dataset S2'!AG414:AG421)</f>
        <v>39158355.416753083</v>
      </c>
      <c r="D139" s="7">
        <f>'Suppl. Dataset S2'!$E414*SUM('Suppl. Dataset S2'!AH414:AH421)</f>
        <v>27266535.836484581</v>
      </c>
      <c r="E139" s="7">
        <f>'Suppl. Dataset S2'!$E414*SUM('Suppl. Dataset S2'!AI414:AI421)</f>
        <v>52535920.23929143</v>
      </c>
      <c r="F139" s="7">
        <f>'Suppl. Dataset S2'!$E414*SUM('Suppl. Dataset S2'!AJ414:AJ421)</f>
        <v>49690557.149536245</v>
      </c>
      <c r="G139" s="7">
        <f>'Suppl. Dataset S2'!$E414*SUM('Suppl. Dataset S2'!AK414:AK421)</f>
        <v>89273690.142276406</v>
      </c>
      <c r="H139" s="7">
        <f>'Suppl. Dataset S2'!$E414*SUM('Suppl. Dataset S2'!AL414:AL421)</f>
        <v>102211824.32691406</v>
      </c>
      <c r="I139" s="7">
        <f>'Suppl. Dataset S2'!$E414*SUM('Suppl. Dataset S2'!AM414:AM421)</f>
        <v>110401148.34859568</v>
      </c>
      <c r="J139" s="7">
        <f>'Suppl. Dataset S2'!$E414*SUM('Suppl. Dataset S2'!AN414:AN421)</f>
        <v>124071846.06252071</v>
      </c>
      <c r="K139" s="7"/>
      <c r="L139" s="7">
        <f>'Suppl. Dataset S2'!$E414*SUM('Suppl. Dataset S2'!AP414:AP421)</f>
        <v>247551837.39933765</v>
      </c>
      <c r="M139" s="7"/>
      <c r="N139" s="7">
        <f>'Suppl. Dataset S2'!$E414*SUM('Suppl. Dataset S2'!AR414:AR421)</f>
        <v>277907858.4866516</v>
      </c>
      <c r="O139" s="7">
        <f>'Suppl. Dataset S2'!$E414*SUM('Suppl. Dataset S2'!AS414:AS421)</f>
        <v>133682678.30933012</v>
      </c>
      <c r="P139" s="7">
        <f>'Suppl. Dataset S2'!$E414*SUM('Suppl. Dataset S2'!AT414:AT421)</f>
        <v>203242805.32700026</v>
      </c>
      <c r="Q139" s="7">
        <f>'Suppl. Dataset S2'!$E414*SUM('Suppl. Dataset S2'!AU414:AU421)</f>
        <v>294469580.23754185</v>
      </c>
      <c r="R139" s="7">
        <f>'Suppl. Dataset S2'!$E414*SUM('Suppl. Dataset S2'!AV414:AV421)</f>
        <v>272075653.23257685</v>
      </c>
      <c r="S139" s="7">
        <f>'Suppl. Dataset S2'!$E414*SUM('Suppl. Dataset S2'!AW414:AW421)</f>
        <v>250756164.67941904</v>
      </c>
      <c r="T139" s="7">
        <f>'Suppl. Dataset S2'!$E414*SUM('Suppl. Dataset S2'!AX414:AX421)</f>
        <v>352185626.56247377</v>
      </c>
      <c r="U139" s="7">
        <f>'Suppl. Dataset S2'!$E414*SUM('Suppl. Dataset S2'!AY414:AY421)</f>
        <v>379761327.67471266</v>
      </c>
      <c r="V139" s="7">
        <f>'Suppl. Dataset S2'!$E414*SUM('Suppl. Dataset S2'!AZ414:AZ421)</f>
        <v>336467082.83636796</v>
      </c>
      <c r="W139" s="7">
        <f>'Suppl. Dataset S2'!$E414*SUM('Suppl. Dataset S2'!BA414:BA421)</f>
        <v>301429247.24814796</v>
      </c>
      <c r="X139" s="7">
        <f>'Suppl. Dataset S2'!$E414*SUM('Suppl. Dataset S2'!BB414:BB421)</f>
        <v>371754271.26302004</v>
      </c>
      <c r="Y139" s="7">
        <f>'Suppl. Dataset S2'!$E414*SUM('Suppl. Dataset S2'!BC414:BC421)</f>
        <v>379358458.03848147</v>
      </c>
      <c r="Z139" s="7">
        <f>'Suppl. Dataset S2'!$E414*SUM('Suppl. Dataset S2'!BD414:BD421)</f>
        <v>227858874.54514787</v>
      </c>
    </row>
    <row r="140" spans="1:26" x14ac:dyDescent="0.35">
      <c r="A140" s="3" t="s">
        <v>83</v>
      </c>
      <c r="B140" s="7">
        <f>'Suppl. Dataset S2'!$E422*SUM('Suppl. Dataset S2'!AF422:AF427)</f>
        <v>23617600.980980456</v>
      </c>
      <c r="C140" s="7">
        <f>'Suppl. Dataset S2'!$E422*SUM('Suppl. Dataset S2'!AG422:AG427)</f>
        <v>21232250.886263788</v>
      </c>
      <c r="D140" s="7">
        <f>'Suppl. Dataset S2'!$E422*SUM('Suppl. Dataset S2'!AH422:AH427)</f>
        <v>10690447.6361387</v>
      </c>
      <c r="E140" s="7">
        <f>'Suppl. Dataset S2'!$E422*SUM('Suppl. Dataset S2'!AI422:AI427)</f>
        <v>27003210.640726551</v>
      </c>
      <c r="F140" s="7">
        <f>'Suppl. Dataset S2'!$E422*SUM('Suppl. Dataset S2'!AJ422:AJ427)</f>
        <v>23335538.49578277</v>
      </c>
      <c r="G140" s="7">
        <f>'Suppl. Dataset S2'!$E422*SUM('Suppl. Dataset S2'!AK422:AK427)</f>
        <v>37403015.331207156</v>
      </c>
      <c r="H140" s="7">
        <f>'Suppl. Dataset S2'!$E422*SUM('Suppl. Dataset S2'!AL422:AL427)</f>
        <v>40640894.18214941</v>
      </c>
      <c r="I140" s="7">
        <f>'Suppl. Dataset S2'!$E422*SUM('Suppl. Dataset S2'!AM422:AM427)</f>
        <v>44447501.716093145</v>
      </c>
      <c r="J140" s="7">
        <f>'Suppl. Dataset S2'!$E422*SUM('Suppl. Dataset S2'!AN422:AN427)</f>
        <v>50846035.273833923</v>
      </c>
      <c r="K140" s="7"/>
      <c r="L140" s="7">
        <f>'Suppl. Dataset S2'!$E422*SUM('Suppl. Dataset S2'!AP422:AP427)</f>
        <v>104922730.34732504</v>
      </c>
      <c r="M140" s="7"/>
      <c r="N140" s="7">
        <f>'Suppl. Dataset S2'!$E422*SUM('Suppl. Dataset S2'!AR422:AR427)</f>
        <v>125944141.94419618</v>
      </c>
      <c r="O140" s="7">
        <f>'Suppl. Dataset S2'!$E422*SUM('Suppl. Dataset S2'!AS422:AS427)</f>
        <v>50197198.408830419</v>
      </c>
      <c r="P140" s="7">
        <f>'Suppl. Dataset S2'!$E422*SUM('Suppl. Dataset S2'!AT422:AT427)</f>
        <v>110362455.66677</v>
      </c>
      <c r="Q140" s="7">
        <f>'Suppl. Dataset S2'!$E422*SUM('Suppl. Dataset S2'!AU422:AU427)</f>
        <v>142824720.05457574</v>
      </c>
      <c r="R140" s="7">
        <f>'Suppl. Dataset S2'!$E422*SUM('Suppl. Dataset S2'!AV422:AV427)</f>
        <v>135826539.49493018</v>
      </c>
      <c r="S140" s="7">
        <f>'Suppl. Dataset S2'!$E422*SUM('Suppl. Dataset S2'!AW422:AW427)</f>
        <v>116489692.61976552</v>
      </c>
      <c r="T140" s="7">
        <f>'Suppl. Dataset S2'!$E422*SUM('Suppl. Dataset S2'!AX422:AX427)</f>
        <v>176183185.7718899</v>
      </c>
      <c r="U140" s="7">
        <f>'Suppl. Dataset S2'!$E422*SUM('Suppl. Dataset S2'!AY422:AY427)</f>
        <v>181678800.52063861</v>
      </c>
      <c r="V140" s="7">
        <f>'Suppl. Dataset S2'!$E422*SUM('Suppl. Dataset S2'!AZ422:AZ427)</f>
        <v>215798222.31385761</v>
      </c>
      <c r="W140" s="7">
        <f>'Suppl. Dataset S2'!$E422*SUM('Suppl. Dataset S2'!BA422:BA427)</f>
        <v>157380691.9980492</v>
      </c>
      <c r="X140" s="7">
        <f>'Suppl. Dataset S2'!$E422*SUM('Suppl. Dataset S2'!BB422:BB427)</f>
        <v>201314261.75044861</v>
      </c>
      <c r="Y140" s="7">
        <f>'Suppl. Dataset S2'!$E422*SUM('Suppl. Dataset S2'!BC422:BC427)</f>
        <v>201720714.04240435</v>
      </c>
      <c r="Z140" s="7">
        <f>'Suppl. Dataset S2'!$E422*SUM('Suppl. Dataset S2'!BD422:BD427)</f>
        <v>115924886.94478248</v>
      </c>
    </row>
    <row r="141" spans="1:26" x14ac:dyDescent="0.35">
      <c r="A141" s="3" t="s">
        <v>84</v>
      </c>
      <c r="B141" s="7">
        <f>'Suppl. Dataset S2'!$E428*SUM('Suppl. Dataset S2'!AF428:AF433)</f>
        <v>2397728.1702451576</v>
      </c>
      <c r="C141" s="7">
        <f>'Suppl. Dataset S2'!$E428*SUM('Suppl. Dataset S2'!AG428:AG433)</f>
        <v>2108070.4549113247</v>
      </c>
      <c r="D141" s="7">
        <f>'Suppl. Dataset S2'!$E428*SUM('Suppl. Dataset S2'!AH428:AH433)</f>
        <v>749563.23070061242</v>
      </c>
      <c r="E141" s="7">
        <f>'Suppl. Dataset S2'!$E428*SUM('Suppl. Dataset S2'!AI428:AI433)</f>
        <v>2827306.5049032061</v>
      </c>
      <c r="F141" s="7">
        <f>'Suppl. Dataset S2'!$E428*SUM('Suppl. Dataset S2'!AJ428:AJ433)</f>
        <v>2519054.8063587043</v>
      </c>
      <c r="G141" s="7">
        <f>'Suppl. Dataset S2'!$E428*SUM('Suppl. Dataset S2'!AK428:AK433)</f>
        <v>3890495.417735219</v>
      </c>
      <c r="H141" s="7">
        <f>'Suppl. Dataset S2'!$E428*SUM('Suppl. Dataset S2'!AL428:AL433)</f>
        <v>6181406.7075514561</v>
      </c>
      <c r="I141" s="7">
        <f>'Suppl. Dataset S2'!$E428*SUM('Suppl. Dataset S2'!AM428:AM433)</f>
        <v>5552686.4544415697</v>
      </c>
      <c r="J141" s="7">
        <f>'Suppl. Dataset S2'!$E428*SUM('Suppl. Dataset S2'!AN428:AN433)</f>
        <v>6508610.6548790867</v>
      </c>
      <c r="K141" s="7"/>
      <c r="L141" s="7">
        <f>'Suppl. Dataset S2'!$E428*SUM('Suppl. Dataset S2'!AP428:AP433)</f>
        <v>21040937.070570197</v>
      </c>
      <c r="M141" s="7"/>
      <c r="N141" s="7">
        <f>'Suppl. Dataset S2'!$E428*SUM('Suppl. Dataset S2'!AR428:AR433)</f>
        <v>26264090.851463147</v>
      </c>
      <c r="O141" s="7">
        <f>'Suppl. Dataset S2'!$E428*SUM('Suppl. Dataset S2'!AS428:AS433)</f>
        <v>9480513.1448271107</v>
      </c>
      <c r="P141" s="7">
        <f>'Suppl. Dataset S2'!$E428*SUM('Suppl. Dataset S2'!AT428:AT433)</f>
        <v>20593463.370567776</v>
      </c>
      <c r="Q141" s="7">
        <f>'Suppl. Dataset S2'!$E428*SUM('Suppl. Dataset S2'!AU428:AU433)</f>
        <v>24663718.539284751</v>
      </c>
      <c r="R141" s="7">
        <f>'Suppl. Dataset S2'!$E428*SUM('Suppl. Dataset S2'!AV428:AV433)</f>
        <v>25653427.183205239</v>
      </c>
      <c r="S141" s="7">
        <f>'Suppl. Dataset S2'!$E428*SUM('Suppl. Dataset S2'!AW428:AW433)</f>
        <v>24849120.973032754</v>
      </c>
      <c r="T141" s="7">
        <f>'Suppl. Dataset S2'!$E428*SUM('Suppl. Dataset S2'!AX428:AX433)</f>
        <v>28294740.116165888</v>
      </c>
      <c r="U141" s="7">
        <f>'Suppl. Dataset S2'!$E428*SUM('Suppl. Dataset S2'!AY428:AY433)</f>
        <v>33316369.512550138</v>
      </c>
      <c r="V141" s="7">
        <f>'Suppl. Dataset S2'!$E428*SUM('Suppl. Dataset S2'!AZ428:AZ433)</f>
        <v>29447638.728341859</v>
      </c>
      <c r="W141" s="7">
        <f>'Suppl. Dataset S2'!$E428*SUM('Suppl. Dataset S2'!BA428:BA433)</f>
        <v>32479461.135283802</v>
      </c>
      <c r="X141" s="7">
        <f>'Suppl. Dataset S2'!$E428*SUM('Suppl. Dataset S2'!BB428:BB433)</f>
        <v>37616093.780427687</v>
      </c>
      <c r="Y141" s="7">
        <f>'Suppl. Dataset S2'!$E428*SUM('Suppl. Dataset S2'!BC428:BC433)</f>
        <v>39117943.060179606</v>
      </c>
      <c r="Z141" s="7">
        <f>'Suppl. Dataset S2'!$E428*SUM('Suppl. Dataset S2'!BD428:BD433)</f>
        <v>19721624.099986598</v>
      </c>
    </row>
    <row r="142" spans="1:26" x14ac:dyDescent="0.35">
      <c r="A142" s="3" t="s">
        <v>85</v>
      </c>
      <c r="B142" s="7">
        <f>'Suppl. Dataset S2'!$E434*SUM('Suppl. Dataset S2'!AF434:AF436)</f>
        <v>189701.62061751948</v>
      </c>
      <c r="C142" s="7">
        <f>'Suppl. Dataset S2'!$E434*SUM('Suppl. Dataset S2'!AG434:AG436)</f>
        <v>235380.48110615733</v>
      </c>
      <c r="D142" s="7">
        <f>'Suppl. Dataset S2'!$E434*SUM('Suppl. Dataset S2'!AH434:AH436)</f>
        <v>74447.585957168179</v>
      </c>
      <c r="E142" s="7">
        <f>'Suppl. Dataset S2'!$E434*SUM('Suppl. Dataset S2'!AI434:AI436)</f>
        <v>3048481.7560613281</v>
      </c>
      <c r="F142" s="7">
        <f>'Suppl. Dataset S2'!$E434*SUM('Suppl. Dataset S2'!AJ434:AJ436)</f>
        <v>2225187.4705484677</v>
      </c>
      <c r="G142" s="7">
        <f>'Suppl. Dataset S2'!$E434*SUM('Suppl. Dataset S2'!AK434:AK436)</f>
        <v>202599.18122607606</v>
      </c>
      <c r="H142" s="7">
        <f>'Suppl. Dataset S2'!$E434*SUM('Suppl. Dataset S2'!AL434:AL436)</f>
        <v>360415.16589466401</v>
      </c>
      <c r="I142" s="7">
        <f>'Suppl. Dataset S2'!$E434*SUM('Suppl. Dataset S2'!AM434:AM436)</f>
        <v>689123.82862662652</v>
      </c>
      <c r="J142" s="7">
        <f>'Suppl. Dataset S2'!$E434*SUM('Suppl. Dataset S2'!AN434:AN436)</f>
        <v>787467.72826687037</v>
      </c>
      <c r="K142" s="7"/>
      <c r="L142" s="7">
        <f>'Suppl. Dataset S2'!$E434*SUM('Suppl. Dataset S2'!AP434:AP436)</f>
        <v>2382466.0568583654</v>
      </c>
      <c r="M142" s="7"/>
      <c r="N142" s="7">
        <f>'Suppl. Dataset S2'!$E434*SUM('Suppl. Dataset S2'!AR434:AR436)</f>
        <v>2860750.5960923382</v>
      </c>
      <c r="O142" s="7">
        <f>'Suppl. Dataset S2'!$E434*SUM('Suppl. Dataset S2'!AS434:AS436)</f>
        <v>1296921.3723048547</v>
      </c>
      <c r="P142" s="7">
        <f>'Suppl. Dataset S2'!$E434*SUM('Suppl. Dataset S2'!AT434:AT436)</f>
        <v>4383379.2790469332</v>
      </c>
      <c r="Q142" s="7">
        <f>'Suppl. Dataset S2'!$E434*SUM('Suppl. Dataset S2'!AU434:AU436)</f>
        <v>2774766.8587019611</v>
      </c>
      <c r="R142" s="7">
        <f>'Suppl. Dataset S2'!$E434*SUM('Suppl. Dataset S2'!AV434:AV436)</f>
        <v>2396796.679756762</v>
      </c>
      <c r="S142" s="7">
        <f>'Suppl. Dataset S2'!$E434*SUM('Suppl. Dataset S2'!AW434:AW436)</f>
        <v>2566972.8266752167</v>
      </c>
      <c r="T142" s="7">
        <f>'Suppl. Dataset S2'!$E434*SUM('Suppl. Dataset S2'!AX434:AX436)</f>
        <v>2916281.7598236236</v>
      </c>
      <c r="U142" s="7">
        <f>'Suppl. Dataset S2'!$E434*SUM('Suppl. Dataset S2'!AY434:AY436)</f>
        <v>4118262.7554266034</v>
      </c>
      <c r="V142" s="7">
        <f>'Suppl. Dataset S2'!$E434*SUM('Suppl. Dataset S2'!AZ434:AZ436)</f>
        <v>5418766.7834560573</v>
      </c>
      <c r="W142" s="7">
        <f>'Suppl. Dataset S2'!$E434*SUM('Suppl. Dataset S2'!BA434:BA436)</f>
        <v>3844189.5924947765</v>
      </c>
      <c r="X142" s="7">
        <f>'Suppl. Dataset S2'!$E434*SUM('Suppl. Dataset S2'!BB434:BB436)</f>
        <v>4204246.4928169809</v>
      </c>
      <c r="Y142" s="7">
        <f>'Suppl. Dataset S2'!$E434*SUM('Suppl. Dataset S2'!BC434:BC436)</f>
        <v>5071249.1781699499</v>
      </c>
      <c r="Z142" s="7">
        <f>'Suppl. Dataset S2'!$E434*SUM('Suppl. Dataset S2'!BD434:BD436)</f>
        <v>2962856.2842434109</v>
      </c>
    </row>
    <row r="143" spans="1:26" x14ac:dyDescent="0.35">
      <c r="A143" s="3" t="s">
        <v>86</v>
      </c>
      <c r="B143" s="7">
        <f>'Suppl. Dataset S2'!$E437*SUM('Suppl. Dataset S2'!AF437:AF437)</f>
        <v>18648111.625561606</v>
      </c>
      <c r="C143" s="7">
        <f>'Suppl. Dataset S2'!$E437*SUM('Suppl. Dataset S2'!AG437:AG437)</f>
        <v>12633181.503199089</v>
      </c>
      <c r="D143" s="7">
        <f>'Suppl. Dataset S2'!$E437*SUM('Suppl. Dataset S2'!AH437:AH437)</f>
        <v>13510739.697343165</v>
      </c>
      <c r="E143" s="7">
        <f>'Suppl. Dataset S2'!$E437*SUM('Suppl. Dataset S2'!AI437:AI437)</f>
        <v>19745059.368241701</v>
      </c>
      <c r="F143" s="7">
        <f>'Suppl. Dataset S2'!$E437*SUM('Suppl. Dataset S2'!AJ437:AJ437)</f>
        <v>16253109.054043401</v>
      </c>
      <c r="G143" s="7">
        <f>'Suppl. Dataset S2'!$E437*SUM('Suppl. Dataset S2'!AK437:AK437)</f>
        <v>19379410.12068167</v>
      </c>
      <c r="H143" s="7">
        <f>'Suppl. Dataset S2'!$E437*SUM('Suppl. Dataset S2'!AL437:AL437)</f>
        <v>17935095.592819545</v>
      </c>
      <c r="I143" s="7">
        <f>'Suppl. Dataset S2'!$E437*SUM('Suppl. Dataset S2'!AM437:AM437)</f>
        <v>14772229.601425273</v>
      </c>
      <c r="J143" s="7">
        <f>'Suppl. Dataset S2'!$E437*SUM('Suppl. Dataset S2'!AN437:AN437)</f>
        <v>20293533.239581749</v>
      </c>
      <c r="K143" s="7"/>
      <c r="L143" s="7">
        <f>'Suppl. Dataset S2'!$E437*SUM('Suppl. Dataset S2'!AP437:AP437)</f>
        <v>30348887.547482617</v>
      </c>
      <c r="M143" s="7"/>
      <c r="N143" s="7">
        <f>'Suppl. Dataset S2'!$E437*SUM('Suppl. Dataset S2'!AR437:AR437)</f>
        <v>30897361.418822665</v>
      </c>
      <c r="O143" s="7">
        <f>'Suppl. Dataset S2'!$E437*SUM('Suppl. Dataset S2'!AS437:AS437)</f>
        <v>27058044.319442332</v>
      </c>
      <c r="P143" s="7">
        <f>'Suppl. Dataset S2'!$E437*SUM('Suppl. Dataset S2'!AT437:AT437)</f>
        <v>29251939.804802522</v>
      </c>
      <c r="Q143" s="7">
        <f>'Suppl. Dataset S2'!$E437*SUM('Suppl. Dataset S2'!AU437:AU437)</f>
        <v>25046973.457862157</v>
      </c>
      <c r="R143" s="7">
        <f>'Suppl. Dataset S2'!$E437*SUM('Suppl. Dataset S2'!AV437:AV437)</f>
        <v>24498499.586522114</v>
      </c>
      <c r="S143" s="7">
        <f>'Suppl. Dataset S2'!$E437*SUM('Suppl. Dataset S2'!AW437:AW437)</f>
        <v>18830936.249341622</v>
      </c>
      <c r="T143" s="7">
        <f>'Suppl. Dataset S2'!$E437*SUM('Suppl. Dataset S2'!AX437:AX437)</f>
        <v>25961096.576762237</v>
      </c>
      <c r="U143" s="7">
        <f>'Suppl. Dataset S2'!$E437*SUM('Suppl. Dataset S2'!AY437:AY437)</f>
        <v>24498499.586522114</v>
      </c>
      <c r="V143" s="7">
        <f>'Suppl. Dataset S2'!$E437*SUM('Suppl. Dataset S2'!AZ437:AZ437)</f>
        <v>35467977.013323061</v>
      </c>
      <c r="W143" s="7">
        <f>'Suppl. Dataset S2'!$E437*SUM('Suppl. Dataset S2'!BA437:BA437)</f>
        <v>27972167.438342411</v>
      </c>
      <c r="X143" s="7">
        <f>'Suppl. Dataset S2'!$E437*SUM('Suppl. Dataset S2'!BB437:BB437)</f>
        <v>32359958.409062788</v>
      </c>
      <c r="Y143" s="7">
        <f>'Suppl. Dataset S2'!$E437*SUM('Suppl. Dataset S2'!BC437:BC437)</f>
        <v>29617589.052362554</v>
      </c>
      <c r="Z143" s="7">
        <f>'Suppl. Dataset S2'!$E437*SUM('Suppl. Dataset S2'!BD437:BD437)</f>
        <v>33639730.775522903</v>
      </c>
    </row>
    <row r="144" spans="1:26" x14ac:dyDescent="0.35">
      <c r="A144" s="3" t="s">
        <v>87</v>
      </c>
      <c r="B144" s="7">
        <f>'Suppl. Dataset S2'!$E438*SUM('Suppl. Dataset S2'!AF438:AF441)</f>
        <v>75057917.994390354</v>
      </c>
      <c r="C144" s="7">
        <f>'Suppl. Dataset S2'!$E438*SUM('Suppl. Dataset S2'!AG438:AG441)</f>
        <v>52749108.926881485</v>
      </c>
      <c r="D144" s="7">
        <f>'Suppl. Dataset S2'!$E438*SUM('Suppl. Dataset S2'!AH438:AH441)</f>
        <v>63128154.23118487</v>
      </c>
      <c r="E144" s="7">
        <f>'Suppl. Dataset S2'!$E438*SUM('Suppl. Dataset S2'!AI438:AI441)</f>
        <v>81630646.04390569</v>
      </c>
      <c r="F144" s="7">
        <f>'Suppl. Dataset S2'!$E438*SUM('Suppl. Dataset S2'!AJ438:AJ441)</f>
        <v>76476088.601051927</v>
      </c>
      <c r="G144" s="7">
        <f>'Suppl. Dataset S2'!$E438*SUM('Suppl. Dataset S2'!AK438:AK441)</f>
        <v>90036739.420687035</v>
      </c>
      <c r="H144" s="7">
        <f>'Suppl. Dataset S2'!$E438*SUM('Suppl. Dataset S2'!AL438:AL441)</f>
        <v>87642102.498416394</v>
      </c>
      <c r="I144" s="7">
        <f>'Suppl. Dataset S2'!$E438*SUM('Suppl. Dataset S2'!AM438:AM441)</f>
        <v>76671710.94849655</v>
      </c>
      <c r="J144" s="7">
        <f>'Suppl. Dataset S2'!$E438*SUM('Suppl. Dataset S2'!AN438:AN441)</f>
        <v>101216282.34021123</v>
      </c>
      <c r="K144" s="7"/>
      <c r="L144" s="7">
        <f>'Suppl. Dataset S2'!$E438*SUM('Suppl. Dataset S2'!AP438:AP441)</f>
        <v>151344965.93445376</v>
      </c>
      <c r="M144" s="7"/>
      <c r="N144" s="7">
        <f>'Suppl. Dataset S2'!$E438*SUM('Suppl. Dataset S2'!AR438:AR441)</f>
        <v>159545747.25873014</v>
      </c>
      <c r="O144" s="7">
        <f>'Suppl. Dataset S2'!$E438*SUM('Suppl. Dataset S2'!AS438:AS441)</f>
        <v>134872101.68262675</v>
      </c>
      <c r="P144" s="7">
        <f>'Suppl. Dataset S2'!$E438*SUM('Suppl. Dataset S2'!AT438:AT441)</f>
        <v>116556365.22309723</v>
      </c>
      <c r="Q144" s="7">
        <f>'Suppl. Dataset S2'!$E438*SUM('Suppl. Dataset S2'!AU438:AU441)</f>
        <v>113299161.72583246</v>
      </c>
      <c r="R144" s="7">
        <f>'Suppl. Dataset S2'!$E438*SUM('Suppl. Dataset S2'!AV438:AV441)</f>
        <v>119259975.7595561</v>
      </c>
      <c r="S144" s="7">
        <f>'Suppl. Dataset S2'!$E438*SUM('Suppl. Dataset S2'!AW438:AW441)</f>
        <v>103220405.86608776</v>
      </c>
      <c r="T144" s="7">
        <f>'Suppl. Dataset S2'!$E438*SUM('Suppl. Dataset S2'!AX438:AX441)</f>
        <v>114383311.74484795</v>
      </c>
      <c r="U144" s="7">
        <f>'Suppl. Dataset S2'!$E438*SUM('Suppl. Dataset S2'!AY438:AY441)</f>
        <v>131262412.31071414</v>
      </c>
      <c r="V144" s="7">
        <f>'Suppl. Dataset S2'!$E438*SUM('Suppl. Dataset S2'!AZ438:AZ441)</f>
        <v>202784136.43195143</v>
      </c>
      <c r="W144" s="7">
        <f>'Suppl. Dataset S2'!$E438*SUM('Suppl. Dataset S2'!BA438:BA441)</f>
        <v>155753781.73690882</v>
      </c>
      <c r="X144" s="7">
        <f>'Suppl. Dataset S2'!$E438*SUM('Suppl. Dataset S2'!BB438:BB441)</f>
        <v>152046098.3666501</v>
      </c>
      <c r="Y144" s="7">
        <f>'Suppl. Dataset S2'!$E438*SUM('Suppl. Dataset S2'!BC438:BC441)</f>
        <v>158495419.79511395</v>
      </c>
      <c r="Z144" s="7">
        <f>'Suppl. Dataset S2'!$E438*SUM('Suppl. Dataset S2'!BD438:BD441)</f>
        <v>175855349.12152156</v>
      </c>
    </row>
    <row r="145" spans="1:26" x14ac:dyDescent="0.35">
      <c r="A145" s="3" t="s">
        <v>88</v>
      </c>
      <c r="B145" s="7">
        <f>'Suppl. Dataset S2'!$E442*SUM('Suppl. Dataset S2'!AF442:AF449)</f>
        <v>167884195.52471286</v>
      </c>
      <c r="C145" s="7">
        <f>'Suppl. Dataset S2'!$E442*SUM('Suppl. Dataset S2'!AG442:AG449)</f>
        <v>96229375.077363729</v>
      </c>
      <c r="D145" s="7">
        <f>'Suppl. Dataset S2'!$E442*SUM('Suppl. Dataset S2'!AH442:AH449)</f>
        <v>103484953.09669743</v>
      </c>
      <c r="E145" s="7">
        <f>'Suppl. Dataset S2'!$E442*SUM('Suppl. Dataset S2'!AI442:AI449)</f>
        <v>177335862.92489213</v>
      </c>
      <c r="F145" s="7">
        <f>'Suppl. Dataset S2'!$E442*SUM('Suppl. Dataset S2'!AJ442:AJ449)</f>
        <v>144138019.26504552</v>
      </c>
      <c r="G145" s="7">
        <f>'Suppl. Dataset S2'!$E442*SUM('Suppl. Dataset S2'!AK442:AK449)</f>
        <v>171495895.9674871</v>
      </c>
      <c r="H145" s="7">
        <f>'Suppl. Dataset S2'!$E442*SUM('Suppl. Dataset S2'!AL442:AL449)</f>
        <v>170121968.91978025</v>
      </c>
      <c r="I145" s="7">
        <f>'Suppl. Dataset S2'!$E442*SUM('Suppl. Dataset S2'!AM442:AM449)</f>
        <v>153644351.22773501</v>
      </c>
      <c r="J145" s="7">
        <f>'Suppl. Dataset S2'!$E442*SUM('Suppl. Dataset S2'!AN442:AN449)</f>
        <v>209421401.57366112</v>
      </c>
      <c r="K145" s="7"/>
      <c r="L145" s="7">
        <f>'Suppl. Dataset S2'!$E442*SUM('Suppl. Dataset S2'!AP442:AP449)</f>
        <v>371814459.52314121</v>
      </c>
      <c r="M145" s="7"/>
      <c r="N145" s="7">
        <f>'Suppl. Dataset S2'!$E442*SUM('Suppl. Dataset S2'!AR442:AR449)</f>
        <v>365915988.68612659</v>
      </c>
      <c r="O145" s="7">
        <f>'Suppl. Dataset S2'!$E442*SUM('Suppl. Dataset S2'!AS442:AS449)</f>
        <v>268479056.96869582</v>
      </c>
      <c r="P145" s="7">
        <f>'Suppl. Dataset S2'!$E442*SUM('Suppl. Dataset S2'!AT442:AT449)</f>
        <v>274747747.66886503</v>
      </c>
      <c r="Q145" s="7">
        <f>'Suppl. Dataset S2'!$E442*SUM('Suppl. Dataset S2'!AU442:AU449)</f>
        <v>268589665.86608273</v>
      </c>
      <c r="R145" s="7">
        <f>'Suppl. Dataset S2'!$E442*SUM('Suppl. Dataset S2'!AV442:AV449)</f>
        <v>258477087.45093873</v>
      </c>
      <c r="S145" s="7">
        <f>'Suppl. Dataset S2'!$E442*SUM('Suppl. Dataset S2'!AW442:AW449)</f>
        <v>228998262.2880252</v>
      </c>
      <c r="T145" s="7">
        <f>'Suppl. Dataset S2'!$E442*SUM('Suppl. Dataset S2'!AX442:AX449)</f>
        <v>254839060.26234019</v>
      </c>
      <c r="U145" s="7">
        <f>'Suppl. Dataset S2'!$E442*SUM('Suppl. Dataset S2'!AY442:AY449)</f>
        <v>356401795.26461452</v>
      </c>
      <c r="V145" s="7">
        <f>'Suppl. Dataset S2'!$E442*SUM('Suppl. Dataset S2'!AZ442:AZ449)</f>
        <v>461983746.79606879</v>
      </c>
      <c r="W145" s="7">
        <f>'Suppl. Dataset S2'!$E442*SUM('Suppl. Dataset S2'!BA442:BA449)</f>
        <v>385638926.2748909</v>
      </c>
      <c r="X145" s="7">
        <f>'Suppl. Dataset S2'!$E442*SUM('Suppl. Dataset S2'!BB442:BB449)</f>
        <v>436318094.81133503</v>
      </c>
      <c r="Y145" s="7">
        <f>'Suppl. Dataset S2'!$E442*SUM('Suppl. Dataset S2'!BC442:BC449)</f>
        <v>408958938.33652699</v>
      </c>
      <c r="Z145" s="7">
        <f>'Suppl. Dataset S2'!$E442*SUM('Suppl. Dataset S2'!BD442:BD449)</f>
        <v>381808019.10820442</v>
      </c>
    </row>
    <row r="146" spans="1:26" x14ac:dyDescent="0.35">
      <c r="A146" s="3" t="s">
        <v>89</v>
      </c>
      <c r="B146" s="7">
        <f>'Suppl. Dataset S2'!$E450*SUM('Suppl. Dataset S2'!AF450:AF460)</f>
        <v>157260622.28610373</v>
      </c>
      <c r="C146" s="7">
        <f>'Suppl. Dataset S2'!$E450*SUM('Suppl. Dataset S2'!AG450:AG460)</f>
        <v>102875818.01518719</v>
      </c>
      <c r="D146" s="7">
        <f>'Suppl. Dataset S2'!$E450*SUM('Suppl. Dataset S2'!AH450:AH460)</f>
        <v>92169242.397381902</v>
      </c>
      <c r="E146" s="7">
        <f>'Suppl. Dataset S2'!$E450*SUM('Suppl. Dataset S2'!AI450:AI460)</f>
        <v>171618041.09863451</v>
      </c>
      <c r="F146" s="7">
        <f>'Suppl. Dataset S2'!$E450*SUM('Suppl. Dataset S2'!AJ450:AJ460)</f>
        <v>162063333.74049285</v>
      </c>
      <c r="G146" s="7">
        <f>'Suppl. Dataset S2'!$E450*SUM('Suppl. Dataset S2'!AK450:AK460)</f>
        <v>212816948.4637402</v>
      </c>
      <c r="H146" s="7">
        <f>'Suppl. Dataset S2'!$E450*SUM('Suppl. Dataset S2'!AL450:AL460)</f>
        <v>202819001.08770627</v>
      </c>
      <c r="I146" s="7">
        <f>'Suppl. Dataset S2'!$E450*SUM('Suppl. Dataset S2'!AM450:AM460)</f>
        <v>183274335.78958985</v>
      </c>
      <c r="J146" s="7">
        <f>'Suppl. Dataset S2'!$E450*SUM('Suppl. Dataset S2'!AN450:AN460)</f>
        <v>244790104.81627163</v>
      </c>
      <c r="K146" s="7"/>
      <c r="L146" s="7">
        <f>'Suppl. Dataset S2'!$E450*SUM('Suppl. Dataset S2'!AP450:AP460)</f>
        <v>371677834.68179041</v>
      </c>
      <c r="M146" s="7"/>
      <c r="N146" s="7">
        <f>'Suppl. Dataset S2'!$E450*SUM('Suppl. Dataset S2'!AR450:AR460)</f>
        <v>344846620.87307197</v>
      </c>
      <c r="O146" s="7">
        <f>'Suppl. Dataset S2'!$E450*SUM('Suppl. Dataset S2'!AS450:AS460)</f>
        <v>273758940.69115078</v>
      </c>
      <c r="P146" s="7">
        <f>'Suppl. Dataset S2'!$E450*SUM('Suppl. Dataset S2'!AT450:AT460)</f>
        <v>373592081.62261671</v>
      </c>
      <c r="Q146" s="7">
        <f>'Suppl. Dataset S2'!$E450*SUM('Suppl. Dataset S2'!AU450:AU460)</f>
        <v>271733152.44735634</v>
      </c>
      <c r="R146" s="7">
        <f>'Suppl. Dataset S2'!$E450*SUM('Suppl. Dataset S2'!AV450:AV460)</f>
        <v>294510961.52224809</v>
      </c>
      <c r="S146" s="7">
        <f>'Suppl. Dataset S2'!$E450*SUM('Suppl. Dataset S2'!AW450:AW460)</f>
        <v>255559517.2572701</v>
      </c>
      <c r="T146" s="7">
        <f>'Suppl. Dataset S2'!$E450*SUM('Suppl. Dataset S2'!AX450:AX460)</f>
        <v>333433903.4283787</v>
      </c>
      <c r="U146" s="7">
        <f>'Suppl. Dataset S2'!$E450*SUM('Suppl. Dataset S2'!AY450:AY460)</f>
        <v>389316260.7576021</v>
      </c>
      <c r="V146" s="7">
        <f>'Suppl. Dataset S2'!$E450*SUM('Suppl. Dataset S2'!AZ450:AZ460)</f>
        <v>462934252.01510108</v>
      </c>
      <c r="W146" s="7">
        <f>'Suppl. Dataset S2'!$E450*SUM('Suppl. Dataset S2'!BA450:BA460)</f>
        <v>410086600.61600214</v>
      </c>
      <c r="X146" s="7">
        <f>'Suppl. Dataset S2'!$E450*SUM('Suppl. Dataset S2'!BB450:BB460)</f>
        <v>455772828.67701405</v>
      </c>
      <c r="Y146" s="7">
        <f>'Suppl. Dataset S2'!$E450*SUM('Suppl. Dataset S2'!BC450:BC460)</f>
        <v>452177765.27500385</v>
      </c>
      <c r="Z146" s="7">
        <f>'Suppl. Dataset S2'!$E450*SUM('Suppl. Dataset S2'!BD450:BD460)</f>
        <v>377039861.50770974</v>
      </c>
    </row>
    <row r="147" spans="1:26" x14ac:dyDescent="0.35">
      <c r="A147" s="3" t="s">
        <v>90</v>
      </c>
      <c r="B147" s="7">
        <f>'Suppl. Dataset S2'!$E461*SUM('Suppl. Dataset S2'!AF461:AF469)</f>
        <v>54468775.620618694</v>
      </c>
      <c r="C147" s="7">
        <f>'Suppl. Dataset S2'!$E461*SUM('Suppl. Dataset S2'!AG461:AG469)</f>
        <v>40844154.465122961</v>
      </c>
      <c r="D147" s="7">
        <f>'Suppl. Dataset S2'!$E461*SUM('Suppl. Dataset S2'!AH461:AH469)</f>
        <v>29061217.157275211</v>
      </c>
      <c r="E147" s="7">
        <f>'Suppl. Dataset S2'!$E461*SUM('Suppl. Dataset S2'!AI461:AI469)</f>
        <v>51660534.551970519</v>
      </c>
      <c r="F147" s="7">
        <f>'Suppl. Dataset S2'!$E461*SUM('Suppl. Dataset S2'!AJ461:AJ469)</f>
        <v>51588227.413265519</v>
      </c>
      <c r="G147" s="7">
        <f>'Suppl. Dataset S2'!$E461*SUM('Suppl. Dataset S2'!AK461:AK469)</f>
        <v>97720986.33539775</v>
      </c>
      <c r="H147" s="7">
        <f>'Suppl. Dataset S2'!$E461*SUM('Suppl. Dataset S2'!AL461:AL469)</f>
        <v>102430420.66673431</v>
      </c>
      <c r="I147" s="7">
        <f>'Suppl. Dataset S2'!$E461*SUM('Suppl. Dataset S2'!AM461:AM469)</f>
        <v>107626625.55888516</v>
      </c>
      <c r="J147" s="7">
        <f>'Suppl. Dataset S2'!$E461*SUM('Suppl. Dataset S2'!AN461:AN469)</f>
        <v>127140082.69372234</v>
      </c>
      <c r="K147" s="7"/>
      <c r="L147" s="7">
        <f>'Suppl. Dataset S2'!$E461*SUM('Suppl. Dataset S2'!AP461:AP469)</f>
        <v>197863594.50753608</v>
      </c>
      <c r="M147" s="7"/>
      <c r="N147" s="7">
        <f>'Suppl. Dataset S2'!$E461*SUM('Suppl. Dataset S2'!AR461:AR469)</f>
        <v>211916592.03901076</v>
      </c>
      <c r="O147" s="7">
        <f>'Suppl. Dataset S2'!$E461*SUM('Suppl. Dataset S2'!AS461:AS469)</f>
        <v>130135627.58943315</v>
      </c>
      <c r="P147" s="7">
        <f>'Suppl. Dataset S2'!$E461*SUM('Suppl. Dataset S2'!AT461:AT469)</f>
        <v>176744425.26696378</v>
      </c>
      <c r="Q147" s="7">
        <f>'Suppl. Dataset S2'!$E461*SUM('Suppl. Dataset S2'!AU461:AU469)</f>
        <v>159378462.7279714</v>
      </c>
      <c r="R147" s="7">
        <f>'Suppl. Dataset S2'!$E461*SUM('Suppl. Dataset S2'!AV461:AV469)</f>
        <v>154379854.68920201</v>
      </c>
      <c r="S147" s="7">
        <f>'Suppl. Dataset S2'!$E461*SUM('Suppl. Dataset S2'!AW461:AW469)</f>
        <v>155363451.16513848</v>
      </c>
      <c r="T147" s="7">
        <f>'Suppl. Dataset S2'!$E461*SUM('Suppl. Dataset S2'!AX461:AX469)</f>
        <v>162668209.00826901</v>
      </c>
      <c r="U147" s="7">
        <f>'Suppl. Dataset S2'!$E461*SUM('Suppl. Dataset S2'!AY461:AY469)</f>
        <v>197296655.34919426</v>
      </c>
      <c r="V147" s="7">
        <f>'Suppl. Dataset S2'!$E461*SUM('Suppl. Dataset S2'!AZ461:AZ469)</f>
        <v>236869593.64025</v>
      </c>
      <c r="W147" s="7">
        <f>'Suppl. Dataset S2'!$E461*SUM('Suppl. Dataset S2'!BA461:BA469)</f>
        <v>201844052.21647459</v>
      </c>
      <c r="X147" s="7">
        <f>'Suppl. Dataset S2'!$E461*SUM('Suppl. Dataset S2'!BB461:BB469)</f>
        <v>213722168.02346221</v>
      </c>
      <c r="Y147" s="7">
        <f>'Suppl. Dataset S2'!$E461*SUM('Suppl. Dataset S2'!BC461:BC469)</f>
        <v>216911360.76068079</v>
      </c>
      <c r="Z147" s="7">
        <f>'Suppl. Dataset S2'!$E461*SUM('Suppl. Dataset S2'!BD461:BD469)</f>
        <v>164691529.11964247</v>
      </c>
    </row>
    <row r="148" spans="1:26" x14ac:dyDescent="0.35">
      <c r="A148" s="3" t="s">
        <v>91</v>
      </c>
      <c r="B148" s="7">
        <f>'Suppl. Dataset S2'!$E470*SUM('Suppl. Dataset S2'!AF470:AF473)</f>
        <v>30513429.70888463</v>
      </c>
      <c r="C148" s="7">
        <f>'Suppl. Dataset S2'!$E470*SUM('Suppl. Dataset S2'!AG470:AG473)</f>
        <v>24620992.084454723</v>
      </c>
      <c r="D148" s="7">
        <f>'Suppl. Dataset S2'!$E470*SUM('Suppl. Dataset S2'!AH470:AH473)</f>
        <v>14825248.742321478</v>
      </c>
      <c r="E148" s="7">
        <f>'Suppl. Dataset S2'!$E470*SUM('Suppl. Dataset S2'!AI470:AI473)</f>
        <v>33067489.70309145</v>
      </c>
      <c r="F148" s="7">
        <f>'Suppl. Dataset S2'!$E470*SUM('Suppl. Dataset S2'!AJ470:AJ473)</f>
        <v>32358130.162824988</v>
      </c>
      <c r="G148" s="7">
        <f>'Suppl. Dataset S2'!$E470*SUM('Suppl. Dataset S2'!AK470:AK473)</f>
        <v>57041282.619364917</v>
      </c>
      <c r="H148" s="7">
        <f>'Suppl. Dataset S2'!$E470*SUM('Suppl. Dataset S2'!AL470:AL473)</f>
        <v>58302772.523447029</v>
      </c>
      <c r="I148" s="7">
        <f>'Suppl. Dataset S2'!$E470*SUM('Suppl. Dataset S2'!AM470:AM473)</f>
        <v>77426228.170836672</v>
      </c>
      <c r="J148" s="7">
        <f>'Suppl. Dataset S2'!$E470*SUM('Suppl. Dataset S2'!AN470:AN473)</f>
        <v>81649476.980155036</v>
      </c>
      <c r="K148" s="7"/>
      <c r="L148" s="7">
        <f>'Suppl. Dataset S2'!$E470*SUM('Suppl. Dataset S2'!AP470:AP473)</f>
        <v>95873232.71024026</v>
      </c>
      <c r="M148" s="7"/>
      <c r="N148" s="7">
        <f>'Suppl. Dataset S2'!$E470*SUM('Suppl. Dataset S2'!AR470:AR473)</f>
        <v>118232684.19853619</v>
      </c>
      <c r="O148" s="7">
        <f>'Suppl. Dataset S2'!$E470*SUM('Suppl. Dataset S2'!AS470:AS473)</f>
        <v>64354267.570565544</v>
      </c>
      <c r="P148" s="7">
        <f>'Suppl. Dataset S2'!$E470*SUM('Suppl. Dataset S2'!AT470:AT473)</f>
        <v>107446031.39551526</v>
      </c>
      <c r="Q148" s="7">
        <f>'Suppl. Dataset S2'!$E470*SUM('Suppl. Dataset S2'!AU470:AU473)</f>
        <v>115435467.45470195</v>
      </c>
      <c r="R148" s="7">
        <f>'Suppl. Dataset S2'!$E470*SUM('Suppl. Dataset S2'!AV470:AV473)</f>
        <v>103094805.34955089</v>
      </c>
      <c r="S148" s="7">
        <f>'Suppl. Dataset S2'!$E470*SUM('Suppl. Dataset S2'!AW470:AW473)</f>
        <v>113643786.1416578</v>
      </c>
      <c r="T148" s="7">
        <f>'Suppl. Dataset S2'!$E470*SUM('Suppl. Dataset S2'!AX470:AX473)</f>
        <v>133315715.66038749</v>
      </c>
      <c r="U148" s="7">
        <f>'Suppl. Dataset S2'!$E470*SUM('Suppl. Dataset S2'!AY470:AY473)</f>
        <v>137941178.64202189</v>
      </c>
      <c r="V148" s="7">
        <f>'Suppl. Dataset S2'!$E470*SUM('Suppl. Dataset S2'!AZ470:AZ473)</f>
        <v>139696295.03031003</v>
      </c>
      <c r="W148" s="7">
        <f>'Suppl. Dataset S2'!$E470*SUM('Suppl. Dataset S2'!BA470:BA473)</f>
        <v>124978912.81601878</v>
      </c>
      <c r="X148" s="7">
        <f>'Suppl. Dataset S2'!$E470*SUM('Suppl. Dataset S2'!BB470:BB473)</f>
        <v>150354970.59668496</v>
      </c>
      <c r="Y148" s="7">
        <f>'Suppl. Dataset S2'!$E470*SUM('Suppl. Dataset S2'!BC470:BC473)</f>
        <v>124978912.81601878</v>
      </c>
      <c r="Z148" s="7">
        <f>'Suppl. Dataset S2'!$E470*SUM('Suppl. Dataset S2'!BD470:BD473)</f>
        <v>88852767.157087654</v>
      </c>
    </row>
    <row r="149" spans="1:26" x14ac:dyDescent="0.35">
      <c r="A149" s="3" t="s">
        <v>92</v>
      </c>
      <c r="B149" s="7">
        <f>'Suppl. Dataset S2'!$E474*SUM('Suppl. Dataset S2'!AF474:AF480)</f>
        <v>16872153.230162535</v>
      </c>
      <c r="C149" s="7">
        <f>'Suppl. Dataset S2'!$E474*SUM('Suppl. Dataset S2'!AG474:AG480)</f>
        <v>14332719.205858115</v>
      </c>
      <c r="D149" s="7">
        <f>'Suppl. Dataset S2'!$E474*SUM('Suppl. Dataset S2'!AH474:AH480)</f>
        <v>7268558.567622087</v>
      </c>
      <c r="E149" s="7">
        <f>'Suppl. Dataset S2'!$E474*SUM('Suppl. Dataset S2'!AI474:AI480)</f>
        <v>19050508.622501422</v>
      </c>
      <c r="F149" s="7">
        <f>'Suppl. Dataset S2'!$E474*SUM('Suppl. Dataset S2'!AJ474:AJ480)</f>
        <v>16614736.159880273</v>
      </c>
      <c r="G149" s="7">
        <f>'Suppl. Dataset S2'!$E474*SUM('Suppl. Dataset S2'!AK474:AK480)</f>
        <v>25830742.620007087</v>
      </c>
      <c r="H149" s="7">
        <f>'Suppl. Dataset S2'!$E474*SUM('Suppl. Dataset S2'!AL474:AL480)</f>
        <v>32969861.35399292</v>
      </c>
      <c r="I149" s="7">
        <f>'Suppl. Dataset S2'!$E474*SUM('Suppl. Dataset S2'!AM474:AM480)</f>
        <v>34772146.495216317</v>
      </c>
      <c r="J149" s="7">
        <f>'Suppl. Dataset S2'!$E474*SUM('Suppl. Dataset S2'!AN474:AN480)</f>
        <v>36224870.955772325</v>
      </c>
      <c r="K149" s="7"/>
      <c r="L149" s="7">
        <f>'Suppl. Dataset S2'!$E474*SUM('Suppl. Dataset S2'!AP474:AP480)</f>
        <v>50355386.127729744</v>
      </c>
      <c r="M149" s="7"/>
      <c r="N149" s="7">
        <f>'Suppl. Dataset S2'!$E474*SUM('Suppl. Dataset S2'!AR474:AR480)</f>
        <v>58304600.769684829</v>
      </c>
      <c r="O149" s="7">
        <f>'Suppl. Dataset S2'!$E474*SUM('Suppl. Dataset S2'!AS474:AS480)</f>
        <v>26617436.976132493</v>
      </c>
      <c r="P149" s="7">
        <f>'Suppl. Dataset S2'!$E474*SUM('Suppl. Dataset S2'!AT474:AT480)</f>
        <v>51562028.644677848</v>
      </c>
      <c r="Q149" s="7">
        <f>'Suppl. Dataset S2'!$E474*SUM('Suppl. Dataset S2'!AU474:AU480)</f>
        <v>52675430.603498138</v>
      </c>
      <c r="R149" s="7">
        <f>'Suppl. Dataset S2'!$E474*SUM('Suppl. Dataset S2'!AV474:AV480)</f>
        <v>55284337.984838963</v>
      </c>
      <c r="S149" s="7">
        <f>'Suppl. Dataset S2'!$E474*SUM('Suppl. Dataset S2'!AW474:AW480)</f>
        <v>50719207.129051976</v>
      </c>
      <c r="T149" s="7">
        <f>'Suppl. Dataset S2'!$E474*SUM('Suppl. Dataset S2'!AX474:AX480)</f>
        <v>63999587.800432317</v>
      </c>
      <c r="U149" s="7">
        <f>'Suppl. Dataset S2'!$E474*SUM('Suppl. Dataset S2'!AY474:AY480)</f>
        <v>79731646.676702678</v>
      </c>
      <c r="V149" s="7">
        <f>'Suppl. Dataset S2'!$E474*SUM('Suppl. Dataset S2'!AZ474:AZ480)</f>
        <v>74859370.45296526</v>
      </c>
      <c r="W149" s="7">
        <f>'Suppl. Dataset S2'!$E474*SUM('Suppl. Dataset S2'!BA474:BA480)</f>
        <v>59865923.05676616</v>
      </c>
      <c r="X149" s="7">
        <f>'Suppl. Dataset S2'!$E474*SUM('Suppl. Dataset S2'!BB474:BB480)</f>
        <v>79031428.367625207</v>
      </c>
      <c r="Y149" s="7">
        <f>'Suppl. Dataset S2'!$E474*SUM('Suppl. Dataset S2'!BC474:BC480)</f>
        <v>73181040.406664714</v>
      </c>
      <c r="Z149" s="7">
        <f>'Suppl. Dataset S2'!$E474*SUM('Suppl. Dataset S2'!BD474:BD480)</f>
        <v>37603368.619073644</v>
      </c>
    </row>
    <row r="150" spans="1:26" x14ac:dyDescent="0.35">
      <c r="A150" s="3" t="s">
        <v>93</v>
      </c>
      <c r="B150" s="7">
        <f>'Suppl. Dataset S2'!$E481*SUM('Suppl. Dataset S2'!AF481:AF487)</f>
        <v>7703863.9968423042</v>
      </c>
      <c r="C150" s="7">
        <f>'Suppl. Dataset S2'!$E481*SUM('Suppl. Dataset S2'!AG481:AG487)</f>
        <v>6893402.4396254942</v>
      </c>
      <c r="D150" s="7">
        <f>'Suppl. Dataset S2'!$E481*SUM('Suppl. Dataset S2'!AH481:AH487)</f>
        <v>2439410.6726343725</v>
      </c>
      <c r="E150" s="7">
        <f>'Suppl. Dataset S2'!$E481*SUM('Suppl. Dataset S2'!AI481:AI487)</f>
        <v>8382509.0003137225</v>
      </c>
      <c r="F150" s="7">
        <f>'Suppl. Dataset S2'!$E481*SUM('Suppl. Dataset S2'!AJ481:AJ487)</f>
        <v>7311888.0034579504</v>
      </c>
      <c r="G150" s="7">
        <f>'Suppl. Dataset S2'!$E481*SUM('Suppl. Dataset S2'!AK481:AK487)</f>
        <v>12113776.747040065</v>
      </c>
      <c r="H150" s="7">
        <f>'Suppl. Dataset S2'!$E481*SUM('Suppl. Dataset S2'!AL481:AL487)</f>
        <v>16526066.217346964</v>
      </c>
      <c r="I150" s="7">
        <f>'Suppl. Dataset S2'!$E481*SUM('Suppl. Dataset S2'!AM481:AM487)</f>
        <v>18732759.426371753</v>
      </c>
      <c r="J150" s="7">
        <f>'Suppl. Dataset S2'!$E481*SUM('Suppl. Dataset S2'!AN481:AN487)</f>
        <v>19915634.742228456</v>
      </c>
      <c r="K150" s="7"/>
      <c r="L150" s="7">
        <f>'Suppl. Dataset S2'!$E481*SUM('Suppl. Dataset S2'!AP481:AP487)</f>
        <v>46759408.602600612</v>
      </c>
      <c r="M150" s="7"/>
      <c r="N150" s="7">
        <f>'Suppl. Dataset S2'!$E481*SUM('Suppl. Dataset S2'!AR481:AR487)</f>
        <v>55348326.603161968</v>
      </c>
      <c r="O150" s="7">
        <f>'Suppl. Dataset S2'!$E481*SUM('Suppl. Dataset S2'!AS481:AS487)</f>
        <v>23245785.264381442</v>
      </c>
      <c r="P150" s="7">
        <f>'Suppl. Dataset S2'!$E481*SUM('Suppl. Dataset S2'!AT481:AT487)</f>
        <v>50507130.565467156</v>
      </c>
      <c r="Q150" s="7">
        <f>'Suppl. Dataset S2'!$E481*SUM('Suppl. Dataset S2'!AU481:AU487)</f>
        <v>64866176.51714959</v>
      </c>
      <c r="R150" s="7">
        <f>'Suppl. Dataset S2'!$E481*SUM('Suppl. Dataset S2'!AV481:AV487)</f>
        <v>60966527.291921854</v>
      </c>
      <c r="S150" s="7">
        <f>'Suppl. Dataset S2'!$E481*SUM('Suppl. Dataset S2'!AW481:AW487)</f>
        <v>61302924.599677086</v>
      </c>
      <c r="T150" s="7">
        <f>'Suppl. Dataset S2'!$E481*SUM('Suppl. Dataset S2'!AX481:AX487)</f>
        <v>68793249.435944334</v>
      </c>
      <c r="U150" s="7">
        <f>'Suppl. Dataset S2'!$E481*SUM('Suppl. Dataset S2'!AY481:AY487)</f>
        <v>84355281.412099272</v>
      </c>
      <c r="V150" s="7">
        <f>'Suppl. Dataset S2'!$E481*SUM('Suppl. Dataset S2'!AZ481:AZ487)</f>
        <v>96412565.350391313</v>
      </c>
      <c r="W150" s="7">
        <f>'Suppl. Dataset S2'!$E481*SUM('Suppl. Dataset S2'!BA481:BA487)</f>
        <v>73176286.966446429</v>
      </c>
      <c r="X150" s="7">
        <f>'Suppl. Dataset S2'!$E481*SUM('Suppl. Dataset S2'!BB481:BB487)</f>
        <v>87777758.36926116</v>
      </c>
      <c r="Y150" s="7">
        <f>'Suppl. Dataset S2'!$E481*SUM('Suppl. Dataset S2'!BC481:BC487)</f>
        <v>102743782.07189326</v>
      </c>
      <c r="Z150" s="7">
        <f>'Suppl. Dataset S2'!$E481*SUM('Suppl. Dataset S2'!BD481:BD487)</f>
        <v>53696688.951933309</v>
      </c>
    </row>
    <row r="151" spans="1:26" x14ac:dyDescent="0.35">
      <c r="A151" s="3" t="s">
        <v>94</v>
      </c>
      <c r="B151" s="7">
        <f>'Suppl. Dataset S2'!$E488*SUM('Suppl. Dataset S2'!AF488:AF492)</f>
        <v>1478137.0832614275</v>
      </c>
      <c r="C151" s="7">
        <f>'Suppl. Dataset S2'!$E488*SUM('Suppl. Dataset S2'!AG488:AG492)</f>
        <v>1439561.0876438441</v>
      </c>
      <c r="D151" s="7">
        <f>'Suppl. Dataset S2'!$E488*SUM('Suppl. Dataset S2'!AH488:AH492)</f>
        <v>397168.21269970626</v>
      </c>
      <c r="E151" s="7">
        <f>'Suppl. Dataset S2'!$E488*SUM('Suppl. Dataset S2'!AI488:AI492)</f>
        <v>1429779.9702716132</v>
      </c>
      <c r="F151" s="7">
        <f>'Suppl. Dataset S2'!$E488*SUM('Suppl. Dataset S2'!AJ488:AJ492)</f>
        <v>1406274.2083922166</v>
      </c>
      <c r="G151" s="7">
        <f>'Suppl. Dataset S2'!$E488*SUM('Suppl. Dataset S2'!AK488:AK492)</f>
        <v>2030176.0347651851</v>
      </c>
      <c r="H151" s="7">
        <f>'Suppl. Dataset S2'!$E488*SUM('Suppl. Dataset S2'!AL488:AL492)</f>
        <v>3598719.8944858303</v>
      </c>
      <c r="I151" s="7">
        <f>'Suppl. Dataset S2'!$E488*SUM('Suppl. Dataset S2'!AM488:AM492)</f>
        <v>3651153.9965859386</v>
      </c>
      <c r="J151" s="7">
        <f>'Suppl. Dataset S2'!$E488*SUM('Suppl. Dataset S2'!AN488:AN492)</f>
        <v>3634187.8714991533</v>
      </c>
      <c r="K151" s="7"/>
      <c r="L151" s="7">
        <f>'Suppl. Dataset S2'!$E488*SUM('Suppl. Dataset S2'!AP488:AP492)</f>
        <v>10553002.933830069</v>
      </c>
      <c r="M151" s="7"/>
      <c r="N151" s="7">
        <f>'Suppl. Dataset S2'!$E488*SUM('Suppl. Dataset S2'!AR488:AR492)</f>
        <v>14493604.874784529</v>
      </c>
      <c r="O151" s="7">
        <f>'Suppl. Dataset S2'!$E488*SUM('Suppl. Dataset S2'!AS488:AS492)</f>
        <v>4892295.5200413316</v>
      </c>
      <c r="P151" s="7">
        <f>'Suppl. Dataset S2'!$E488*SUM('Suppl. Dataset S2'!AT488:AT492)</f>
        <v>11864952.434075464</v>
      </c>
      <c r="Q151" s="7">
        <f>'Suppl. Dataset S2'!$E488*SUM('Suppl. Dataset S2'!AU488:AU492)</f>
        <v>17059365.644913271</v>
      </c>
      <c r="R151" s="7">
        <f>'Suppl. Dataset S2'!$E488*SUM('Suppl. Dataset S2'!AV488:AV492)</f>
        <v>15406813.870565709</v>
      </c>
      <c r="S151" s="7">
        <f>'Suppl. Dataset S2'!$E488*SUM('Suppl. Dataset S2'!AW488:AW492)</f>
        <v>14272569.904634491</v>
      </c>
      <c r="T151" s="7">
        <f>'Suppl. Dataset S2'!$E488*SUM('Suppl. Dataset S2'!AX488:AX492)</f>
        <v>17691024.720073227</v>
      </c>
      <c r="U151" s="7">
        <f>'Suppl. Dataset S2'!$E488*SUM('Suppl. Dataset S2'!AY488:AY492)</f>
        <v>21965464.424049992</v>
      </c>
      <c r="V151" s="7">
        <f>'Suppl. Dataset S2'!$E488*SUM('Suppl. Dataset S2'!AZ488:AZ492)</f>
        <v>22143718.432235509</v>
      </c>
      <c r="W151" s="7">
        <f>'Suppl. Dataset S2'!$E488*SUM('Suppl. Dataset S2'!BA488:BA492)</f>
        <v>18022851.412233952</v>
      </c>
      <c r="X151" s="7">
        <f>'Suppl. Dataset S2'!$E488*SUM('Suppl. Dataset S2'!BB488:BB492)</f>
        <v>22533500.530134503</v>
      </c>
      <c r="Y151" s="7">
        <f>'Suppl. Dataset S2'!$E488*SUM('Suppl. Dataset S2'!BC488:BC492)</f>
        <v>20668323.718330782</v>
      </c>
      <c r="Z151" s="7">
        <f>'Suppl. Dataset S2'!$E488*SUM('Suppl. Dataset S2'!BD488:BD492)</f>
        <v>10202893.779291339</v>
      </c>
    </row>
    <row r="152" spans="1:26" x14ac:dyDescent="0.35">
      <c r="A152" s="3" t="s">
        <v>95</v>
      </c>
      <c r="B152" s="7">
        <f>'Suppl. Dataset S2'!$E493*SUM('Suppl. Dataset S2'!AF493:AF494)</f>
        <v>2028260.9996313266</v>
      </c>
      <c r="C152" s="7">
        <f>'Suppl. Dataset S2'!$E493*SUM('Suppl. Dataset S2'!AG493:AG494)</f>
        <v>1821143.2710581184</v>
      </c>
      <c r="D152" s="7">
        <f>'Suppl. Dataset S2'!$E493*SUM('Suppl. Dataset S2'!AH493:AH494)</f>
        <v>1520729.2683528345</v>
      </c>
      <c r="E152" s="7">
        <f>'Suppl. Dataset S2'!$E493*SUM('Suppl. Dataset S2'!AI493:AI494)</f>
        <v>2354797.9590935917</v>
      </c>
      <c r="F152" s="7">
        <f>'Suppl. Dataset S2'!$E493*SUM('Suppl. Dataset S2'!AJ493:AJ494)</f>
        <v>2369725.3629547236</v>
      </c>
      <c r="G152" s="7">
        <f>'Suppl. Dataset S2'!$E493*SUM('Suppl. Dataset S2'!AK493:AK494)</f>
        <v>2339870.5552324597</v>
      </c>
      <c r="H152" s="7">
        <f>'Suppl. Dataset S2'!$E493*SUM('Suppl. Dataset S2'!AL493:AL494)</f>
        <v>2158875.7834162326</v>
      </c>
      <c r="I152" s="7">
        <f>'Suppl. Dataset S2'!$E493*SUM('Suppl. Dataset S2'!AM493:AM494)</f>
        <v>1994674.3409437793</v>
      </c>
      <c r="J152" s="7">
        <f>'Suppl. Dataset S2'!$E493*SUM('Suppl. Dataset S2'!AN493:AN494)</f>
        <v>2371591.2884373656</v>
      </c>
      <c r="K152" s="7"/>
      <c r="L152" s="7">
        <f>'Suppl. Dataset S2'!$E493*SUM('Suppl. Dataset S2'!AP493:AP494)</f>
        <v>2782094.8946184986</v>
      </c>
      <c r="M152" s="7"/>
      <c r="N152" s="7">
        <f>'Suppl. Dataset S2'!$E493*SUM('Suppl. Dataset S2'!AR493:AR494)</f>
        <v>2701860.0988649135</v>
      </c>
      <c r="O152" s="7">
        <f>'Suppl. Dataset S2'!$E493*SUM('Suppl. Dataset S2'!AS493:AS494)</f>
        <v>1906975.8432596282</v>
      </c>
      <c r="P152" s="7">
        <f>'Suppl. Dataset S2'!$E493*SUM('Suppl. Dataset S2'!AT493:AT494)</f>
        <v>2979882.9957784992</v>
      </c>
      <c r="Q152" s="7">
        <f>'Suppl. Dataset S2'!$E493*SUM('Suppl. Dataset S2'!AU493:AU494)</f>
        <v>2101032.0934543456</v>
      </c>
      <c r="R152" s="7">
        <f>'Suppl. Dataset S2'!$E493*SUM('Suppl. Dataset S2'!AV493:AV494)</f>
        <v>2330540.927819252</v>
      </c>
      <c r="S152" s="7">
        <f>'Suppl. Dataset S2'!$E493*SUM('Suppl. Dataset S2'!AW493:AW494)</f>
        <v>2127155.0502113267</v>
      </c>
      <c r="T152" s="7">
        <f>'Suppl. Dataset S2'!$E493*SUM('Suppl. Dataset S2'!AX493:AX494)</f>
        <v>2479814.9664305733</v>
      </c>
      <c r="U152" s="7">
        <f>'Suppl. Dataset S2'!$E493*SUM('Suppl. Dataset S2'!AY493:AY494)</f>
        <v>3237380.7123830281</v>
      </c>
      <c r="V152" s="7">
        <f>'Suppl. Dataset S2'!$E493*SUM('Suppl. Dataset S2'!AZ493:AZ494)</f>
        <v>3261637.7436573678</v>
      </c>
      <c r="W152" s="7">
        <f>'Suppl. Dataset S2'!$E493*SUM('Suppl. Dataset S2'!BA493:BA494)</f>
        <v>2578709.0170105733</v>
      </c>
      <c r="X152" s="7">
        <f>'Suppl. Dataset S2'!$E493*SUM('Suppl. Dataset S2'!BB493:BB494)</f>
        <v>3099302.226667556</v>
      </c>
      <c r="Y152" s="7">
        <f>'Suppl. Dataset S2'!$E493*SUM('Suppl. Dataset S2'!BC493:BC494)</f>
        <v>3382922.9000290665</v>
      </c>
      <c r="Z152" s="7">
        <f>'Suppl. Dataset S2'!$E493*SUM('Suppl. Dataset S2'!BD493:BD494)</f>
        <v>2574977.1660452904</v>
      </c>
    </row>
    <row r="153" spans="1:26" x14ac:dyDescent="0.35">
      <c r="A153" s="3" t="s">
        <v>96</v>
      </c>
      <c r="B153" s="7">
        <f>'Suppl. Dataset S2'!$E495*SUM('Suppl. Dataset S2'!AF495:AF498)</f>
        <v>4354137.1137439748</v>
      </c>
      <c r="C153" s="7">
        <f>'Suppl. Dataset S2'!$E495*SUM('Suppl. Dataset S2'!AG495:AG498)</f>
        <v>3148562.659409292</v>
      </c>
      <c r="D153" s="7">
        <f>'Suppl. Dataset S2'!$E495*SUM('Suppl. Dataset S2'!AH495:AH498)</f>
        <v>2319158.7823751387</v>
      </c>
      <c r="E153" s="7">
        <f>'Suppl. Dataset S2'!$E495*SUM('Suppl. Dataset S2'!AI495:AI498)</f>
        <v>4860735.882281146</v>
      </c>
      <c r="F153" s="7">
        <f>'Suppl. Dataset S2'!$E495*SUM('Suppl. Dataset S2'!AJ495:AJ498)</f>
        <v>3806301.3920404259</v>
      </c>
      <c r="G153" s="7">
        <f>'Suppl. Dataset S2'!$E495*SUM('Suppl. Dataset S2'!AK495:AK498)</f>
        <v>5161149.8849864304</v>
      </c>
      <c r="H153" s="7">
        <f>'Suppl. Dataset S2'!$E495*SUM('Suppl. Dataset S2'!AL495:AL498)</f>
        <v>4832747.000041523</v>
      </c>
      <c r="I153" s="7">
        <f>'Suppl. Dataset S2'!$E495*SUM('Suppl. Dataset S2'!AM495:AM498)</f>
        <v>4532332.9973362396</v>
      </c>
      <c r="J153" s="7">
        <f>'Suppl. Dataset S2'!$E495*SUM('Suppl. Dataset S2'!AN495:AN498)</f>
        <v>5702268.2749524694</v>
      </c>
      <c r="K153" s="7"/>
      <c r="L153" s="7">
        <f>'Suppl. Dataset S2'!$E495*SUM('Suppl. Dataset S2'!AP495:AP498)</f>
        <v>6125833.3595120935</v>
      </c>
      <c r="M153" s="7"/>
      <c r="N153" s="7">
        <f>'Suppl. Dataset S2'!$E495*SUM('Suppl. Dataset S2'!AR495:AR498)</f>
        <v>5901922.3015951114</v>
      </c>
      <c r="O153" s="7">
        <f>'Suppl. Dataset S2'!$E495*SUM('Suppl. Dataset S2'!AS495:AS498)</f>
        <v>4383058.9587249178</v>
      </c>
      <c r="P153" s="7">
        <f>'Suppl. Dataset S2'!$E495*SUM('Suppl. Dataset S2'!AT495:AT498)</f>
        <v>5956034.1405917155</v>
      </c>
      <c r="Q153" s="7">
        <f>'Suppl. Dataset S2'!$E495*SUM('Suppl. Dataset S2'!AU495:AU498)</f>
        <v>5347742.4332505818</v>
      </c>
      <c r="R153" s="7">
        <f>'Suppl. Dataset S2'!$E495*SUM('Suppl. Dataset S2'!AV495:AV498)</f>
        <v>6095978.5517898286</v>
      </c>
      <c r="S153" s="7">
        <f>'Suppl. Dataset S2'!$E495*SUM('Suppl. Dataset S2'!AW495:AW498)</f>
        <v>5202200.245604543</v>
      </c>
      <c r="T153" s="7">
        <f>'Suppl. Dataset S2'!$E495*SUM('Suppl. Dataset S2'!AX495:AX498)</f>
        <v>6334817.0135679431</v>
      </c>
      <c r="U153" s="7">
        <f>'Suppl. Dataset S2'!$E495*SUM('Suppl. Dataset S2'!AY495:AY498)</f>
        <v>6508348.083453604</v>
      </c>
      <c r="V153" s="7">
        <f>'Suppl. Dataset S2'!$E495*SUM('Suppl. Dataset S2'!AZ495:AZ498)</f>
        <v>7051332.3989022849</v>
      </c>
      <c r="W153" s="7">
        <f>'Suppl. Dataset S2'!$E495*SUM('Suppl. Dataset S2'!BA495:BA498)</f>
        <v>6685611.0043045478</v>
      </c>
      <c r="X153" s="7">
        <f>'Suppl. Dataset S2'!$E495*SUM('Suppl. Dataset S2'!BB495:BB498)</f>
        <v>7060662.0263154916</v>
      </c>
      <c r="Y153" s="7">
        <f>'Suppl. Dataset S2'!$E495*SUM('Suppl. Dataset S2'!BC495:BC498)</f>
        <v>6874069.4780513402</v>
      </c>
      <c r="Z153" s="7">
        <f>'Suppl. Dataset S2'!$E495*SUM('Suppl. Dataset S2'!BD495:BD498)</f>
        <v>5493284.6208966197</v>
      </c>
    </row>
    <row r="154" spans="1:26" x14ac:dyDescent="0.35">
      <c r="A154" s="3" t="s">
        <v>97</v>
      </c>
      <c r="B154" s="7">
        <f>'Suppl. Dataset S2'!$E499*SUM('Suppl. Dataset S2'!AF499:AF505)</f>
        <v>5854285.2240232732</v>
      </c>
      <c r="C154" s="7">
        <f>'Suppl. Dataset S2'!$E499*SUM('Suppl. Dataset S2'!AG499:AG505)</f>
        <v>4273585.1106583402</v>
      </c>
      <c r="D154" s="7">
        <f>'Suppl. Dataset S2'!$E499*SUM('Suppl. Dataset S2'!AH499:AH505)</f>
        <v>2918848.5732412953</v>
      </c>
      <c r="E154" s="7">
        <f>'Suppl. Dataset S2'!$E499*SUM('Suppl. Dataset S2'!AI499:AI505)</f>
        <v>6082879.7549016858</v>
      </c>
      <c r="F154" s="7">
        <f>'Suppl. Dataset S2'!$E499*SUM('Suppl. Dataset S2'!AJ499:AJ505)</f>
        <v>6273185.4948762935</v>
      </c>
      <c r="G154" s="7">
        <f>'Suppl. Dataset S2'!$E499*SUM('Suppl. Dataset S2'!AK499:AK505)</f>
        <v>7603571.704744867</v>
      </c>
      <c r="H154" s="7">
        <f>'Suppl. Dataset S2'!$E499*SUM('Suppl. Dataset S2'!AL499:AL505)</f>
        <v>9455502.7462665699</v>
      </c>
      <c r="I154" s="7">
        <f>'Suppl. Dataset S2'!$E499*SUM('Suppl. Dataset S2'!AM499:AM505)</f>
        <v>8225876.5124606388</v>
      </c>
      <c r="J154" s="7">
        <f>'Suppl. Dataset S2'!$E499*SUM('Suppl. Dataset S2'!AN499:AN505)</f>
        <v>10142984.331091011</v>
      </c>
      <c r="K154" s="7"/>
      <c r="L154" s="7">
        <f>'Suppl. Dataset S2'!$E499*SUM('Suppl. Dataset S2'!AP499:AP505)</f>
        <v>10685147.639327329</v>
      </c>
      <c r="M154" s="7"/>
      <c r="N154" s="7">
        <f>'Suppl. Dataset S2'!$E499*SUM('Suppl. Dataset S2'!AR499:AR505)</f>
        <v>12581786.255413122</v>
      </c>
      <c r="O154" s="7">
        <f>'Suppl. Dataset S2'!$E499*SUM('Suppl. Dataset S2'!AS499:AS505)</f>
        <v>7986011.7916670721</v>
      </c>
      <c r="P154" s="7">
        <f>'Suppl. Dataset S2'!$E499*SUM('Suppl. Dataset S2'!AT499:AT505)</f>
        <v>11447415.51749604</v>
      </c>
      <c r="Q154" s="7">
        <f>'Suppl. Dataset S2'!$E499*SUM('Suppl. Dataset S2'!AU499:AU505)</f>
        <v>11973662.481365427</v>
      </c>
      <c r="R154" s="7">
        <f>'Suppl. Dataset S2'!$E499*SUM('Suppl. Dataset S2'!AV499:AV505)</f>
        <v>13457987.543551926</v>
      </c>
      <c r="S154" s="7">
        <f>'Suppl. Dataset S2'!$E499*SUM('Suppl. Dataset S2'!AW499:AW505)</f>
        <v>11678846.255108068</v>
      </c>
      <c r="T154" s="7">
        <f>'Suppl. Dataset S2'!$E499*SUM('Suppl. Dataset S2'!AX499:AX505)</f>
        <v>14117498.905391568</v>
      </c>
      <c r="U154" s="7">
        <f>'Suppl. Dataset S2'!$E499*SUM('Suppl. Dataset S2'!AY499:AY505)</f>
        <v>16657975.109262818</v>
      </c>
      <c r="V154" s="7">
        <f>'Suppl. Dataset S2'!$E499*SUM('Suppl. Dataset S2'!AZ499:AZ505)</f>
        <v>14589634.030264352</v>
      </c>
      <c r="W154" s="7">
        <f>'Suppl. Dataset S2'!$E499*SUM('Suppl. Dataset S2'!BA499:BA505)</f>
        <v>12526648.157401066</v>
      </c>
      <c r="X154" s="7">
        <f>'Suppl. Dataset S2'!$E499*SUM('Suppl. Dataset S2'!BB499:BB505)</f>
        <v>15019505.942955304</v>
      </c>
      <c r="Y154" s="7">
        <f>'Suppl. Dataset S2'!$E499*SUM('Suppl. Dataset S2'!BC499:BC505)</f>
        <v>14779057.187485671</v>
      </c>
      <c r="Z154" s="7">
        <f>'Suppl. Dataset S2'!$E499*SUM('Suppl. Dataset S2'!BD499:BD505)</f>
        <v>10380983.126401935</v>
      </c>
    </row>
    <row r="155" spans="1:26" x14ac:dyDescent="0.35">
      <c r="A155" s="3" t="s">
        <v>98</v>
      </c>
      <c r="B155" s="7">
        <f>'Suppl. Dataset S2'!$E506*SUM('Suppl. Dataset S2'!AF506:AF512)</f>
        <v>9976730.3705876507</v>
      </c>
      <c r="C155" s="7">
        <f>'Suppl. Dataset S2'!$E506*SUM('Suppl. Dataset S2'!AG506:AG512)</f>
        <v>7573418.3489453802</v>
      </c>
      <c r="D155" s="7">
        <f>'Suppl. Dataset S2'!$E506*SUM('Suppl. Dataset S2'!AH506:AH512)</f>
        <v>4010620.2323896717</v>
      </c>
      <c r="E155" s="7">
        <f>'Suppl. Dataset S2'!$E506*SUM('Suppl. Dataset S2'!AI506:AI512)</f>
        <v>9809543.4473429713</v>
      </c>
      <c r="F155" s="7">
        <f>'Suppl. Dataset S2'!$E506*SUM('Suppl. Dataset S2'!AJ506:AJ512)</f>
        <v>8271834.2570980992</v>
      </c>
      <c r="G155" s="7">
        <f>'Suppl. Dataset S2'!$E506*SUM('Suppl. Dataset S2'!AK506:AK512)</f>
        <v>13856176.041547624</v>
      </c>
      <c r="H155" s="7">
        <f>'Suppl. Dataset S2'!$E506*SUM('Suppl. Dataset S2'!AL506:AL512)</f>
        <v>16909389.908793934</v>
      </c>
      <c r="I155" s="7">
        <f>'Suppl. Dataset S2'!$E506*SUM('Suppl. Dataset S2'!AM506:AM512)</f>
        <v>16949880.491767257</v>
      </c>
      <c r="J155" s="7">
        <f>'Suppl. Dataset S2'!$E506*SUM('Suppl. Dataset S2'!AN506:AN512)</f>
        <v>19263814.682790998</v>
      </c>
      <c r="K155" s="7"/>
      <c r="L155" s="7">
        <f>'Suppl. Dataset S2'!$E506*SUM('Suppl. Dataset S2'!AP506:AP512)</f>
        <v>20851530.675970662</v>
      </c>
      <c r="M155" s="7"/>
      <c r="N155" s="7">
        <f>'Suppl. Dataset S2'!$E506*SUM('Suppl. Dataset S2'!AR506:AR512)</f>
        <v>24249940.757505655</v>
      </c>
      <c r="O155" s="7">
        <f>'Suppl. Dataset S2'!$E506*SUM('Suppl. Dataset S2'!AS506:AS512)</f>
        <v>11350238.118360071</v>
      </c>
      <c r="P155" s="7">
        <f>'Suppl. Dataset S2'!$E506*SUM('Suppl. Dataset S2'!AT506:AT512)</f>
        <v>24606519.117238447</v>
      </c>
      <c r="Q155" s="7">
        <f>'Suppl. Dataset S2'!$E506*SUM('Suppl. Dataset S2'!AU506:AU512)</f>
        <v>28593442.095998574</v>
      </c>
      <c r="R155" s="7">
        <f>'Suppl. Dataset S2'!$E506*SUM('Suppl. Dataset S2'!AV506:AV512)</f>
        <v>26036004.629490111</v>
      </c>
      <c r="S155" s="7">
        <f>'Suppl. Dataset S2'!$E506*SUM('Suppl. Dataset S2'!AW506:AW512)</f>
        <v>27951190.544873364</v>
      </c>
      <c r="T155" s="7">
        <f>'Suppl. Dataset S2'!$E506*SUM('Suppl. Dataset S2'!AX506:AX512)</f>
        <v>28263546.470667552</v>
      </c>
      <c r="U155" s="7">
        <f>'Suppl. Dataset S2'!$E506*SUM('Suppl. Dataset S2'!AY506:AY512)</f>
        <v>40064032.407989018</v>
      </c>
      <c r="V155" s="7">
        <f>'Suppl. Dataset S2'!$E506*SUM('Suppl. Dataset S2'!AZ506:AZ512)</f>
        <v>36708911.797651313</v>
      </c>
      <c r="W155" s="7">
        <f>'Suppl. Dataset S2'!$E506*SUM('Suppl. Dataset S2'!BA506:BA512)</f>
        <v>26641870.633703813</v>
      </c>
      <c r="X155" s="7">
        <f>'Suppl. Dataset S2'!$E506*SUM('Suppl. Dataset S2'!BB506:BB512)</f>
        <v>34291605.334889233</v>
      </c>
      <c r="Y155" s="7">
        <f>'Suppl. Dataset S2'!$E506*SUM('Suppl. Dataset S2'!BC506:BC512)</f>
        <v>33522097.665847871</v>
      </c>
      <c r="Z155" s="7">
        <f>'Suppl. Dataset S2'!$E506*SUM('Suppl. Dataset S2'!BD506:BD512)</f>
        <v>20572388.223767493</v>
      </c>
    </row>
    <row r="156" spans="1:26" x14ac:dyDescent="0.35">
      <c r="A156" s="3" t="s">
        <v>99</v>
      </c>
      <c r="B156" s="7">
        <f>'Suppl. Dataset S2'!$E513*SUM('Suppl. Dataset S2'!AF513:AF524)</f>
        <v>10612824.367620144</v>
      </c>
      <c r="C156" s="7">
        <f>'Suppl. Dataset S2'!$E513*SUM('Suppl. Dataset S2'!AG513:AG524)</f>
        <v>8184341.0112170391</v>
      </c>
      <c r="D156" s="7">
        <f>'Suppl. Dataset S2'!$E513*SUM('Suppl. Dataset S2'!AH513:AH524)</f>
        <v>3587484.3106910558</v>
      </c>
      <c r="E156" s="7">
        <f>'Suppl. Dataset S2'!$E513*SUM('Suppl. Dataset S2'!AI513:AI524)</f>
        <v>11162414.059277376</v>
      </c>
      <c r="F156" s="7">
        <f>'Suppl. Dataset S2'!$E513*SUM('Suppl. Dataset S2'!AJ513:AJ524)</f>
        <v>10320974.962880185</v>
      </c>
      <c r="G156" s="7">
        <f>'Suppl. Dataset S2'!$E513*SUM('Suppl. Dataset S2'!AK513:AK524)</f>
        <v>15452288.699399177</v>
      </c>
      <c r="H156" s="7">
        <f>'Suppl. Dataset S2'!$E513*SUM('Suppl. Dataset S2'!AL513:AL524)</f>
        <v>20553542.376392815</v>
      </c>
      <c r="I156" s="7">
        <f>'Suppl. Dataset S2'!$E513*SUM('Suppl. Dataset S2'!AM513:AM524)</f>
        <v>21946735.638007101</v>
      </c>
      <c r="J156" s="7">
        <f>'Suppl. Dataset S2'!$E513*SUM('Suppl. Dataset S2'!AN513:AN524)</f>
        <v>22973274.542282332</v>
      </c>
      <c r="K156" s="7"/>
      <c r="L156" s="7">
        <f>'Suppl. Dataset S2'!$E513*SUM('Suppl. Dataset S2'!AP513:AP524)</f>
        <v>26752706.60737272</v>
      </c>
      <c r="M156" s="7"/>
      <c r="N156" s="7">
        <f>'Suppl. Dataset S2'!$E513*SUM('Suppl. Dataset S2'!AR513:AR524)</f>
        <v>37054294.604488261</v>
      </c>
      <c r="O156" s="7">
        <f>'Suppl. Dataset S2'!$E513*SUM('Suppl. Dataset S2'!AS513:AS524)</f>
        <v>13964604.971343923</v>
      </c>
      <c r="P156" s="7">
        <f>'Suppl. Dataset S2'!$E513*SUM('Suppl. Dataset S2'!AT513:AT524)</f>
        <v>31509510.440270733</v>
      </c>
      <c r="Q156" s="7">
        <f>'Suppl. Dataset S2'!$E513*SUM('Suppl. Dataset S2'!AU513:AU524)</f>
        <v>41559198.497229666</v>
      </c>
      <c r="R156" s="7">
        <f>'Suppl. Dataset S2'!$E513*SUM('Suppl. Dataset S2'!AV513:AV524)</f>
        <v>39707640.640804492</v>
      </c>
      <c r="S156" s="7">
        <f>'Suppl. Dataset S2'!$E513*SUM('Suppl. Dataset S2'!AW513:AW524)</f>
        <v>40686878.334094755</v>
      </c>
      <c r="T156" s="7">
        <f>'Suppl. Dataset S2'!$E513*SUM('Suppl. Dataset S2'!AX513:AX524)</f>
        <v>45050904.852896735</v>
      </c>
      <c r="U156" s="7">
        <f>'Suppl. Dataset S2'!$E513*SUM('Suppl. Dataset S2'!AY513:AY524)</f>
        <v>58531843.27988515</v>
      </c>
      <c r="V156" s="7">
        <f>'Suppl. Dataset S2'!$E513*SUM('Suppl. Dataset S2'!AZ513:AZ524)</f>
        <v>49537709.268456519</v>
      </c>
      <c r="W156" s="7">
        <f>'Suppl. Dataset S2'!$E513*SUM('Suppl. Dataset S2'!BA513:BA524)</f>
        <v>44402495.747678809</v>
      </c>
      <c r="X156" s="7">
        <f>'Suppl. Dataset S2'!$E513*SUM('Suppl. Dataset S2'!BB513:BB524)</f>
        <v>46729118.231984511</v>
      </c>
      <c r="Y156" s="7">
        <f>'Suppl. Dataset S2'!$E513*SUM('Suppl. Dataset S2'!BC513:BC524)</f>
        <v>53171039.368256077</v>
      </c>
      <c r="Z156" s="7">
        <f>'Suppl. Dataset S2'!$E513*SUM('Suppl. Dataset S2'!BD513:BD524)</f>
        <v>28632439.938585781</v>
      </c>
    </row>
    <row r="157" spans="1:26" x14ac:dyDescent="0.35">
      <c r="A157" s="3" t="s">
        <v>100</v>
      </c>
      <c r="B157" s="7">
        <f>'Suppl. Dataset S2'!$E525*SUM('Suppl. Dataset S2'!AF525:AF535)</f>
        <v>7075589.4301766241</v>
      </c>
      <c r="C157" s="7">
        <f>'Suppl. Dataset S2'!$E525*SUM('Suppl. Dataset S2'!AG525:AG535)</f>
        <v>6404229.4415222071</v>
      </c>
      <c r="D157" s="7">
        <f>'Suppl. Dataset S2'!$E525*SUM('Suppl. Dataset S2'!AH525:AH535)</f>
        <v>2396296.1418275391</v>
      </c>
      <c r="E157" s="7">
        <f>'Suppl. Dataset S2'!$E525*SUM('Suppl. Dataset S2'!AI525:AI535)</f>
        <v>8472570.5205206741</v>
      </c>
      <c r="F157" s="7">
        <f>'Suppl. Dataset S2'!$E525*SUM('Suppl. Dataset S2'!AJ525:AJ535)</f>
        <v>6921463.9853104353</v>
      </c>
      <c r="G157" s="7">
        <f>'Suppl. Dataset S2'!$E525*SUM('Suppl. Dataset S2'!AK525:AK535)</f>
        <v>11271010.922367111</v>
      </c>
      <c r="H157" s="7">
        <f>'Suppl. Dataset S2'!$E525*SUM('Suppl. Dataset S2'!AL525:AL535)</f>
        <v>17400800.043902405</v>
      </c>
      <c r="I157" s="7">
        <f>'Suppl. Dataset S2'!$E525*SUM('Suppl. Dataset S2'!AM525:AM535)</f>
        <v>18669834.623901725</v>
      </c>
      <c r="J157" s="7">
        <f>'Suppl. Dataset S2'!$E525*SUM('Suppl. Dataset S2'!AN525:AN535)</f>
        <v>19586507.835759021</v>
      </c>
      <c r="K157" s="7"/>
      <c r="L157" s="7">
        <f>'Suppl. Dataset S2'!$E525*SUM('Suppl. Dataset S2'!AP525:AP535)</f>
        <v>28779848.051714461</v>
      </c>
      <c r="M157" s="7"/>
      <c r="N157" s="7">
        <f>'Suppl. Dataset S2'!$E525*SUM('Suppl. Dataset S2'!AR525:AR535)</f>
        <v>39783322.578380428</v>
      </c>
      <c r="O157" s="7">
        <f>'Suppl. Dataset S2'!$E525*SUM('Suppl. Dataset S2'!AS525:AS535)</f>
        <v>14453048.284934992</v>
      </c>
      <c r="P157" s="7">
        <f>'Suppl. Dataset S2'!$E525*SUM('Suppl. Dataset S2'!AT525:AT535)</f>
        <v>34223928.217633821</v>
      </c>
      <c r="Q157" s="7">
        <f>'Suppl. Dataset S2'!$E525*SUM('Suppl. Dataset S2'!AU525:AU535)</f>
        <v>45013399.750695638</v>
      </c>
      <c r="R157" s="7">
        <f>'Suppl. Dataset S2'!$E525*SUM('Suppl. Dataset S2'!AV525:AV535)</f>
        <v>40472670.088687509</v>
      </c>
      <c r="S157" s="7">
        <f>'Suppl. Dataset S2'!$E525*SUM('Suppl. Dataset S2'!AW525:AW535)</f>
        <v>42671737.906999841</v>
      </c>
      <c r="T157" s="7">
        <f>'Suppl. Dataset S2'!$E525*SUM('Suppl. Dataset S2'!AX525:AX535)</f>
        <v>48094789.092729837</v>
      </c>
      <c r="U157" s="7">
        <f>'Suppl. Dataset S2'!$E525*SUM('Suppl. Dataset S2'!AY525:AY535)</f>
        <v>58005652.293780245</v>
      </c>
      <c r="V157" s="7">
        <f>'Suppl. Dataset S2'!$E525*SUM('Suppl. Dataset S2'!AZ525:AZ535)</f>
        <v>64406896.254530221</v>
      </c>
      <c r="W157" s="7">
        <f>'Suppl. Dataset S2'!$E525*SUM('Suppl. Dataset S2'!BA525:BA535)</f>
        <v>47632412.758131266</v>
      </c>
      <c r="X157" s="7">
        <f>'Suppl. Dataset S2'!$E525*SUM('Suppl. Dataset S2'!BB525:BB535)</f>
        <v>56908544.087751508</v>
      </c>
      <c r="Y157" s="7">
        <f>'Suppl. Dataset S2'!$E525*SUM('Suppl. Dataset S2'!BC525:BC535)</f>
        <v>64924317.390866712</v>
      </c>
      <c r="Z157" s="7">
        <f>'Suppl. Dataset S2'!$E525*SUM('Suppl. Dataset S2'!BD525:BD535)</f>
        <v>26414899.457995299</v>
      </c>
    </row>
    <row r="158" spans="1:26" x14ac:dyDescent="0.35">
      <c r="A158" s="3" t="s">
        <v>101</v>
      </c>
      <c r="B158" s="7">
        <f>'Suppl. Dataset S2'!$E536*SUM('Suppl. Dataset S2'!AF536:AF542)</f>
        <v>9564603.4092366192</v>
      </c>
      <c r="C158" s="7">
        <f>'Suppl. Dataset S2'!$E536*SUM('Suppl. Dataset S2'!AG536:AG542)</f>
        <v>7768388.9026265917</v>
      </c>
      <c r="D158" s="7">
        <f>'Suppl. Dataset S2'!$E536*SUM('Suppl. Dataset S2'!AH536:AH542)</f>
        <v>2194472.0438485849</v>
      </c>
      <c r="E158" s="7">
        <f>'Suppl. Dataset S2'!$E536*SUM('Suppl. Dataset S2'!AI536:AI542)</f>
        <v>10709288.983221745</v>
      </c>
      <c r="F158" s="7">
        <f>'Suppl. Dataset S2'!$E536*SUM('Suppl. Dataset S2'!AJ536:AJ542)</f>
        <v>8250450.7510670274</v>
      </c>
      <c r="G158" s="7">
        <f>'Suppl. Dataset S2'!$E536*SUM('Suppl. Dataset S2'!AK536:AK542)</f>
        <v>11379290.578124799</v>
      </c>
      <c r="H158" s="7">
        <f>'Suppl. Dataset S2'!$E536*SUM('Suppl. Dataset S2'!AL536:AL542)</f>
        <v>20834867.961410675</v>
      </c>
      <c r="I158" s="7">
        <f>'Suppl. Dataset S2'!$E536*SUM('Suppl. Dataset S2'!AM536:AM542)</f>
        <v>18186205.39805587</v>
      </c>
      <c r="J158" s="7">
        <f>'Suppl. Dataset S2'!$E536*SUM('Suppl. Dataset S2'!AN536:AN542)</f>
        <v>22984283.502629917</v>
      </c>
      <c r="K158" s="7"/>
      <c r="L158" s="7">
        <f>'Suppl. Dataset S2'!$E536*SUM('Suppl. Dataset S2'!AP536:AP542)</f>
        <v>51332542.990209393</v>
      </c>
      <c r="M158" s="7"/>
      <c r="N158" s="7">
        <f>'Suppl. Dataset S2'!$E536*SUM('Suppl. Dataset S2'!AR536:AR542)</f>
        <v>65874446.646627776</v>
      </c>
      <c r="O158" s="7">
        <f>'Suppl. Dataset S2'!$E536*SUM('Suppl. Dataset S2'!AS536:AS542)</f>
        <v>22818365.40871343</v>
      </c>
      <c r="P158" s="7">
        <f>'Suppl. Dataset S2'!$E536*SUM('Suppl. Dataset S2'!AT536:AT542)</f>
        <v>57613210.846271083</v>
      </c>
      <c r="Q158" s="7">
        <f>'Suppl. Dataset S2'!$E536*SUM('Suppl. Dataset S2'!AU536:AU542)</f>
        <v>87897144.111033216</v>
      </c>
      <c r="R158" s="7">
        <f>'Suppl. Dataset S2'!$E536*SUM('Suppl. Dataset S2'!AV536:AV542)</f>
        <v>81037031.755592033</v>
      </c>
      <c r="S158" s="7">
        <f>'Suppl. Dataset S2'!$E536*SUM('Suppl. Dataset S2'!AW536:AW542)</f>
        <v>65889448.687508211</v>
      </c>
      <c r="T158" s="7">
        <f>'Suppl. Dataset S2'!$E536*SUM('Suppl. Dataset S2'!AX536:AX542)</f>
        <v>84370432.993311793</v>
      </c>
      <c r="U158" s="7">
        <f>'Suppl. Dataset S2'!$E536*SUM('Suppl. Dataset S2'!AY536:AY542)</f>
        <v>96135093.161366537</v>
      </c>
      <c r="V158" s="7">
        <f>'Suppl. Dataset S2'!$E536*SUM('Suppl. Dataset S2'!AZ536:AZ542)</f>
        <v>125421819.87044057</v>
      </c>
      <c r="W158" s="7">
        <f>'Suppl. Dataset S2'!$E536*SUM('Suppl. Dataset S2'!BA536:BA542)</f>
        <v>111205352.2774497</v>
      </c>
      <c r="X158" s="7">
        <f>'Suppl. Dataset S2'!$E536*SUM('Suppl. Dataset S2'!BB536:BB542)</f>
        <v>120752378.66863982</v>
      </c>
      <c r="Y158" s="7">
        <f>'Suppl. Dataset S2'!$E536*SUM('Suppl. Dataset S2'!BC536:BC542)</f>
        <v>151971047.30393124</v>
      </c>
      <c r="Z158" s="7">
        <f>'Suppl. Dataset S2'!$E536*SUM('Suppl. Dataset S2'!BD536:BD542)</f>
        <v>54119116.10598623</v>
      </c>
    </row>
    <row r="159" spans="1:26" x14ac:dyDescent="0.35">
      <c r="A159" s="3" t="s">
        <v>102</v>
      </c>
      <c r="B159" s="7">
        <f>'Suppl. Dataset S2'!$E543*SUM('Suppl. Dataset S2'!AF543:AF546)</f>
        <v>1416797.2189697023</v>
      </c>
      <c r="C159" s="7">
        <f>'Suppl. Dataset S2'!$E543*SUM('Suppl. Dataset S2'!AG543:AG546)</f>
        <v>1284316.5097021547</v>
      </c>
      <c r="D159" s="7">
        <f>'Suppl. Dataset S2'!$E543*SUM('Suppl. Dataset S2'!AH543:AH546)</f>
        <v>290897.78274381213</v>
      </c>
      <c r="E159" s="7">
        <f>'Suppl. Dataset S2'!$E543*SUM('Suppl. Dataset S2'!AI543:AI546)</f>
        <v>1759194.5450344202</v>
      </c>
      <c r="F159" s="7">
        <f>'Suppl. Dataset S2'!$E543*SUM('Suppl. Dataset S2'!AJ543:AJ546)</f>
        <v>1282637.1767677772</v>
      </c>
      <c r="G159" s="7">
        <f>'Suppl. Dataset S2'!$E543*SUM('Suppl. Dataset S2'!AK543:AK546)</f>
        <v>2127714.8278561193</v>
      </c>
      <c r="H159" s="7">
        <f>'Suppl. Dataset S2'!$E543*SUM('Suppl. Dataset S2'!AL543:AL546)</f>
        <v>3869929.4509985019</v>
      </c>
      <c r="I159" s="7">
        <f>'Suppl. Dataset S2'!$E543*SUM('Suppl. Dataset S2'!AM543:AM546)</f>
        <v>4074994.661540804</v>
      </c>
      <c r="J159" s="7">
        <f>'Suppl. Dataset S2'!$E543*SUM('Suppl. Dataset S2'!AN543:AN546)</f>
        <v>4837598.406296391</v>
      </c>
      <c r="K159" s="7"/>
      <c r="L159" s="7">
        <f>'Suppl. Dataset S2'!$E543*SUM('Suppl. Dataset S2'!AP543:AP546)</f>
        <v>11158234.386196259</v>
      </c>
      <c r="M159" s="7"/>
      <c r="N159" s="7">
        <f>'Suppl. Dataset S2'!$E543*SUM('Suppl. Dataset S2'!AR543:AR546)</f>
        <v>17326984.031809106</v>
      </c>
      <c r="O159" s="7">
        <f>'Suppl. Dataset S2'!$E543*SUM('Suppl. Dataset S2'!AS543:AS546)</f>
        <v>4275021.8732799748</v>
      </c>
      <c r="P159" s="7">
        <f>'Suppl. Dataset S2'!$E543*SUM('Suppl. Dataset S2'!AT543:AT546)</f>
        <v>13598864.91749136</v>
      </c>
      <c r="Q159" s="7">
        <f>'Suppl. Dataset S2'!$E543*SUM('Suppl. Dataset S2'!AU543:AU546)</f>
        <v>19644463.481249869</v>
      </c>
      <c r="R159" s="7">
        <f>'Suppl. Dataset S2'!$E543*SUM('Suppl. Dataset S2'!AV543:AV546)</f>
        <v>16981787.817520425</v>
      </c>
      <c r="S159" s="7">
        <f>'Suppl. Dataset S2'!$E543*SUM('Suppl. Dataset S2'!AW543:AW546)</f>
        <v>18623802.242244959</v>
      </c>
      <c r="T159" s="7">
        <f>'Suppl. Dataset S2'!$E543*SUM('Suppl. Dataset S2'!AX543:AX546)</f>
        <v>17748683.190886088</v>
      </c>
      <c r="U159" s="7">
        <f>'Suppl. Dataset S2'!$E543*SUM('Suppl. Dataset S2'!AY543:AY546)</f>
        <v>22430290.226833649</v>
      </c>
      <c r="V159" s="7">
        <f>'Suppl. Dataset S2'!$E543*SUM('Suppl. Dataset S2'!AZ543:AZ546)</f>
        <v>24563043.0534929</v>
      </c>
      <c r="W159" s="7">
        <f>'Suppl. Dataset S2'!$E543*SUM('Suppl. Dataset S2'!BA543:BA546)</f>
        <v>23273688.544987615</v>
      </c>
      <c r="X159" s="7">
        <f>'Suppl. Dataset S2'!$E543*SUM('Suppl. Dataset S2'!BB543:BB546)</f>
        <v>24928764.448090639</v>
      </c>
      <c r="Y159" s="7">
        <f>'Suppl. Dataset S2'!$E543*SUM('Suppl. Dataset S2'!BC543:BC546)</f>
        <v>28543062.107967254</v>
      </c>
      <c r="Z159" s="7">
        <f>'Suppl. Dataset S2'!$E543*SUM('Suppl. Dataset S2'!BD543:BD546)</f>
        <v>9665494.000083046</v>
      </c>
    </row>
    <row r="160" spans="1:26" x14ac:dyDescent="0.35">
      <c r="A160" s="3" t="s">
        <v>103</v>
      </c>
      <c r="B160" s="7">
        <f>'Suppl. Dataset S2'!$E547*SUM('Suppl. Dataset S2'!AF547:AF553)</f>
        <v>2787627.6015368518</v>
      </c>
      <c r="C160" s="7">
        <f>'Suppl. Dataset S2'!$E547*SUM('Suppl. Dataset S2'!AG547:AG553)</f>
        <v>2309328.9129077652</v>
      </c>
      <c r="D160" s="7">
        <f>'Suppl. Dataset S2'!$E547*SUM('Suppl. Dataset S2'!AH547:AH553)</f>
        <v>1168775.9217235807</v>
      </c>
      <c r="E160" s="7">
        <f>'Suppl. Dataset S2'!$E547*SUM('Suppl. Dataset S2'!AI547:AI553)</f>
        <v>3119338.4456760962</v>
      </c>
      <c r="F160" s="7">
        <f>'Suppl. Dataset S2'!$E547*SUM('Suppl. Dataset S2'!AJ547:AJ553)</f>
        <v>2466783.1569696586</v>
      </c>
      <c r="G160" s="7">
        <f>'Suppl. Dataset S2'!$E547*SUM('Suppl. Dataset S2'!AK547:AK553)</f>
        <v>3214252.8085697195</v>
      </c>
      <c r="H160" s="7">
        <f>'Suppl. Dataset S2'!$E547*SUM('Suppl. Dataset S2'!AL547:AL553)</f>
        <v>3798136.1083928496</v>
      </c>
      <c r="I160" s="7">
        <f>'Suppl. Dataset S2'!$E547*SUM('Suppl. Dataset S2'!AM547:AM553)</f>
        <v>3809048.2131155715</v>
      </c>
      <c r="J160" s="7">
        <f>'Suppl. Dataset S2'!$E547*SUM('Suppl. Dataset S2'!AN547:AN553)</f>
        <v>4214890.9072620403</v>
      </c>
      <c r="K160" s="7"/>
      <c r="L160" s="7">
        <f>'Suppl. Dataset S2'!$E547*SUM('Suppl. Dataset S2'!AP547:AP553)</f>
        <v>4094705.4048098624</v>
      </c>
      <c r="M160" s="7"/>
      <c r="N160" s="7">
        <f>'Suppl. Dataset S2'!$E547*SUM('Suppl. Dataset S2'!AR547:AR553)</f>
        <v>4342033.1145226136</v>
      </c>
      <c r="O160" s="7">
        <f>'Suppl. Dataset S2'!$E547*SUM('Suppl. Dataset S2'!AS547:AS553)</f>
        <v>2462460.211468685</v>
      </c>
      <c r="P160" s="7">
        <f>'Suppl. Dataset S2'!$E547*SUM('Suppl. Dataset S2'!AT547:AT553)</f>
        <v>4898468.5669864779</v>
      </c>
      <c r="Q160" s="7">
        <f>'Suppl. Dataset S2'!$E547*SUM('Suppl. Dataset S2'!AU547:AU553)</f>
        <v>6557184.6600913266</v>
      </c>
      <c r="R160" s="7">
        <f>'Suppl. Dataset S2'!$E547*SUM('Suppl. Dataset S2'!AV547:AV553)</f>
        <v>6382038.7139571672</v>
      </c>
      <c r="S160" s="7">
        <f>'Suppl. Dataset S2'!$E547*SUM('Suppl. Dataset S2'!AW547:AW553)</f>
        <v>7018254.4112986922</v>
      </c>
      <c r="T160" s="7">
        <f>'Suppl. Dataset S2'!$E547*SUM('Suppl. Dataset S2'!AX547:AX553)</f>
        <v>7152578.0403584596</v>
      </c>
      <c r="U160" s="7">
        <f>'Suppl. Dataset S2'!$E547*SUM('Suppl. Dataset S2'!AY547:AY553)</f>
        <v>8751763.174714217</v>
      </c>
      <c r="V160" s="7">
        <f>'Suppl. Dataset S2'!$E547*SUM('Suppl. Dataset S2'!AZ547:AZ553)</f>
        <v>7264567.0857902886</v>
      </c>
      <c r="W160" s="7">
        <f>'Suppl. Dataset S2'!$E547*SUM('Suppl. Dataset S2'!BA547:BA553)</f>
        <v>5613851.2984341588</v>
      </c>
      <c r="X160" s="7">
        <f>'Suppl. Dataset S2'!$E547*SUM('Suppl. Dataset S2'!BB547:BB553)</f>
        <v>6134221.5782559803</v>
      </c>
      <c r="Y160" s="7">
        <f>'Suppl. Dataset S2'!$E547*SUM('Suppl. Dataset S2'!BC547:BC553)</f>
        <v>7826511.9132912979</v>
      </c>
      <c r="Z160" s="7">
        <f>'Suppl. Dataset S2'!$E547*SUM('Suppl. Dataset S2'!BD547:BD553)</f>
        <v>3928510.0506821242</v>
      </c>
    </row>
    <row r="161" spans="1:26" x14ac:dyDescent="0.35">
      <c r="A161" s="3" t="s">
        <v>104</v>
      </c>
      <c r="B161" s="7">
        <f>'Suppl. Dataset S2'!$E554*SUM('Suppl. Dataset S2'!AF554:AF559)</f>
        <v>11032918.670995815</v>
      </c>
      <c r="C161" s="7">
        <f>'Suppl. Dataset S2'!$E554*SUM('Suppl. Dataset S2'!AG554:AG559)</f>
        <v>8523591.6362764854</v>
      </c>
      <c r="D161" s="7">
        <f>'Suppl. Dataset S2'!$E554*SUM('Suppl. Dataset S2'!AH554:AH559)</f>
        <v>3608326.4264183831</v>
      </c>
      <c r="E161" s="7">
        <f>'Suppl. Dataset S2'!$E554*SUM('Suppl. Dataset S2'!AI554:AI559)</f>
        <v>12913799.883987702</v>
      </c>
      <c r="F161" s="7">
        <f>'Suppl. Dataset S2'!$E554*SUM('Suppl. Dataset S2'!AJ554:AJ559)</f>
        <v>9487056.2124229893</v>
      </c>
      <c r="G161" s="7">
        <f>'Suppl. Dataset S2'!$E554*SUM('Suppl. Dataset S2'!AK554:AK559)</f>
        <v>12721647.813041342</v>
      </c>
      <c r="H161" s="7">
        <f>'Suppl. Dataset S2'!$E554*SUM('Suppl. Dataset S2'!AL554:AL559)</f>
        <v>16945565.487560924</v>
      </c>
      <c r="I161" s="7">
        <f>'Suppl. Dataset S2'!$E554*SUM('Suppl. Dataset S2'!AM554:AM559)</f>
        <v>17635903.700822126</v>
      </c>
      <c r="J161" s="7">
        <f>'Suppl. Dataset S2'!$E554*SUM('Suppl. Dataset S2'!AN554:AN559)</f>
        <v>19170835.010859448</v>
      </c>
      <c r="K161" s="7"/>
      <c r="L161" s="7">
        <f>'Suppl. Dataset S2'!$E554*SUM('Suppl. Dataset S2'!AP554:AP559)</f>
        <v>20731608.774838716</v>
      </c>
      <c r="M161" s="7"/>
      <c r="N161" s="7">
        <f>'Suppl. Dataset S2'!$E554*SUM('Suppl. Dataset S2'!AR554:AR559)</f>
        <v>26017085.705132619</v>
      </c>
      <c r="O161" s="7">
        <f>'Suppl. Dataset S2'!$E554*SUM('Suppl. Dataset S2'!AS554:AS559)</f>
        <v>10187487.646457391</v>
      </c>
      <c r="P161" s="7">
        <f>'Suppl. Dataset S2'!$E554*SUM('Suppl. Dataset S2'!AT554:AT559)</f>
        <v>23677496.173718039</v>
      </c>
      <c r="Q161" s="7">
        <f>'Suppl. Dataset S2'!$E554*SUM('Suppl. Dataset S2'!AU554:AU559)</f>
        <v>33504922.451951165</v>
      </c>
      <c r="R161" s="7">
        <f>'Suppl. Dataset S2'!$E554*SUM('Suppl. Dataset S2'!AV554:AV559)</f>
        <v>33752301.579958417</v>
      </c>
      <c r="S161" s="7">
        <f>'Suppl. Dataset S2'!$E554*SUM('Suppl. Dataset S2'!AW554:AW559)</f>
        <v>33934931.744514972</v>
      </c>
      <c r="T161" s="7">
        <f>'Suppl. Dataset S2'!$E554*SUM('Suppl. Dataset S2'!AX554:AX559)</f>
        <v>30568176.083206058</v>
      </c>
      <c r="U161" s="7">
        <f>'Suppl. Dataset S2'!$E554*SUM('Suppl. Dataset S2'!AY554:AY559)</f>
        <v>42457799.71590583</v>
      </c>
      <c r="V161" s="7">
        <f>'Suppl. Dataset S2'!$E554*SUM('Suppl. Dataset S2'!AZ554:AZ559)</f>
        <v>37574775.681083627</v>
      </c>
      <c r="W161" s="7">
        <f>'Suppl. Dataset S2'!$E554*SUM('Suppl. Dataset S2'!BA554:BA559)</f>
        <v>34918163.798326716</v>
      </c>
      <c r="X161" s="7">
        <f>'Suppl. Dataset S2'!$E554*SUM('Suppl. Dataset S2'!BB554:BB559)</f>
        <v>33889226.593843885</v>
      </c>
      <c r="Y161" s="7">
        <f>'Suppl. Dataset S2'!$E554*SUM('Suppl. Dataset S2'!BC554:BC559)</f>
        <v>42948177.894981027</v>
      </c>
      <c r="Z161" s="7">
        <f>'Suppl. Dataset S2'!$E554*SUM('Suppl. Dataset S2'!BD554:BD559)</f>
        <v>20271129.381827518</v>
      </c>
    </row>
    <row r="162" spans="1:26" x14ac:dyDescent="0.35">
      <c r="A162" s="3" t="s">
        <v>105</v>
      </c>
      <c r="B162" s="7">
        <f>'Suppl. Dataset S2'!$E560*SUM('Suppl. Dataset S2'!AF560:AF563)</f>
        <v>16421479.759865798</v>
      </c>
      <c r="C162" s="7">
        <f>'Suppl. Dataset S2'!$E560*SUM('Suppl. Dataset S2'!AG560:AG563)</f>
        <v>13361139.046180962</v>
      </c>
      <c r="D162" s="7">
        <f>'Suppl. Dataset S2'!$E560*SUM('Suppl. Dataset S2'!AH560:AH563)</f>
        <v>4218204.530685694</v>
      </c>
      <c r="E162" s="7">
        <f>'Suppl. Dataset S2'!$E560*SUM('Suppl. Dataset S2'!AI560:AI563)</f>
        <v>16611917.887661992</v>
      </c>
      <c r="F162" s="7">
        <f>'Suppl. Dataset S2'!$E560*SUM('Suppl. Dataset S2'!AJ560:AJ563)</f>
        <v>13924835.904457696</v>
      </c>
      <c r="G162" s="7">
        <f>'Suppl. Dataset S2'!$E560*SUM('Suppl. Dataset S2'!AK560:AK563)</f>
        <v>20009334.087546092</v>
      </c>
      <c r="H162" s="7">
        <f>'Suppl. Dataset S2'!$E560*SUM('Suppl. Dataset S2'!AL560:AL563)</f>
        <v>27503074.416326318</v>
      </c>
      <c r="I162" s="7">
        <f>'Suppl. Dataset S2'!$E560*SUM('Suppl. Dataset S2'!AM560:AM563)</f>
        <v>28160085.957223188</v>
      </c>
      <c r="J162" s="7">
        <f>'Suppl. Dataset S2'!$E560*SUM('Suppl. Dataset S2'!AN560:AN563)</f>
        <v>33917030.560502127</v>
      </c>
      <c r="K162" s="7"/>
      <c r="L162" s="7">
        <f>'Suppl. Dataset S2'!$E560*SUM('Suppl. Dataset S2'!AP560:AP563)</f>
        <v>34221731.564976037</v>
      </c>
      <c r="M162" s="7"/>
      <c r="N162" s="7">
        <f>'Suppl. Dataset S2'!$E560*SUM('Suppl. Dataset S2'!AR560:AR563)</f>
        <v>46619253.684508257</v>
      </c>
      <c r="O162" s="7">
        <f>'Suppl. Dataset S2'!$E560*SUM('Suppl. Dataset S2'!AS560:AS563)</f>
        <v>14857982.730659045</v>
      </c>
      <c r="P162" s="7">
        <f>'Suppl. Dataset S2'!$E560*SUM('Suppl. Dataset S2'!AT560:AT563)</f>
        <v>42239176.745195799</v>
      </c>
      <c r="Q162" s="7">
        <f>'Suppl. Dataset S2'!$E560*SUM('Suppl. Dataset S2'!AU560:AU563)</f>
        <v>49628176.103688121</v>
      </c>
      <c r="R162" s="7">
        <f>'Suppl. Dataset S2'!$E560*SUM('Suppl. Dataset S2'!AV560:AV563)</f>
        <v>57245701.215535879</v>
      </c>
      <c r="S162" s="7">
        <f>'Suppl. Dataset S2'!$E560*SUM('Suppl. Dataset S2'!AW560:AW563)</f>
        <v>59302432.995734774</v>
      </c>
      <c r="T162" s="7">
        <f>'Suppl. Dataset S2'!$E560*SUM('Suppl. Dataset S2'!AX560:AX563)</f>
        <v>55531758.065370135</v>
      </c>
      <c r="U162" s="7">
        <f>'Suppl. Dataset S2'!$E560*SUM('Suppl. Dataset S2'!AY560:AY563)</f>
        <v>67910236.372122735</v>
      </c>
      <c r="V162" s="7">
        <f>'Suppl. Dataset S2'!$E560*SUM('Suppl. Dataset S2'!AZ560:AZ563)</f>
        <v>66272468.473075464</v>
      </c>
      <c r="W162" s="7">
        <f>'Suppl. Dataset S2'!$E560*SUM('Suppl. Dataset S2'!BA560:BA563)</f>
        <v>53056062.404019609</v>
      </c>
      <c r="X162" s="7">
        <f>'Suppl. Dataset S2'!$E560*SUM('Suppl. Dataset S2'!BB560:BB563)</f>
        <v>66634300.915888235</v>
      </c>
      <c r="Y162" s="7">
        <f>'Suppl. Dataset S2'!$E560*SUM('Suppl. Dataset S2'!BC560:BC563)</f>
        <v>69186171.828357235</v>
      </c>
      <c r="Z162" s="7">
        <f>'Suppl. Dataset S2'!$E560*SUM('Suppl. Dataset S2'!BD560:BD563)</f>
        <v>30578650.180234849</v>
      </c>
    </row>
    <row r="163" spans="1:26" x14ac:dyDescent="0.35">
      <c r="A163" s="3" t="s">
        <v>106</v>
      </c>
      <c r="B163" s="7">
        <f>'Suppl. Dataset S2'!$E564*SUM('Suppl. Dataset S2'!AF564:AF571)</f>
        <v>6095734.0326283695</v>
      </c>
      <c r="C163" s="7">
        <f>'Suppl. Dataset S2'!$E564*SUM('Suppl. Dataset S2'!AG564:AG571)</f>
        <v>4750288.6597482599</v>
      </c>
      <c r="D163" s="7">
        <f>'Suppl. Dataset S2'!$E564*SUM('Suppl. Dataset S2'!AH564:AH571)</f>
        <v>1330115.1035925162</v>
      </c>
      <c r="E163" s="7">
        <f>'Suppl. Dataset S2'!$E564*SUM('Suppl. Dataset S2'!AI564:AI571)</f>
        <v>6317975.3277665274</v>
      </c>
      <c r="F163" s="7">
        <f>'Suppl. Dataset S2'!$E564*SUM('Suppl. Dataset S2'!AJ564:AJ571)</f>
        <v>4865122.8508093646</v>
      </c>
      <c r="G163" s="7">
        <f>'Suppl. Dataset S2'!$E564*SUM('Suppl. Dataset S2'!AK564:AK571)</f>
        <v>7994783.0430120146</v>
      </c>
      <c r="H163" s="7">
        <f>'Suppl. Dataset S2'!$E564*SUM('Suppl. Dataset S2'!AL564:AL571)</f>
        <v>14810373.198709996</v>
      </c>
      <c r="I163" s="7">
        <f>'Suppl. Dataset S2'!$E564*SUM('Suppl. Dataset S2'!AM564:AM571)</f>
        <v>14129747.3299664</v>
      </c>
      <c r="J163" s="7">
        <f>'Suppl. Dataset S2'!$E564*SUM('Suppl. Dataset S2'!AN564:AN571)</f>
        <v>17780255.80169164</v>
      </c>
      <c r="K163" s="7"/>
      <c r="L163" s="7">
        <f>'Suppl. Dataset S2'!$E564*SUM('Suppl. Dataset S2'!AP564:AP571)</f>
        <v>18887044.112817559</v>
      </c>
      <c r="M163" s="7"/>
      <c r="N163" s="7">
        <f>'Suppl. Dataset S2'!$E564*SUM('Suppl. Dataset S2'!AR564:AR571)</f>
        <v>26508796.951102391</v>
      </c>
      <c r="O163" s="7">
        <f>'Suppl. Dataset S2'!$E564*SUM('Suppl. Dataset S2'!AS564:AS571)</f>
        <v>8251265.1135279285</v>
      </c>
      <c r="P163" s="7">
        <f>'Suppl. Dataset S2'!$E564*SUM('Suppl. Dataset S2'!AT564:AT571)</f>
        <v>24032339.537240684</v>
      </c>
      <c r="Q163" s="7">
        <f>'Suppl. Dataset S2'!$E564*SUM('Suppl. Dataset S2'!AU564:AU571)</f>
        <v>33078531.483815487</v>
      </c>
      <c r="R163" s="7">
        <f>'Suppl. Dataset S2'!$E564*SUM('Suppl. Dataset S2'!AV564:AV571)</f>
        <v>29525146.457266305</v>
      </c>
      <c r="S163" s="7">
        <f>'Suppl. Dataset S2'!$E564*SUM('Suppl. Dataset S2'!AW564:AW571)</f>
        <v>30820697.040663812</v>
      </c>
      <c r="T163" s="7">
        <f>'Suppl. Dataset S2'!$E564*SUM('Suppl. Dataset S2'!AX564:AX571)</f>
        <v>30918391.800223257</v>
      </c>
      <c r="U163" s="7">
        <f>'Suppl. Dataset S2'!$E564*SUM('Suppl. Dataset S2'!AY564:AY571)</f>
        <v>37268170.295331754</v>
      </c>
      <c r="V163" s="7">
        <f>'Suppl. Dataset S2'!$E564*SUM('Suppl. Dataset S2'!AZ564:AZ571)</f>
        <v>37093157.655887052</v>
      </c>
      <c r="W163" s="7">
        <f>'Suppl. Dataset S2'!$E564*SUM('Suppl. Dataset S2'!BA564:BA571)</f>
        <v>30108839.318961639</v>
      </c>
      <c r="X163" s="7">
        <f>'Suppl. Dataset S2'!$E564*SUM('Suppl. Dataset S2'!BB564:BB571)</f>
        <v>36743894.129508831</v>
      </c>
      <c r="Y163" s="7">
        <f>'Suppl. Dataset S2'!$E564*SUM('Suppl. Dataset S2'!BC564:BC571)</f>
        <v>37478794.864674345</v>
      </c>
      <c r="Z163" s="7">
        <f>'Suppl. Dataset S2'!$E564*SUM('Suppl. Dataset S2'!BD564:BD571)</f>
        <v>12273242.197332425</v>
      </c>
    </row>
    <row r="164" spans="1:26" x14ac:dyDescent="0.35">
      <c r="A164" s="3" t="s">
        <v>107</v>
      </c>
      <c r="B164" s="7">
        <f>'Suppl. Dataset S2'!$E572*SUM('Suppl. Dataset S2'!AF572:AF578)</f>
        <v>3373801.8720373707</v>
      </c>
      <c r="C164" s="7">
        <f>'Suppl. Dataset S2'!$E572*SUM('Suppl. Dataset S2'!AG572:AG578)</f>
        <v>3052723.1885729879</v>
      </c>
      <c r="D164" s="7">
        <f>'Suppl. Dataset S2'!$E572*SUM('Suppl. Dataset S2'!AH572:AH578)</f>
        <v>765161.35367232736</v>
      </c>
      <c r="E164" s="7">
        <f>'Suppl. Dataset S2'!$E572*SUM('Suppl. Dataset S2'!AI572:AI578)</f>
        <v>3813142.63286319</v>
      </c>
      <c r="F164" s="7">
        <f>'Suppl. Dataset S2'!$E572*SUM('Suppl. Dataset S2'!AJ572:AJ578)</f>
        <v>2942078.6363233989</v>
      </c>
      <c r="G164" s="7">
        <f>'Suppl. Dataset S2'!$E572*SUM('Suppl. Dataset S2'!AK572:AK578)</f>
        <v>3274202.7311999612</v>
      </c>
      <c r="H164" s="7">
        <f>'Suppl. Dataset S2'!$E572*SUM('Suppl. Dataset S2'!AL572:AL578)</f>
        <v>6210568.2236894742</v>
      </c>
      <c r="I164" s="7">
        <f>'Suppl. Dataset S2'!$E572*SUM('Suppl. Dataset S2'!AM572:AM578)</f>
        <v>6092496.5844558338</v>
      </c>
      <c r="J164" s="7">
        <f>'Suppl. Dataset S2'!$E572*SUM('Suppl. Dataset S2'!AN572:AN578)</f>
        <v>7421754.7164732674</v>
      </c>
      <c r="K164" s="7"/>
      <c r="L164" s="7">
        <f>'Suppl. Dataset S2'!$E572*SUM('Suppl. Dataset S2'!AP572:AP578)</f>
        <v>9674447.3301744442</v>
      </c>
      <c r="M164" s="7"/>
      <c r="N164" s="7">
        <f>'Suppl. Dataset S2'!$E572*SUM('Suppl. Dataset S2'!AR572:AR578)</f>
        <v>13985776.105352478</v>
      </c>
      <c r="O164" s="7">
        <f>'Suppl. Dataset S2'!$E572*SUM('Suppl. Dataset S2'!AS572:AS578)</f>
        <v>3480066.347347647</v>
      </c>
      <c r="P164" s="7">
        <f>'Suppl. Dataset S2'!$E572*SUM('Suppl. Dataset S2'!AT572:AT578)</f>
        <v>13941975.335959353</v>
      </c>
      <c r="Q164" s="7">
        <f>'Suppl. Dataset S2'!$E572*SUM('Suppl. Dataset S2'!AU572:AU578)</f>
        <v>16863296.216352966</v>
      </c>
      <c r="R164" s="7">
        <f>'Suppl. Dataset S2'!$E572*SUM('Suppl. Dataset S2'!AV572:AV578)</f>
        <v>15522611.796667762</v>
      </c>
      <c r="S164" s="7">
        <f>'Suppl. Dataset S2'!$E572*SUM('Suppl. Dataset S2'!AW572:AW578)</f>
        <v>16531933.873987589</v>
      </c>
      <c r="T164" s="7">
        <f>'Suppl. Dataset S2'!$E572*SUM('Suppl. Dataset S2'!AX572:AX578)</f>
        <v>16745224.577119326</v>
      </c>
      <c r="U164" s="7">
        <f>'Suppl. Dataset S2'!$E572*SUM('Suppl. Dataset S2'!AY572:AY578)</f>
        <v>21786121.81988458</v>
      </c>
      <c r="V164" s="7">
        <f>'Suppl. Dataset S2'!$E572*SUM('Suppl. Dataset S2'!AZ572:AZ578)</f>
        <v>21235755.630553577</v>
      </c>
      <c r="W164" s="7">
        <f>'Suppl. Dataset S2'!$E572*SUM('Suppl. Dataset S2'!BA572:BA578)</f>
        <v>18015446.889519941</v>
      </c>
      <c r="X164" s="7">
        <f>'Suppl. Dataset S2'!$E572*SUM('Suppl. Dataset S2'!BB572:BB578)</f>
        <v>20715859.541669969</v>
      </c>
      <c r="Y164" s="7">
        <f>'Suppl. Dataset S2'!$E572*SUM('Suppl. Dataset S2'!BC572:BC578)</f>
        <v>24629363.067881752</v>
      </c>
      <c r="Z164" s="7">
        <f>'Suppl. Dataset S2'!$E572*SUM('Suppl. Dataset S2'!BD572:BD578)</f>
        <v>7146571.6218077671</v>
      </c>
    </row>
    <row r="165" spans="1:26" x14ac:dyDescent="0.35">
      <c r="A165" s="3" t="s">
        <v>108</v>
      </c>
      <c r="B165" s="7">
        <f>'Suppl. Dataset S2'!$E579*SUM('Suppl. Dataset S2'!AF579:AF582)</f>
        <v>633584.38616159244</v>
      </c>
      <c r="C165" s="7">
        <f>'Suppl. Dataset S2'!$E579*SUM('Suppl. Dataset S2'!AG579:AG582)</f>
        <v>451427.41741791356</v>
      </c>
      <c r="D165" s="7">
        <f>'Suppl. Dataset S2'!$E579*SUM('Suppl. Dataset S2'!AH579:AH582)</f>
        <v>189678.81540434939</v>
      </c>
      <c r="E165" s="7">
        <f>'Suppl. Dataset S2'!$E579*SUM('Suppl. Dataset S2'!AI579:AI582)</f>
        <v>666664.9624315179</v>
      </c>
      <c r="F165" s="7">
        <f>'Suppl. Dataset S2'!$E579*SUM('Suppl. Dataset S2'!AJ579:AJ582)</f>
        <v>516247.46551438916</v>
      </c>
      <c r="G165" s="7">
        <f>'Suppl. Dataset S2'!$E579*SUM('Suppl. Dataset S2'!AK579:AK582)</f>
        <v>444099.93372005114</v>
      </c>
      <c r="H165" s="7">
        <f>'Suppl. Dataset S2'!$E579*SUM('Suppl. Dataset S2'!AL579:AL582)</f>
        <v>696557.9861113918</v>
      </c>
      <c r="I165" s="7">
        <f>'Suppl. Dataset S2'!$E579*SUM('Suppl. Dataset S2'!AM579:AM582)</f>
        <v>598987.77878176444</v>
      </c>
      <c r="J165" s="7">
        <f>'Suppl. Dataset S2'!$E579*SUM('Suppl. Dataset S2'!AN579:AN582)</f>
        <v>772281.79642139748</v>
      </c>
      <c r="K165" s="7"/>
      <c r="L165" s="7">
        <f>'Suppl. Dataset S2'!$E579*SUM('Suppl. Dataset S2'!AP579:AP582)</f>
        <v>513837.36477556964</v>
      </c>
      <c r="M165" s="7"/>
      <c r="N165" s="7">
        <f>'Suppl. Dataset S2'!$E579*SUM('Suppl. Dataset S2'!AR579:AR582)</f>
        <v>592165.63878720277</v>
      </c>
      <c r="O165" s="7">
        <f>'Suppl. Dataset S2'!$E579*SUM('Suppl. Dataset S2'!AS579:AS582)</f>
        <v>202094.72146852585</v>
      </c>
      <c r="P165" s="7">
        <f>'Suppl. Dataset S2'!$E579*SUM('Suppl. Dataset S2'!AT579:AT582)</f>
        <v>557121.99659291632</v>
      </c>
      <c r="Q165" s="7">
        <f>'Suppl. Dataset S2'!$E579*SUM('Suppl. Dataset S2'!AU579:AU582)</f>
        <v>641378.3409701942</v>
      </c>
      <c r="R165" s="7">
        <f>'Suppl. Dataset S2'!$E579*SUM('Suppl. Dataset S2'!AV579:AV582)</f>
        <v>635955.61430785037</v>
      </c>
      <c r="S165" s="7">
        <f>'Suppl. Dataset S2'!$E579*SUM('Suppl. Dataset S2'!AW579:AW582)</f>
        <v>753875.62384347769</v>
      </c>
      <c r="T165" s="7">
        <f>'Suppl. Dataset S2'!$E579*SUM('Suppl. Dataset S2'!AX579:AX582)</f>
        <v>606995.5328494549</v>
      </c>
      <c r="U165" s="7">
        <f>'Suppl. Dataset S2'!$E579*SUM('Suppl. Dataset S2'!AY579:AY582)</f>
        <v>893369.92225079564</v>
      </c>
      <c r="V165" s="7">
        <f>'Suppl. Dataset S2'!$E579*SUM('Suppl. Dataset S2'!AZ579:AZ582)</f>
        <v>682408.36241896776</v>
      </c>
      <c r="W165" s="7">
        <f>'Suppl. Dataset S2'!$E579*SUM('Suppl. Dataset S2'!BA579:BA582)</f>
        <v>598462.99878218281</v>
      </c>
      <c r="X165" s="7">
        <f>'Suppl. Dataset S2'!$E579*SUM('Suppl. Dataset S2'!BB579:BB582)</f>
        <v>657238.35873532889</v>
      </c>
      <c r="Y165" s="7">
        <f>'Suppl. Dataset S2'!$E579*SUM('Suppl. Dataset S2'!BC579:BC582)</f>
        <v>691174.13204160961</v>
      </c>
      <c r="Z165" s="7">
        <f>'Suppl. Dataset S2'!$E579*SUM('Suppl. Dataset S2'!BD579:BD582)</f>
        <v>364002.95674686495</v>
      </c>
    </row>
    <row r="166" spans="1:26" x14ac:dyDescent="0.35">
      <c r="A166" s="3" t="s">
        <v>109</v>
      </c>
      <c r="B166" s="7">
        <f>'Suppl. Dataset S2'!$E583*SUM('Suppl. Dataset S2'!AF583:AF587)</f>
        <v>2999584.1687199338</v>
      </c>
      <c r="C166" s="7">
        <f>'Suppl. Dataset S2'!$E583*SUM('Suppl. Dataset S2'!AG583:AG587)</f>
        <v>2007738.3077328254</v>
      </c>
      <c r="D166" s="7">
        <f>'Suppl. Dataset S2'!$E583*SUM('Suppl. Dataset S2'!AH583:AH587)</f>
        <v>619170.42883974954</v>
      </c>
      <c r="E166" s="7">
        <f>'Suppl. Dataset S2'!$E583*SUM('Suppl. Dataset S2'!AI583:AI587)</f>
        <v>3062052.4249664322</v>
      </c>
      <c r="F166" s="7">
        <f>'Suppl. Dataset S2'!$E583*SUM('Suppl. Dataset S2'!AJ583:AJ587)</f>
        <v>2311830.8248237455</v>
      </c>
      <c r="G166" s="7">
        <f>'Suppl. Dataset S2'!$E583*SUM('Suppl. Dataset S2'!AK583:AK587)</f>
        <v>1978414.7675339791</v>
      </c>
      <c r="H166" s="7">
        <f>'Suppl. Dataset S2'!$E583*SUM('Suppl. Dataset S2'!AL583:AL587)</f>
        <v>3246730.2813377315</v>
      </c>
      <c r="I166" s="7">
        <f>'Suppl. Dataset S2'!$E583*SUM('Suppl. Dataset S2'!AM583:AM587)</f>
        <v>2457189.0538189816</v>
      </c>
      <c r="J166" s="7">
        <f>'Suppl. Dataset S2'!$E583*SUM('Suppl. Dataset S2'!AN583:AN587)</f>
        <v>3426413.009564864</v>
      </c>
      <c r="K166" s="7"/>
      <c r="L166" s="7">
        <f>'Suppl. Dataset S2'!$E583*SUM('Suppl. Dataset S2'!AP583:AP587)</f>
        <v>2246622.0508016539</v>
      </c>
      <c r="M166" s="7"/>
      <c r="N166" s="7">
        <f>'Suppl. Dataset S2'!$E583*SUM('Suppl. Dataset S2'!AR583:AR587)</f>
        <v>2630496.6768660112</v>
      </c>
      <c r="O166" s="7">
        <f>'Suppl. Dataset S2'!$E583*SUM('Suppl. Dataset S2'!AS583:AS587)</f>
        <v>957270.63353318931</v>
      </c>
      <c r="P166" s="7">
        <f>'Suppl. Dataset S2'!$E583*SUM('Suppl. Dataset S2'!AT583:AT587)</f>
        <v>2584943.8292726949</v>
      </c>
      <c r="Q166" s="7">
        <f>'Suppl. Dataset S2'!$E583*SUM('Suppl. Dataset S2'!AU583:AU587)</f>
        <v>3371983.6054601055</v>
      </c>
      <c r="R166" s="7">
        <f>'Suppl. Dataset S2'!$E583*SUM('Suppl. Dataset S2'!AV583:AV587)</f>
        <v>3604247.3460156927</v>
      </c>
      <c r="S166" s="7">
        <f>'Suppl. Dataset S2'!$E583*SUM('Suppl. Dataset S2'!AW583:AW587)</f>
        <v>3710180.9916349491</v>
      </c>
      <c r="T166" s="7">
        <f>'Suppl. Dataset S2'!$E583*SUM('Suppl. Dataset S2'!AX583:AX587)</f>
        <v>3097057.1945681572</v>
      </c>
      <c r="U166" s="7">
        <f>'Suppl. Dataset S2'!$E583*SUM('Suppl. Dataset S2'!AY583:AY587)</f>
        <v>4601148.5876654377</v>
      </c>
      <c r="V166" s="7">
        <f>'Suppl. Dataset S2'!$E583*SUM('Suppl. Dataset S2'!AZ583:AZ587)</f>
        <v>3453435.2922840635</v>
      </c>
      <c r="W166" s="7">
        <f>'Suppl. Dataset S2'!$E583*SUM('Suppl. Dataset S2'!BA583:BA587)</f>
        <v>3195890.761156037</v>
      </c>
      <c r="X166" s="7">
        <f>'Suppl. Dataset S2'!$E583*SUM('Suppl. Dataset S2'!BB583:BB587)</f>
        <v>3160030.7945179567</v>
      </c>
      <c r="Y166" s="7">
        <f>'Suppl. Dataset S2'!$E583*SUM('Suppl. Dataset S2'!BC583:BC587)</f>
        <v>4117151.7685697838</v>
      </c>
      <c r="Z166" s="7">
        <f>'Suppl. Dataset S2'!$E583*SUM('Suppl. Dataset S2'!BD583:BD587)</f>
        <v>1917196.2651383362</v>
      </c>
    </row>
    <row r="167" spans="1:26" x14ac:dyDescent="0.35">
      <c r="A167" s="3" t="s">
        <v>110</v>
      </c>
      <c r="B167" s="7">
        <f>'Suppl. Dataset S2'!$E588*SUM('Suppl. Dataset S2'!AF588:AF592)</f>
        <v>3804071.9080786207</v>
      </c>
      <c r="C167" s="7">
        <f>'Suppl. Dataset S2'!$E588*SUM('Suppl. Dataset S2'!AG588:AG592)</f>
        <v>3109029.9530771314</v>
      </c>
      <c r="D167" s="7">
        <f>'Suppl. Dataset S2'!$E588*SUM('Suppl. Dataset S2'!AH588:AH592)</f>
        <v>818773.41712507652</v>
      </c>
      <c r="E167" s="7">
        <f>'Suppl. Dataset S2'!$E588*SUM('Suppl. Dataset S2'!AI588:AI592)</f>
        <v>4162768.7559408266</v>
      </c>
      <c r="F167" s="7">
        <f>'Suppl. Dataset S2'!$E588*SUM('Suppl. Dataset S2'!AJ588:AJ592)</f>
        <v>3215346.4937331197</v>
      </c>
      <c r="G167" s="7">
        <f>'Suppl. Dataset S2'!$E588*SUM('Suppl. Dataset S2'!AK588:AK592)</f>
        <v>2474823.6054345532</v>
      </c>
      <c r="H167" s="7">
        <f>'Suppl. Dataset S2'!$E588*SUM('Suppl. Dataset S2'!AL588:AL592)</f>
        <v>4236140.7744008554</v>
      </c>
      <c r="I167" s="7">
        <f>'Suppl. Dataset S2'!$E588*SUM('Suppl. Dataset S2'!AM588:AM592)</f>
        <v>3703974.9822324892</v>
      </c>
      <c r="J167" s="7">
        <f>'Suppl. Dataset S2'!$E588*SUM('Suppl. Dataset S2'!AN588:AN592)</f>
        <v>5432056.0845586192</v>
      </c>
      <c r="K167" s="7"/>
      <c r="L167" s="7">
        <f>'Suppl. Dataset S2'!$E588*SUM('Suppl. Dataset S2'!AP588:AP592)</f>
        <v>3004851.4050120311</v>
      </c>
      <c r="M167" s="7"/>
      <c r="N167" s="7">
        <f>'Suppl. Dataset S2'!$E588*SUM('Suppl. Dataset S2'!AR588:AR592)</f>
        <v>3793187.5821613716</v>
      </c>
      <c r="O167" s="7">
        <f>'Suppl. Dataset S2'!$E588*SUM('Suppl. Dataset S2'!AS588:AS592)</f>
        <v>1196109.6731205718</v>
      </c>
      <c r="P167" s="7">
        <f>'Suppl. Dataset S2'!$E588*SUM('Suppl. Dataset S2'!AT588:AT592)</f>
        <v>4128658.0559680187</v>
      </c>
      <c r="Q167" s="7">
        <f>'Suppl. Dataset S2'!$E588*SUM('Suppl. Dataset S2'!AU588:AU592)</f>
        <v>5052853.9441201668</v>
      </c>
      <c r="R167" s="7">
        <f>'Suppl. Dataset S2'!$E588*SUM('Suppl. Dataset S2'!AV588:AV592)</f>
        <v>5091532.1737189628</v>
      </c>
      <c r="S167" s="7">
        <f>'Suppl. Dataset S2'!$E588*SUM('Suppl. Dataset S2'!AW588:AW592)</f>
        <v>5624864.1436641775</v>
      </c>
      <c r="T167" s="7">
        <f>'Suppl. Dataset S2'!$E588*SUM('Suppl. Dataset S2'!AX588:AX592)</f>
        <v>3907473.0042924886</v>
      </c>
      <c r="U167" s="7">
        <f>'Suppl. Dataset S2'!$E588*SUM('Suppl. Dataset S2'!AY588:AY592)</f>
        <v>7020778.9425513968</v>
      </c>
      <c r="V167" s="7">
        <f>'Suppl. Dataset S2'!$E588*SUM('Suppl. Dataset S2'!AZ588:AZ592)</f>
        <v>5590850.6251727734</v>
      </c>
      <c r="W167" s="7">
        <f>'Suppl. Dataset S2'!$E588*SUM('Suppl. Dataset S2'!BA588:BA592)</f>
        <v>4905915.5442373017</v>
      </c>
      <c r="X167" s="7">
        <f>'Suppl. Dataset S2'!$E588*SUM('Suppl. Dataset S2'!BB588:BB592)</f>
        <v>4557034.0259969011</v>
      </c>
      <c r="Y167" s="7">
        <f>'Suppl. Dataset S2'!$E588*SUM('Suppl. Dataset S2'!BC588:BC592)</f>
        <v>6426611.365247271</v>
      </c>
      <c r="Z167" s="7">
        <f>'Suppl. Dataset S2'!$E588*SUM('Suppl. Dataset S2'!BD588:BD592)</f>
        <v>2729050.3607874471</v>
      </c>
    </row>
    <row r="168" spans="1:26" x14ac:dyDescent="0.35">
      <c r="U168" s="3"/>
      <c r="Z168"/>
    </row>
    <row r="169" spans="1:26" x14ac:dyDescent="0.35">
      <c r="A169" t="s">
        <v>111</v>
      </c>
      <c r="U169" s="3"/>
      <c r="Z169"/>
    </row>
    <row r="170" spans="1:26" x14ac:dyDescent="0.35">
      <c r="A170" t="s">
        <v>11</v>
      </c>
      <c r="B170" s="1">
        <f>SUM(B4:B14)</f>
        <v>3261769.7583000003</v>
      </c>
      <c r="C170" s="1">
        <f t="shared" ref="C170:U170" si="0">SUM(C4:C14)</f>
        <v>3194154.4997100001</v>
      </c>
      <c r="D170" s="1">
        <f t="shared" si="0"/>
        <v>3175338.7059000009</v>
      </c>
      <c r="E170" s="1">
        <f t="shared" si="0"/>
        <v>3149575.0012999997</v>
      </c>
      <c r="F170" s="1">
        <f t="shared" si="0"/>
        <v>3007105.3708800003</v>
      </c>
      <c r="G170" s="1">
        <f t="shared" si="0"/>
        <v>4407547.4288000008</v>
      </c>
      <c r="H170" s="1">
        <f t="shared" si="0"/>
        <v>4352095.9857999999</v>
      </c>
      <c r="I170" s="1">
        <f t="shared" si="0"/>
        <v>4579196.9690000005</v>
      </c>
      <c r="J170" s="1">
        <f t="shared" si="0"/>
        <v>4599970.8563999999</v>
      </c>
      <c r="K170" s="1">
        <f t="shared" si="0"/>
        <v>4713233.9289999995</v>
      </c>
      <c r="L170" s="1">
        <f t="shared" si="0"/>
        <v>5411321.9045000002</v>
      </c>
      <c r="M170" s="1">
        <f t="shared" si="0"/>
        <v>4797010.5216000006</v>
      </c>
      <c r="N170" s="1">
        <f t="shared" si="0"/>
        <v>5083943.0699000005</v>
      </c>
      <c r="O170" s="1">
        <f t="shared" si="0"/>
        <v>5666663.4238000009</v>
      </c>
      <c r="P170" s="1">
        <f t="shared" si="0"/>
        <v>5847276.2796</v>
      </c>
      <c r="Q170" s="1">
        <f t="shared" si="0"/>
        <v>11092698.022000004</v>
      </c>
      <c r="R170" s="1">
        <f t="shared" si="0"/>
        <v>10603224.688000003</v>
      </c>
      <c r="S170" s="1">
        <f t="shared" si="0"/>
        <v>11269759.306</v>
      </c>
      <c r="T170" s="1">
        <f t="shared" si="0"/>
        <v>10953751.880000001</v>
      </c>
      <c r="U170" s="1">
        <f t="shared" si="0"/>
        <v>11251027.544</v>
      </c>
      <c r="V170" s="1">
        <f>SUM(V4:V14)</f>
        <v>9649263.7060000002</v>
      </c>
      <c r="W170" s="1">
        <f>SUM(W4:W14)</f>
        <v>9533748.8209999986</v>
      </c>
      <c r="X170" s="1">
        <f>SUM(X4:X14)</f>
        <v>9769939.3200000003</v>
      </c>
      <c r="Y170" s="1">
        <f>SUM(Y4:Y14)</f>
        <v>11011326.878999999</v>
      </c>
      <c r="Z170" s="1">
        <f>SUM(Z4:Z14)</f>
        <v>10082994.907000002</v>
      </c>
    </row>
    <row r="171" spans="1:26" x14ac:dyDescent="0.35">
      <c r="A171" t="s">
        <v>13</v>
      </c>
      <c r="B171" s="1">
        <f>SUM(B15:B18)</f>
        <v>154670.94388899996</v>
      </c>
      <c r="C171" s="1">
        <f t="shared" ref="C171:U171" si="1">SUM(C15:C18)</f>
        <v>221781.28183999995</v>
      </c>
      <c r="D171" s="1">
        <f t="shared" si="1"/>
        <v>225998.44838999998</v>
      </c>
      <c r="E171" s="1">
        <f t="shared" si="1"/>
        <v>220897.40595000004</v>
      </c>
      <c r="F171" s="1">
        <f t="shared" si="1"/>
        <v>205827.51533999995</v>
      </c>
      <c r="G171" s="1">
        <f t="shared" si="1"/>
        <v>301884.73747399997</v>
      </c>
      <c r="H171" s="1">
        <f t="shared" si="1"/>
        <v>358209.85358299996</v>
      </c>
      <c r="I171" s="1">
        <f t="shared" si="1"/>
        <v>343409.82202099997</v>
      </c>
      <c r="J171" s="1">
        <f t="shared" si="1"/>
        <v>361515.95984599995</v>
      </c>
      <c r="K171" s="1">
        <f t="shared" si="1"/>
        <v>365156.91497000004</v>
      </c>
      <c r="L171" s="1">
        <f t="shared" si="1"/>
        <v>552769.62133999995</v>
      </c>
      <c r="M171" s="1">
        <f t="shared" si="1"/>
        <v>538582.87367999996</v>
      </c>
      <c r="N171" s="1">
        <f t="shared" si="1"/>
        <v>554313.73179999995</v>
      </c>
      <c r="O171" s="1">
        <f t="shared" si="1"/>
        <v>591651.62839999993</v>
      </c>
      <c r="P171" s="1">
        <f t="shared" si="1"/>
        <v>587881.63378000003</v>
      </c>
      <c r="Q171" s="1">
        <f t="shared" si="1"/>
        <v>989503.04629999993</v>
      </c>
      <c r="R171" s="1">
        <f t="shared" si="1"/>
        <v>1025979.5797999999</v>
      </c>
      <c r="S171" s="1">
        <f t="shared" si="1"/>
        <v>920613.88343999989</v>
      </c>
      <c r="T171" s="1">
        <f t="shared" si="1"/>
        <v>903353.6157999998</v>
      </c>
      <c r="U171" s="1">
        <f t="shared" si="1"/>
        <v>959117.99649999989</v>
      </c>
      <c r="V171" s="1">
        <f>SUM(V15:V18)</f>
        <v>1048678.3092</v>
      </c>
      <c r="W171" s="1">
        <f>SUM(W15:W18)</f>
        <v>1054964.5714</v>
      </c>
      <c r="X171" s="1">
        <f>SUM(X15:X18)</f>
        <v>1041866.8276999999</v>
      </c>
      <c r="Y171" s="1">
        <f>SUM(Y15:Y18)</f>
        <v>1241137.7789999999</v>
      </c>
      <c r="Z171" s="1">
        <f>SUM(Z15:Z18)</f>
        <v>1100226.9879999999</v>
      </c>
    </row>
    <row r="172" spans="1:26" x14ac:dyDescent="0.35">
      <c r="A172" t="s">
        <v>9</v>
      </c>
      <c r="B172" s="1">
        <f>SUM(B19:B45)</f>
        <v>109604556.98058999</v>
      </c>
      <c r="C172" s="1">
        <f t="shared" ref="C172:U172" si="2">SUM(C19:C45)</f>
        <v>105290385.21106999</v>
      </c>
      <c r="D172" s="1">
        <f t="shared" si="2"/>
        <v>116678369.91474004</v>
      </c>
      <c r="E172" s="1">
        <f t="shared" si="2"/>
        <v>121889763.46732001</v>
      </c>
      <c r="F172" s="1">
        <f t="shared" si="2"/>
        <v>104149649.28714</v>
      </c>
      <c r="G172" s="1">
        <f t="shared" si="2"/>
        <v>109557068.48619999</v>
      </c>
      <c r="H172" s="1">
        <f t="shared" si="2"/>
        <v>113428249.52974996</v>
      </c>
      <c r="I172" s="1">
        <f t="shared" si="2"/>
        <v>119105353.69394997</v>
      </c>
      <c r="J172" s="1">
        <f t="shared" si="2"/>
        <v>121509448.11734003</v>
      </c>
      <c r="K172" s="1">
        <f t="shared" si="2"/>
        <v>123371149.77074005</v>
      </c>
      <c r="L172" s="1">
        <f t="shared" si="2"/>
        <v>113352208.11570001</v>
      </c>
      <c r="M172" s="1">
        <f t="shared" si="2"/>
        <v>110195842.64145</v>
      </c>
      <c r="N172" s="1">
        <f t="shared" si="2"/>
        <v>105590077.00978997</v>
      </c>
      <c r="O172" s="1">
        <f t="shared" si="2"/>
        <v>116792159.03328001</v>
      </c>
      <c r="P172" s="1">
        <f t="shared" si="2"/>
        <v>118689555.79629</v>
      </c>
      <c r="Q172" s="1">
        <f t="shared" si="2"/>
        <v>239217559.99147004</v>
      </c>
      <c r="R172" s="1">
        <f t="shared" si="2"/>
        <v>212789852.66289997</v>
      </c>
      <c r="S172" s="1">
        <f t="shared" si="2"/>
        <v>220196361.06305003</v>
      </c>
      <c r="T172" s="1">
        <f t="shared" si="2"/>
        <v>202567280.45993999</v>
      </c>
      <c r="U172" s="1">
        <f t="shared" si="2"/>
        <v>217811822.08830002</v>
      </c>
      <c r="V172" s="1">
        <f>SUM(V19:V45)</f>
        <v>174676336.67528999</v>
      </c>
      <c r="W172" s="1">
        <f>SUM(W19:W45)</f>
        <v>180453932.28501004</v>
      </c>
      <c r="X172" s="1">
        <f>SUM(X19:X45)</f>
        <v>183425880.20000002</v>
      </c>
      <c r="Y172" s="1">
        <f>SUM(Y19:Y45)</f>
        <v>204949792.66893002</v>
      </c>
      <c r="Z172" s="1">
        <f>SUM(Z19:Z45)</f>
        <v>189723619.89845002</v>
      </c>
    </row>
    <row r="173" spans="1:26" x14ac:dyDescent="0.35">
      <c r="A173" t="s">
        <v>14</v>
      </c>
      <c r="B173" s="1">
        <f>SUM(B46:B58)</f>
        <v>13742156.328689998</v>
      </c>
      <c r="C173" s="1">
        <f t="shared" ref="C173:U173" si="3">SUM(C46:C58)</f>
        <v>13363426.4067</v>
      </c>
      <c r="D173" s="1">
        <f t="shared" si="3"/>
        <v>14660016.84017</v>
      </c>
      <c r="E173" s="1">
        <f t="shared" si="3"/>
        <v>14495084.010609997</v>
      </c>
      <c r="F173" s="1">
        <f t="shared" si="3"/>
        <v>12821525.454709999</v>
      </c>
      <c r="G173" s="1">
        <f t="shared" si="3"/>
        <v>16216431.281960001</v>
      </c>
      <c r="H173" s="1">
        <f t="shared" si="3"/>
        <v>17174940.084660001</v>
      </c>
      <c r="I173" s="1">
        <f t="shared" si="3"/>
        <v>17374734.395430002</v>
      </c>
      <c r="J173" s="1">
        <f t="shared" si="3"/>
        <v>18987818.757430002</v>
      </c>
      <c r="K173" s="1">
        <f t="shared" si="3"/>
        <v>19135535.121799994</v>
      </c>
      <c r="L173" s="1">
        <f t="shared" si="3"/>
        <v>20991030.027489994</v>
      </c>
      <c r="M173" s="1">
        <f t="shared" si="3"/>
        <v>19896406.82429</v>
      </c>
      <c r="N173" s="1">
        <f t="shared" si="3"/>
        <v>21607025.2656</v>
      </c>
      <c r="O173" s="1">
        <f t="shared" si="3"/>
        <v>21742139.562649999</v>
      </c>
      <c r="P173" s="1">
        <f t="shared" si="3"/>
        <v>25230377.998900004</v>
      </c>
      <c r="Q173" s="1">
        <f t="shared" si="3"/>
        <v>48540731.225199983</v>
      </c>
      <c r="R173" s="1">
        <f t="shared" si="3"/>
        <v>46407488.824299999</v>
      </c>
      <c r="S173" s="1">
        <f t="shared" si="3"/>
        <v>43610570.05839999</v>
      </c>
      <c r="T173" s="1">
        <f t="shared" si="3"/>
        <v>43132852.666699998</v>
      </c>
      <c r="U173" s="1">
        <f t="shared" si="3"/>
        <v>46826487.260899998</v>
      </c>
      <c r="V173" s="1">
        <f>SUM(V46:V58)</f>
        <v>45147040.577500001</v>
      </c>
      <c r="W173" s="1">
        <f>SUM(W46:W58)</f>
        <v>40548088.567599997</v>
      </c>
      <c r="X173" s="1">
        <f>SUM(X46:X58)</f>
        <v>37987590.609600008</v>
      </c>
      <c r="Y173" s="1">
        <f>SUM(Y46:Y58)</f>
        <v>46739197.855299994</v>
      </c>
      <c r="Z173" s="1">
        <f>SUM(Z46:Z58)</f>
        <v>37264025.5255</v>
      </c>
    </row>
    <row r="174" spans="1:26" x14ac:dyDescent="0.35">
      <c r="A174" t="s">
        <v>12</v>
      </c>
      <c r="B174" s="1">
        <f>SUM(B59:B68)</f>
        <v>400188.03995800007</v>
      </c>
      <c r="C174" s="1">
        <f t="shared" ref="C174:U174" si="4">SUM(C59:C68)</f>
        <v>359420.64832200005</v>
      </c>
      <c r="D174" s="1">
        <f t="shared" si="4"/>
        <v>424647.50516400009</v>
      </c>
      <c r="E174" s="1">
        <f t="shared" si="4"/>
        <v>362946.90798999992</v>
      </c>
      <c r="F174" s="1">
        <f t="shared" si="4"/>
        <v>389684.36569999997</v>
      </c>
      <c r="G174" s="1">
        <f t="shared" si="4"/>
        <v>520802.8776699999</v>
      </c>
      <c r="H174" s="1">
        <f t="shared" si="4"/>
        <v>518957.34423999995</v>
      </c>
      <c r="I174" s="1">
        <f t="shared" si="4"/>
        <v>507309.2920299999</v>
      </c>
      <c r="J174" s="1">
        <f t="shared" si="4"/>
        <v>565360.58322999999</v>
      </c>
      <c r="K174" s="1">
        <f t="shared" si="4"/>
        <v>558810.08663999999</v>
      </c>
      <c r="L174" s="1">
        <f t="shared" si="4"/>
        <v>724090.26945000002</v>
      </c>
      <c r="M174" s="1">
        <f t="shared" si="4"/>
        <v>746340.22789999994</v>
      </c>
      <c r="N174" s="1">
        <f t="shared" si="4"/>
        <v>727920.00723999995</v>
      </c>
      <c r="O174" s="1">
        <f t="shared" si="4"/>
        <v>716053.74379999994</v>
      </c>
      <c r="P174" s="1">
        <f t="shared" si="4"/>
        <v>748391.35939999996</v>
      </c>
      <c r="Q174" s="1">
        <f t="shared" si="4"/>
        <v>1934089.2988999998</v>
      </c>
      <c r="R174" s="1">
        <f t="shared" si="4"/>
        <v>1856999.2240999998</v>
      </c>
      <c r="S174" s="1">
        <f t="shared" si="4"/>
        <v>1824241.3388</v>
      </c>
      <c r="T174" s="1">
        <f t="shared" si="4"/>
        <v>1714547.1858999999</v>
      </c>
      <c r="U174" s="1">
        <f t="shared" si="4"/>
        <v>1951385.2421500001</v>
      </c>
      <c r="V174" s="1">
        <f>SUM(V59:V68)</f>
        <v>2142488.4896</v>
      </c>
      <c r="W174" s="1">
        <f>SUM(W59:W68)</f>
        <v>2171824.4090999998</v>
      </c>
      <c r="X174" s="1">
        <f>SUM(X59:X68)</f>
        <v>2118767.2954000002</v>
      </c>
      <c r="Y174" s="1">
        <f>SUM(Y59:Y68)</f>
        <v>2400788.7631999995</v>
      </c>
      <c r="Z174" s="1">
        <f>SUM(Z59:Z68)</f>
        <v>2136898.3747999999</v>
      </c>
    </row>
    <row r="175" spans="1:26" x14ac:dyDescent="0.35">
      <c r="A175" t="s">
        <v>10</v>
      </c>
      <c r="B175" s="1">
        <f>SUM(B69:B81)</f>
        <v>78562817.423840001</v>
      </c>
      <c r="C175" s="1">
        <f t="shared" ref="C175:U175" si="5">SUM(C69:C81)</f>
        <v>78815917.713100001</v>
      </c>
      <c r="D175" s="1">
        <f t="shared" si="5"/>
        <v>81296917.151920021</v>
      </c>
      <c r="E175" s="1">
        <f t="shared" si="5"/>
        <v>83022284.353780016</v>
      </c>
      <c r="F175" s="1">
        <f t="shared" si="5"/>
        <v>74871444.616160005</v>
      </c>
      <c r="G175" s="1">
        <f t="shared" si="5"/>
        <v>85009108.918740004</v>
      </c>
      <c r="H175" s="1">
        <f t="shared" si="5"/>
        <v>89444150.458240032</v>
      </c>
      <c r="I175" s="1">
        <f t="shared" si="5"/>
        <v>93115584.828219995</v>
      </c>
      <c r="J175" s="1">
        <f t="shared" si="5"/>
        <v>92828946.309219986</v>
      </c>
      <c r="K175" s="1">
        <f t="shared" si="5"/>
        <v>93533365.292100012</v>
      </c>
      <c r="L175" s="1">
        <f t="shared" si="5"/>
        <v>84807242.216859996</v>
      </c>
      <c r="M175" s="1">
        <f t="shared" si="5"/>
        <v>84029333.944529995</v>
      </c>
      <c r="N175" s="1">
        <f t="shared" si="5"/>
        <v>81546605.671090007</v>
      </c>
      <c r="O175" s="1">
        <f t="shared" si="5"/>
        <v>82213541.002720013</v>
      </c>
      <c r="P175" s="1">
        <f t="shared" si="5"/>
        <v>82000516.013239995</v>
      </c>
      <c r="Q175" s="1">
        <f t="shared" si="5"/>
        <v>152410943.6534</v>
      </c>
      <c r="R175" s="1">
        <f t="shared" si="5"/>
        <v>145148905.73320004</v>
      </c>
      <c r="S175" s="1">
        <f t="shared" si="5"/>
        <v>148567247.57160002</v>
      </c>
      <c r="T175" s="1">
        <f t="shared" si="5"/>
        <v>139034640.20140001</v>
      </c>
      <c r="U175" s="1">
        <f t="shared" si="5"/>
        <v>146748906.39600003</v>
      </c>
      <c r="V175" s="1">
        <f>SUM(V69:V81)</f>
        <v>121484733.71886002</v>
      </c>
      <c r="W175" s="1">
        <f>SUM(W69:W81)</f>
        <v>119061879.4734</v>
      </c>
      <c r="X175" s="1">
        <f>SUM(X69:X81)</f>
        <v>122902749.68452002</v>
      </c>
      <c r="Y175" s="1">
        <f>SUM(Y69:Y81)</f>
        <v>135784341.44530001</v>
      </c>
      <c r="Z175" s="1">
        <f>SUM(Z69:Z81)</f>
        <v>127331875.65249999</v>
      </c>
    </row>
    <row r="176" spans="1:26" x14ac:dyDescent="0.35">
      <c r="A176" t="s">
        <v>112</v>
      </c>
      <c r="B176" s="1">
        <f>SUM(B82:B125)</f>
        <v>800087166.77359986</v>
      </c>
      <c r="C176" s="1">
        <f t="shared" ref="C176:U176" si="6">SUM(C82:C125)</f>
        <v>745669401.53195</v>
      </c>
      <c r="D176" s="1">
        <f t="shared" si="6"/>
        <v>845682230.91569972</v>
      </c>
      <c r="E176" s="1">
        <f t="shared" si="6"/>
        <v>675760263.42547011</v>
      </c>
      <c r="F176" s="1">
        <f>SUM(F82:F125)</f>
        <v>824947067.54970014</v>
      </c>
      <c r="G176" s="1">
        <f t="shared" si="6"/>
        <v>1207204156.3412998</v>
      </c>
      <c r="H176" s="1">
        <f t="shared" si="6"/>
        <v>892542368.82439983</v>
      </c>
      <c r="I176" s="1">
        <f t="shared" si="6"/>
        <v>886811960.86439979</v>
      </c>
      <c r="J176" s="1">
        <f t="shared" si="6"/>
        <v>1124794291.5903494</v>
      </c>
      <c r="K176" s="1">
        <f t="shared" si="6"/>
        <v>1349428311.5445001</v>
      </c>
      <c r="L176" s="1">
        <f t="shared" si="6"/>
        <v>1240206487.2202499</v>
      </c>
      <c r="M176" s="1">
        <f t="shared" si="6"/>
        <v>1434618298.7070506</v>
      </c>
      <c r="N176" s="1">
        <f t="shared" si="6"/>
        <v>1237882974.3046501</v>
      </c>
      <c r="O176" s="1">
        <f t="shared" si="6"/>
        <v>1295320761.0362999</v>
      </c>
      <c r="P176" s="1">
        <f t="shared" si="6"/>
        <v>1094946738.4326503</v>
      </c>
      <c r="Q176" s="1">
        <f t="shared" si="6"/>
        <v>1386256917.2727504</v>
      </c>
      <c r="R176" s="1">
        <f t="shared" si="6"/>
        <v>1341633493.0458004</v>
      </c>
      <c r="S176" s="1">
        <f t="shared" si="6"/>
        <v>1309121973.1686506</v>
      </c>
      <c r="T176" s="1">
        <f t="shared" si="6"/>
        <v>1600918251.2459002</v>
      </c>
      <c r="U176" s="1">
        <f t="shared" si="6"/>
        <v>1656214972.3233492</v>
      </c>
      <c r="V176" s="1">
        <f>SUM(V82:V125)</f>
        <v>1794367056.2876492</v>
      </c>
      <c r="W176" s="1">
        <f>SUM(W82:W125)</f>
        <v>1587463569.2801995</v>
      </c>
      <c r="X176" s="1">
        <f>SUM(X82:X125)</f>
        <v>1766806618.1965506</v>
      </c>
      <c r="Y176" s="1">
        <f>SUM(Y82:Y125)</f>
        <v>1719374883.7145996</v>
      </c>
      <c r="Z176" s="1">
        <f>SUM(Z82:Z125)</f>
        <v>1882602850.1751008</v>
      </c>
    </row>
    <row r="177" spans="1:26" x14ac:dyDescent="0.35">
      <c r="A177" s="6" t="s">
        <v>113</v>
      </c>
      <c r="B177" s="1">
        <f>SUM(B126:B167)</f>
        <v>1266053908.2129745</v>
      </c>
      <c r="C177" s="1">
        <f t="shared" ref="C177:U177" si="7">SUM(C126:C167)</f>
        <v>837122424.13950753</v>
      </c>
      <c r="D177" s="1">
        <f t="shared" si="7"/>
        <v>685813523.04685807</v>
      </c>
      <c r="E177" s="1">
        <f t="shared" si="7"/>
        <v>1336914797.1107471</v>
      </c>
      <c r="F177" s="1">
        <f t="shared" si="7"/>
        <v>1143052006.2045436</v>
      </c>
      <c r="G177" s="1">
        <f t="shared" si="7"/>
        <v>1657260619.2107716</v>
      </c>
      <c r="H177" s="1">
        <f t="shared" si="7"/>
        <v>1767656079.3413649</v>
      </c>
      <c r="I177" s="1">
        <f t="shared" si="7"/>
        <v>1721327617.7341106</v>
      </c>
      <c r="J177" s="1">
        <f t="shared" si="7"/>
        <v>2147201902.0449524</v>
      </c>
      <c r="K177" s="1"/>
      <c r="L177" s="1">
        <f t="shared" si="7"/>
        <v>3741395357.2296305</v>
      </c>
      <c r="M177" s="1"/>
      <c r="N177" s="1">
        <f t="shared" si="7"/>
        <v>3819096479.9606881</v>
      </c>
      <c r="O177" s="1">
        <f t="shared" si="7"/>
        <v>2409836217.1371441</v>
      </c>
      <c r="P177" s="1">
        <f t="shared" si="7"/>
        <v>3374230332.8954792</v>
      </c>
      <c r="Q177" s="1">
        <f t="shared" si="7"/>
        <v>4073802146.7657685</v>
      </c>
      <c r="R177" s="1">
        <f t="shared" si="7"/>
        <v>3844565100.7342663</v>
      </c>
      <c r="S177" s="1">
        <f t="shared" si="7"/>
        <v>3858900356.3275285</v>
      </c>
      <c r="T177" s="1">
        <f t="shared" si="7"/>
        <v>4586464242.5574121</v>
      </c>
      <c r="U177" s="1">
        <f t="shared" si="7"/>
        <v>5217040305.7187061</v>
      </c>
      <c r="V177" s="1">
        <f>SUM(V126:V167)</f>
        <v>5763441380.5128193</v>
      </c>
      <c r="W177" s="1">
        <f>SUM(W126:W167)</f>
        <v>5231115747.0305462</v>
      </c>
      <c r="X177" s="1">
        <f>SUM(X126:X167)</f>
        <v>5828916271.7399216</v>
      </c>
      <c r="Y177" s="1">
        <f>SUM(Y126:Y167)</f>
        <v>5749202195.090477</v>
      </c>
      <c r="Z177" s="1">
        <f>SUM(Z126:Z167)</f>
        <v>4278967385.143743</v>
      </c>
    </row>
  </sheetData>
  <sortState ref="A3:AA587">
    <sortCondition descending="1" ref="AA3:AA587"/>
  </sortState>
  <mergeCells count="2">
    <mergeCell ref="A1:I1"/>
    <mergeCell ref="B2:Z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5"/>
  <sheetViews>
    <sheetView tabSelected="1" zoomScale="80" zoomScaleNormal="80" workbookViewId="0">
      <pane xSplit="1" ySplit="3" topLeftCell="B180" activePane="bottomRight" state="frozen"/>
      <selection pane="topRight" activeCell="B1" sqref="B1"/>
      <selection pane="bottomLeft" activeCell="A4" sqref="A4"/>
      <selection pane="bottomRight" activeCell="F180" sqref="F180"/>
    </sheetView>
  </sheetViews>
  <sheetFormatPr baseColWidth="10" defaultRowHeight="14.5" x14ac:dyDescent="0.35"/>
  <cols>
    <col min="1" max="1" width="28.453125" customWidth="1"/>
    <col min="26" max="26" width="11.453125" style="3"/>
    <col min="28" max="28" width="17" customWidth="1"/>
  </cols>
  <sheetData>
    <row r="1" spans="1:26" ht="100.5" customHeight="1" x14ac:dyDescent="0.35">
      <c r="A1" s="24" t="s">
        <v>5428</v>
      </c>
      <c r="B1" s="24"/>
      <c r="C1" s="24"/>
      <c r="D1" s="24"/>
      <c r="E1" s="24"/>
      <c r="F1" s="24"/>
      <c r="G1" s="24"/>
      <c r="H1" s="24"/>
      <c r="I1" s="24"/>
      <c r="Z1"/>
    </row>
    <row r="2" spans="1:26" x14ac:dyDescent="0.35">
      <c r="B2" s="25" t="s">
        <v>5425</v>
      </c>
      <c r="C2" s="25"/>
      <c r="D2" s="25"/>
      <c r="E2" s="25"/>
      <c r="F2" s="25"/>
      <c r="G2" s="25"/>
      <c r="H2" s="25"/>
      <c r="I2" s="25"/>
      <c r="J2" s="25"/>
      <c r="K2" s="25"/>
      <c r="L2" s="25"/>
      <c r="M2" s="25"/>
      <c r="N2" s="25"/>
      <c r="O2" s="25"/>
      <c r="P2" s="25"/>
      <c r="Q2" s="25"/>
      <c r="R2" s="25"/>
      <c r="S2" s="25"/>
      <c r="T2" s="25"/>
      <c r="U2" s="25"/>
      <c r="V2" s="25"/>
      <c r="W2" s="25"/>
      <c r="X2" s="25"/>
      <c r="Y2" s="25"/>
      <c r="Z2" s="25"/>
    </row>
    <row r="3" spans="1:26" x14ac:dyDescent="0.35">
      <c r="A3" t="s">
        <v>6</v>
      </c>
      <c r="B3" t="s">
        <v>15</v>
      </c>
      <c r="C3" t="s">
        <v>21</v>
      </c>
      <c r="D3" t="s">
        <v>22</v>
      </c>
      <c r="E3" t="s">
        <v>23</v>
      </c>
      <c r="F3" t="s">
        <v>24</v>
      </c>
      <c r="G3" t="s">
        <v>16</v>
      </c>
      <c r="H3" t="s">
        <v>17</v>
      </c>
      <c r="I3" t="s">
        <v>18</v>
      </c>
      <c r="J3" t="s">
        <v>19</v>
      </c>
      <c r="K3" t="s">
        <v>20</v>
      </c>
      <c r="L3" t="s">
        <v>5407</v>
      </c>
      <c r="M3" t="s">
        <v>5408</v>
      </c>
      <c r="N3" t="s">
        <v>5409</v>
      </c>
      <c r="O3" t="s">
        <v>5410</v>
      </c>
      <c r="P3" t="s">
        <v>5411</v>
      </c>
      <c r="Q3" t="s">
        <v>5412</v>
      </c>
      <c r="R3" t="s">
        <v>5413</v>
      </c>
      <c r="S3" t="s">
        <v>5414</v>
      </c>
      <c r="T3" t="s">
        <v>5415</v>
      </c>
      <c r="U3" t="s">
        <v>5416</v>
      </c>
      <c r="V3" t="s">
        <v>5417</v>
      </c>
      <c r="W3" t="s">
        <v>5418</v>
      </c>
      <c r="X3" t="s">
        <v>5419</v>
      </c>
      <c r="Y3" t="s">
        <v>5420</v>
      </c>
      <c r="Z3" s="3" t="s">
        <v>5421</v>
      </c>
    </row>
    <row r="4" spans="1:26" x14ac:dyDescent="0.35">
      <c r="A4" t="s">
        <v>156</v>
      </c>
      <c r="B4" s="2">
        <f>'Suppl. Dataset S3'!B4/'Suppl. Dataset S3'!B$170*100</f>
        <v>8.840014512559595E-2</v>
      </c>
      <c r="C4" s="2">
        <f>'Suppl. Dataset S3'!C4/'Suppl. Dataset S3'!C$170*100</f>
        <v>8.978610772460692E-2</v>
      </c>
      <c r="D4" s="2">
        <f>'Suppl. Dataset S3'!D4/'Suppl. Dataset S3'!D$170*100</f>
        <v>7.6160165071730776E-2</v>
      </c>
      <c r="E4" s="2">
        <f>'Suppl. Dataset S3'!E4/'Suppl. Dataset S3'!E$170*100</f>
        <v>8.4166155716432864E-2</v>
      </c>
      <c r="F4" s="2">
        <f>'Suppl. Dataset S3'!F4/'Suppl. Dataset S3'!F$170*100</f>
        <v>2.8508201551617991E-2</v>
      </c>
      <c r="G4" s="2">
        <f>'Suppl. Dataset S3'!G4/'Suppl. Dataset S3'!G$170*100</f>
        <v>0.20399726027333906</v>
      </c>
      <c r="H4" s="2">
        <f>'Suppl. Dataset S3'!H4/'Suppl. Dataset S3'!H$170*100</f>
        <v>0.22654369830466073</v>
      </c>
      <c r="I4" s="2">
        <f>'Suppl. Dataset S3'!I4/'Suppl. Dataset S3'!I$170*100</f>
        <v>0.2806457963481413</v>
      </c>
      <c r="J4" s="2">
        <f>'Suppl. Dataset S3'!J4/'Suppl. Dataset S3'!J$170*100</f>
        <v>0.43810842783842996</v>
      </c>
      <c r="K4" s="2">
        <f>'Suppl. Dataset S3'!K4/'Suppl. Dataset S3'!K$170*100</f>
        <v>0.51967452430685424</v>
      </c>
      <c r="L4" s="2">
        <f>'Suppl. Dataset S3'!L4/'Suppl. Dataset S3'!L$170*100</f>
        <v>1.0857483446168916</v>
      </c>
      <c r="M4" s="2">
        <f>'Suppl. Dataset S3'!M4/'Suppl. Dataset S3'!M$170*100</f>
        <v>0.90162691545596141</v>
      </c>
      <c r="N4" s="2">
        <f>'Suppl. Dataset S3'!N4/'Suppl. Dataset S3'!N$170*100</f>
        <v>1.3630135713019109</v>
      </c>
      <c r="O4" s="2">
        <f>'Suppl. Dataset S3'!O4/'Suppl. Dataset S3'!O$170*100</f>
        <v>1.2037009241367536</v>
      </c>
      <c r="P4" s="2">
        <f>'Suppl. Dataset S3'!P4/'Suppl. Dataset S3'!P$170*100</f>
        <v>1.3229403623338243</v>
      </c>
      <c r="Q4" s="2">
        <f>'Suppl. Dataset S3'!V4/'Suppl. Dataset S3'!V$170*100</f>
        <v>1.4908952681078278</v>
      </c>
      <c r="R4" s="2">
        <f>'Suppl. Dataset S3'!W4/'Suppl. Dataset S3'!W$170*100</f>
        <v>1.8536787922367695</v>
      </c>
      <c r="S4" s="2">
        <f>'Suppl. Dataset S3'!X4/'Suppl. Dataset S3'!X$170*100</f>
        <v>1.5216685910798473</v>
      </c>
      <c r="T4" s="2">
        <f>'Suppl. Dataset S3'!Y4/'Suppl. Dataset S3'!Y$170*100</f>
        <v>1.421919644385484</v>
      </c>
      <c r="U4" s="2">
        <f>'Suppl. Dataset S3'!Z4/'Suppl. Dataset S3'!Z$170*100</f>
        <v>1.4329125952418771</v>
      </c>
      <c r="V4" s="2">
        <f>'Suppl. Dataset S3'!Q4/'Suppl. Dataset S3'!Q$170*100</f>
        <v>1.1054335181288142</v>
      </c>
      <c r="W4" s="2">
        <f>'Suppl. Dataset S3'!R4/'Suppl. Dataset S3'!R$170*100</f>
        <v>0.97370993294940911</v>
      </c>
      <c r="X4" s="2">
        <f>'Suppl. Dataset S3'!S4/'Suppl. Dataset S3'!S$170*100</f>
        <v>1.1348347957343679</v>
      </c>
      <c r="Y4" s="2">
        <f>'Suppl. Dataset S3'!T4/'Suppl. Dataset S3'!T$170*100</f>
        <v>1.0713375223905472</v>
      </c>
      <c r="Z4" s="2">
        <f>'Suppl. Dataset S3'!U4/'Suppl. Dataset S3'!U$170*100</f>
        <v>1.1394798697152673</v>
      </c>
    </row>
    <row r="5" spans="1:26" x14ac:dyDescent="0.35">
      <c r="A5" t="s">
        <v>210</v>
      </c>
      <c r="B5" s="2">
        <f>'Suppl. Dataset S3'!B5/'Suppl. Dataset S3'!B$170*100</f>
        <v>3.8273869693692153</v>
      </c>
      <c r="C5" s="2">
        <f>'Suppl. Dataset S3'!C5/'Suppl. Dataset S3'!C$170*100</f>
        <v>3.9876647016155355</v>
      </c>
      <c r="D5" s="2">
        <f>'Suppl. Dataset S3'!D5/'Suppl. Dataset S3'!D$170*100</f>
        <v>3.8717707459542972</v>
      </c>
      <c r="E5" s="2">
        <f>'Suppl. Dataset S3'!E5/'Suppl. Dataset S3'!E$170*100</f>
        <v>3.6221128962768794</v>
      </c>
      <c r="F5" s="2">
        <f>'Suppl. Dataset S3'!F5/'Suppl. Dataset S3'!F$170*100</f>
        <v>3.9305255893115358</v>
      </c>
      <c r="G5" s="2">
        <f>'Suppl. Dataset S3'!G5/'Suppl. Dataset S3'!G$170*100</f>
        <v>4.2109461758085107</v>
      </c>
      <c r="H5" s="2">
        <f>'Suppl. Dataset S3'!H5/'Suppl. Dataset S3'!H$170*100</f>
        <v>4.1228094413689149</v>
      </c>
      <c r="I5" s="2">
        <f>'Suppl. Dataset S3'!I5/'Suppl. Dataset S3'!I$170*100</f>
        <v>4.2811520672108472</v>
      </c>
      <c r="J5" s="2">
        <f>'Suppl. Dataset S3'!J5/'Suppl. Dataset S3'!J$170*100</f>
        <v>4.3168535779682458</v>
      </c>
      <c r="K5" s="2">
        <f>'Suppl. Dataset S3'!K5/'Suppl. Dataset S3'!K$170*100</f>
        <v>4.149331642477871</v>
      </c>
      <c r="L5" s="2">
        <f>'Suppl. Dataset S3'!L5/'Suppl. Dataset S3'!L$170*100</f>
        <v>5.6549891061835647</v>
      </c>
      <c r="M5" s="2">
        <f>'Suppl. Dataset S3'!M5/'Suppl. Dataset S3'!M$170*100</f>
        <v>5.7821575052014982</v>
      </c>
      <c r="N5" s="2">
        <f>'Suppl. Dataset S3'!N5/'Suppl. Dataset S3'!N$170*100</f>
        <v>6.1156207932539957</v>
      </c>
      <c r="O5" s="2">
        <f>'Suppl. Dataset S3'!O5/'Suppl. Dataset S3'!O$170*100</f>
        <v>6.0982312404266121</v>
      </c>
      <c r="P5" s="2">
        <f>'Suppl. Dataset S3'!P5/'Suppl. Dataset S3'!P$170*100</f>
        <v>5.4309078092975556</v>
      </c>
      <c r="Q5" s="2">
        <f>'Suppl. Dataset S3'!V5/'Suppl. Dataset S3'!V$170*100</f>
        <v>7.4117870315358116</v>
      </c>
      <c r="R5" s="2">
        <f>'Suppl. Dataset S3'!W5/'Suppl. Dataset S3'!W$170*100</f>
        <v>8.2152383045250765</v>
      </c>
      <c r="S5" s="2">
        <f>'Suppl. Dataset S3'!X5/'Suppl. Dataset S3'!X$170*100</f>
        <v>8.5672704771722152</v>
      </c>
      <c r="T5" s="2">
        <f>'Suppl. Dataset S3'!Y5/'Suppl. Dataset S3'!Y$170*100</f>
        <v>7.6588969546292223</v>
      </c>
      <c r="U5" s="2">
        <f>'Suppl. Dataset S3'!Z5/'Suppl. Dataset S3'!Z$170*100</f>
        <v>8.3640444806187162</v>
      </c>
      <c r="V5" s="2">
        <f>'Suppl. Dataset S3'!Q5/'Suppl. Dataset S3'!Q$170*100</f>
        <v>6.1905781680712177</v>
      </c>
      <c r="W5" s="2">
        <f>'Suppl. Dataset S3'!R5/'Suppl. Dataset S3'!R$170*100</f>
        <v>5.7899182754732141</v>
      </c>
      <c r="X5" s="2">
        <f>'Suppl. Dataset S3'!S5/'Suppl. Dataset S3'!S$170*100</f>
        <v>6.3319951529051748</v>
      </c>
      <c r="Y5" s="2">
        <f>'Suppl. Dataset S3'!T5/'Suppl. Dataset S3'!T$170*100</f>
        <v>6.0813201750193366</v>
      </c>
      <c r="Z5" s="2">
        <f>'Suppl. Dataset S3'!U5/'Suppl. Dataset S3'!U$170*100</f>
        <v>6.3425372501247868</v>
      </c>
    </row>
    <row r="6" spans="1:26" x14ac:dyDescent="0.35">
      <c r="A6" t="s">
        <v>221</v>
      </c>
      <c r="B6" s="2">
        <f>'Suppl. Dataset S3'!B6/'Suppl. Dataset S3'!B$170*100</f>
        <v>5.1080335598805888</v>
      </c>
      <c r="C6" s="2">
        <f>'Suppl. Dataset S3'!C6/'Suppl. Dataset S3'!C$170*100</f>
        <v>4.0272936675943232</v>
      </c>
      <c r="D6" s="2">
        <f>'Suppl. Dataset S3'!D6/'Suppl. Dataset S3'!D$170*100</f>
        <v>4.0910215990070498</v>
      </c>
      <c r="E6" s="2">
        <f>'Suppl. Dataset S3'!E6/'Suppl. Dataset S3'!E$170*100</f>
        <v>5.1794707296275488</v>
      </c>
      <c r="F6" s="2">
        <f>'Suppl. Dataset S3'!F6/'Suppl. Dataset S3'!F$170*100</f>
        <v>4.4409151236665823</v>
      </c>
      <c r="G6" s="2">
        <f>'Suppl. Dataset S3'!G6/'Suppl. Dataset S3'!G$170*100</f>
        <v>6.7561813323713711</v>
      </c>
      <c r="H6" s="2">
        <f>'Suppl. Dataset S3'!H6/'Suppl. Dataset S3'!H$170*100</f>
        <v>7.0385882526368793</v>
      </c>
      <c r="I6" s="2">
        <f>'Suppl. Dataset S3'!I6/'Suppl. Dataset S3'!I$170*100</f>
        <v>7.1628960737111269</v>
      </c>
      <c r="J6" s="2">
        <f>'Suppl. Dataset S3'!J6/'Suppl. Dataset S3'!J$170*100</f>
        <v>6.8897671049166496</v>
      </c>
      <c r="K6" s="2">
        <f>'Suppl. Dataset S3'!K6/'Suppl. Dataset S3'!K$170*100</f>
        <v>6.6570587759171671</v>
      </c>
      <c r="L6" s="2">
        <f>'Suppl. Dataset S3'!L6/'Suppl. Dataset S3'!L$170*100</f>
        <v>14.269052139697925</v>
      </c>
      <c r="M6" s="2">
        <f>'Suppl. Dataset S3'!M6/'Suppl. Dataset S3'!M$170*100</f>
        <v>11.709446174252889</v>
      </c>
      <c r="N6" s="2">
        <f>'Suppl. Dataset S3'!N6/'Suppl. Dataset S3'!N$170*100</f>
        <v>12.60471461205022</v>
      </c>
      <c r="O6" s="2">
        <f>'Suppl. Dataset S3'!O6/'Suppl. Dataset S3'!O$170*100</f>
        <v>13.849462890346153</v>
      </c>
      <c r="P6" s="2">
        <f>'Suppl. Dataset S3'!P6/'Suppl. Dataset S3'!P$170*100</f>
        <v>14.016991754938385</v>
      </c>
      <c r="Q6" s="2">
        <f>'Suppl. Dataset S3'!V6/'Suppl. Dataset S3'!V$170*100</f>
        <v>21.677837291350318</v>
      </c>
      <c r="R6" s="2">
        <f>'Suppl. Dataset S3'!W6/'Suppl. Dataset S3'!W$170*100</f>
        <v>20.679165509976258</v>
      </c>
      <c r="S6" s="2">
        <f>'Suppl. Dataset S3'!X6/'Suppl. Dataset S3'!X$170*100</f>
        <v>21.10236943621058</v>
      </c>
      <c r="T6" s="2">
        <f>'Suppl. Dataset S3'!Y6/'Suppl. Dataset S3'!Y$170*100</f>
        <v>21.453533120565531</v>
      </c>
      <c r="U6" s="2">
        <f>'Suppl. Dataset S3'!Z6/'Suppl. Dataset S3'!Z$170*100</f>
        <v>20.32164653358581</v>
      </c>
      <c r="V6" s="2">
        <f>'Suppl. Dataset S3'!Q6/'Suppl. Dataset S3'!Q$170*100</f>
        <v>15.761725520089156</v>
      </c>
      <c r="W6" s="2">
        <f>'Suppl. Dataset S3'!R6/'Suppl. Dataset S3'!R$170*100</f>
        <v>17.041460491212398</v>
      </c>
      <c r="X6" s="2">
        <f>'Suppl. Dataset S3'!S6/'Suppl. Dataset S3'!S$170*100</f>
        <v>16.244164948805516</v>
      </c>
      <c r="Y6" s="2">
        <f>'Suppl. Dataset S3'!T6/'Suppl. Dataset S3'!T$170*100</f>
        <v>18.345075112291109</v>
      </c>
      <c r="Z6" s="2">
        <f>'Suppl. Dataset S3'!U6/'Suppl. Dataset S3'!U$170*100</f>
        <v>15.72274200806987</v>
      </c>
    </row>
    <row r="7" spans="1:26" x14ac:dyDescent="0.35">
      <c r="A7" t="s">
        <v>229</v>
      </c>
      <c r="B7" s="2">
        <f>'Suppl. Dataset S3'!B7/'Suppl. Dataset S3'!B$170*100</f>
        <v>0.98959054721333339</v>
      </c>
      <c r="C7" s="2">
        <f>'Suppl. Dataset S3'!C7/'Suppl. Dataset S3'!C$170*100</f>
        <v>1.1091156853313273</v>
      </c>
      <c r="D7" s="2">
        <f>'Suppl. Dataset S3'!D7/'Suppl. Dataset S3'!D$170*100</f>
        <v>1.0613734477326451</v>
      </c>
      <c r="E7" s="2">
        <f>'Suppl. Dataset S3'!E7/'Suppl. Dataset S3'!E$170*100</f>
        <v>1.2910998811971677</v>
      </c>
      <c r="F7" s="2">
        <f>'Suppl. Dataset S3'!F7/'Suppl. Dataset S3'!F$170*100</f>
        <v>0.88607832562257394</v>
      </c>
      <c r="G7" s="2">
        <f>'Suppl. Dataset S3'!G7/'Suppl. Dataset S3'!G$170*100</f>
        <v>1.4754466140300919</v>
      </c>
      <c r="H7" s="2">
        <f>'Suppl. Dataset S3'!H7/'Suppl. Dataset S3'!H$170*100</f>
        <v>1.7778252352992943</v>
      </c>
      <c r="I7" s="2">
        <f>'Suppl. Dataset S3'!I7/'Suppl. Dataset S3'!I$170*100</f>
        <v>1.5134339026943917</v>
      </c>
      <c r="J7" s="2">
        <f>'Suppl. Dataset S3'!J7/'Suppl. Dataset S3'!J$170*100</f>
        <v>1.9090468014122521</v>
      </c>
      <c r="K7" s="2">
        <f>'Suppl. Dataset S3'!K7/'Suppl. Dataset S3'!K$170*100</f>
        <v>1.7557446998510731</v>
      </c>
      <c r="L7" s="2">
        <f>'Suppl. Dataset S3'!L7/'Suppl. Dataset S3'!L$170*100</f>
        <v>3.5701870210186821</v>
      </c>
      <c r="M7" s="2">
        <f>'Suppl. Dataset S3'!M7/'Suppl. Dataset S3'!M$170*100</f>
        <v>2.9982779077171489</v>
      </c>
      <c r="N7" s="2">
        <f>'Suppl. Dataset S3'!N7/'Suppl. Dataset S3'!N$170*100</f>
        <v>4.0708559784102931</v>
      </c>
      <c r="O7" s="2">
        <f>'Suppl. Dataset S3'!O7/'Suppl. Dataset S3'!O$170*100</f>
        <v>3.9147070508599411</v>
      </c>
      <c r="P7" s="2">
        <f>'Suppl. Dataset S3'!P7/'Suppl. Dataset S3'!P$170*100</f>
        <v>4.2348633390885269</v>
      </c>
      <c r="Q7" s="2">
        <f>'Suppl. Dataset S3'!V7/'Suppl. Dataset S3'!V$170*100</f>
        <v>4.8045433633628152</v>
      </c>
      <c r="R7" s="2">
        <f>'Suppl. Dataset S3'!W7/'Suppl. Dataset S3'!W$170*100</f>
        <v>3.999742285637462</v>
      </c>
      <c r="S7" s="2">
        <f>'Suppl. Dataset S3'!X7/'Suppl. Dataset S3'!X$170*100</f>
        <v>4.3241232843194348</v>
      </c>
      <c r="T7" s="2">
        <f>'Suppl. Dataset S3'!Y7/'Suppl. Dataset S3'!Y$170*100</f>
        <v>4.5694732299664027</v>
      </c>
      <c r="U7" s="2">
        <f>'Suppl. Dataset S3'!Z7/'Suppl. Dataset S3'!Z$170*100</f>
        <v>4.2840227827559278</v>
      </c>
      <c r="V7" s="2">
        <f>'Suppl. Dataset S3'!Q7/'Suppl. Dataset S3'!Q$170*100</f>
        <v>3.9653933887645119</v>
      </c>
      <c r="W7" s="2">
        <f>'Suppl. Dataset S3'!R7/'Suppl. Dataset S3'!R$170*100</f>
        <v>4.1484465994369941</v>
      </c>
      <c r="X7" s="2">
        <f>'Suppl. Dataset S3'!S7/'Suppl. Dataset S3'!S$170*100</f>
        <v>4.3383292732764946</v>
      </c>
      <c r="Y7" s="2">
        <f>'Suppl. Dataset S3'!T7/'Suppl. Dataset S3'!T$170*100</f>
        <v>4.0301385482907239</v>
      </c>
      <c r="Z7" s="2">
        <f>'Suppl. Dataset S3'!U7/'Suppl. Dataset S3'!U$170*100</f>
        <v>4.1205397212562351</v>
      </c>
    </row>
    <row r="8" spans="1:26" x14ac:dyDescent="0.35">
      <c r="A8" t="s">
        <v>302</v>
      </c>
      <c r="B8" s="2">
        <f>'Suppl. Dataset S3'!B8/'Suppl. Dataset S3'!B$170*100</f>
        <v>27.525647318158224</v>
      </c>
      <c r="C8" s="2">
        <f>'Suppl. Dataset S3'!C8/'Suppl. Dataset S3'!C$170*100</f>
        <v>25.024495529961715</v>
      </c>
      <c r="D8" s="2">
        <f>'Suppl. Dataset S3'!D8/'Suppl. Dataset S3'!D$170*100</f>
        <v>26.494987398881122</v>
      </c>
      <c r="E8" s="2">
        <f>'Suppl. Dataset S3'!E8/'Suppl. Dataset S3'!E$170*100</f>
        <v>25.635045987688642</v>
      </c>
      <c r="F8" s="2">
        <f>'Suppl. Dataset S3'!F8/'Suppl. Dataset S3'!F$170*100</f>
        <v>27.332866947707618</v>
      </c>
      <c r="G8" s="2">
        <f>'Suppl. Dataset S3'!G8/'Suppl. Dataset S3'!G$170*100</f>
        <v>24.656652879079282</v>
      </c>
      <c r="H8" s="2">
        <f>'Suppl. Dataset S3'!H8/'Suppl. Dataset S3'!H$170*100</f>
        <v>23.078520861606684</v>
      </c>
      <c r="I8" s="2">
        <f>'Suppl. Dataset S3'!I8/'Suppl. Dataset S3'!I$170*100</f>
        <v>23.943988813380088</v>
      </c>
      <c r="J8" s="2">
        <f>'Suppl. Dataset S3'!J8/'Suppl. Dataset S3'!J$170*100</f>
        <v>22.677411935091843</v>
      </c>
      <c r="K8" s="2">
        <f>'Suppl. Dataset S3'!K8/'Suppl. Dataset S3'!K$170*100</f>
        <v>24.325143145255506</v>
      </c>
      <c r="L8" s="2">
        <f>'Suppl. Dataset S3'!L8/'Suppl. Dataset S3'!L$170*100</f>
        <v>21.843577241580086</v>
      </c>
      <c r="M8" s="2">
        <f>'Suppl. Dataset S3'!M8/'Suppl. Dataset S3'!M$170*100</f>
        <v>25.650766752739742</v>
      </c>
      <c r="N8" s="2">
        <f>'Suppl. Dataset S3'!N8/'Suppl. Dataset S3'!N$170*100</f>
        <v>22.329073209356949</v>
      </c>
      <c r="O8" s="2">
        <f>'Suppl. Dataset S3'!O8/'Suppl. Dataset S3'!O$170*100</f>
        <v>18.864557501513772</v>
      </c>
      <c r="P8" s="2">
        <f>'Suppl. Dataset S3'!P8/'Suppl. Dataset S3'!P$170*100</f>
        <v>18.861800217099496</v>
      </c>
      <c r="Q8" s="2">
        <f>'Suppl. Dataset S3'!V8/'Suppl. Dataset S3'!V$170*100</f>
        <v>21.755307596108928</v>
      </c>
      <c r="R8" s="2">
        <f>'Suppl. Dataset S3'!W8/'Suppl. Dataset S3'!W$170*100</f>
        <v>23.882042025113687</v>
      </c>
      <c r="S8" s="2">
        <f>'Suppl. Dataset S3'!X8/'Suppl. Dataset S3'!X$170*100</f>
        <v>22.808843811734135</v>
      </c>
      <c r="T8" s="2">
        <f>'Suppl. Dataset S3'!Y8/'Suppl. Dataset S3'!Y$170*100</f>
        <v>23.170397428358829</v>
      </c>
      <c r="U8" s="2">
        <f>'Suppl. Dataset S3'!Z8/'Suppl. Dataset S3'!Z$170*100</f>
        <v>24.823224875997649</v>
      </c>
      <c r="V8" s="2">
        <f>'Suppl. Dataset S3'!Q8/'Suppl. Dataset S3'!Q$170*100</f>
        <v>24.456152999204033</v>
      </c>
      <c r="W8" s="2">
        <f>'Suppl. Dataset S3'!R8/'Suppl. Dataset S3'!R$170*100</f>
        <v>22.386975376334682</v>
      </c>
      <c r="X8" s="2">
        <f>'Suppl. Dataset S3'!S8/'Suppl. Dataset S3'!S$170*100</f>
        <v>22.78235080524798</v>
      </c>
      <c r="Y8" s="2">
        <f>'Suppl. Dataset S3'!T8/'Suppl. Dataset S3'!T$170*100</f>
        <v>22.702509854550399</v>
      </c>
      <c r="Z8" s="2">
        <f>'Suppl. Dataset S3'!U8/'Suppl. Dataset S3'!U$170*100</f>
        <v>24.255518789973376</v>
      </c>
    </row>
    <row r="9" spans="1:26" x14ac:dyDescent="0.35">
      <c r="A9" t="s">
        <v>307</v>
      </c>
      <c r="B9" s="2">
        <f>'Suppl. Dataset S3'!B9/'Suppl. Dataset S3'!B$170*100</f>
        <v>23.070056924931176</v>
      </c>
      <c r="C9" s="2">
        <f>'Suppl. Dataset S3'!C9/'Suppl. Dataset S3'!C$170*100</f>
        <v>23.558413973660933</v>
      </c>
      <c r="D9" s="2">
        <f>'Suppl. Dataset S3'!D9/'Suppl. Dataset S3'!D$170*100</f>
        <v>23.748865864256206</v>
      </c>
      <c r="E9" s="2">
        <f>'Suppl. Dataset S3'!E9/'Suppl. Dataset S3'!E$170*100</f>
        <v>22.917731112993646</v>
      </c>
      <c r="F9" s="2">
        <f>'Suppl. Dataset S3'!F9/'Suppl. Dataset S3'!F$170*100</f>
        <v>25.238600128531591</v>
      </c>
      <c r="G9" s="2">
        <f>'Suppl. Dataset S3'!G9/'Suppl. Dataset S3'!G$170*100</f>
        <v>19.161113604395936</v>
      </c>
      <c r="H9" s="2">
        <f>'Suppl. Dataset S3'!H9/'Suppl. Dataset S3'!H$170*100</f>
        <v>18.329243256645825</v>
      </c>
      <c r="I9" s="2">
        <f>'Suppl. Dataset S3'!I9/'Suppl. Dataset S3'!I$170*100</f>
        <v>16.679685874416471</v>
      </c>
      <c r="J9" s="2">
        <f>'Suppl. Dataset S3'!J9/'Suppl. Dataset S3'!J$170*100</f>
        <v>17.797906890234618</v>
      </c>
      <c r="K9" s="2">
        <f>'Suppl. Dataset S3'!K9/'Suppl. Dataset S3'!K$170*100</f>
        <v>16.719253316738993</v>
      </c>
      <c r="L9" s="2">
        <f>'Suppl. Dataset S3'!L9/'Suppl. Dataset S3'!L$170*100</f>
        <v>11.787176243748815</v>
      </c>
      <c r="M9" s="2">
        <f>'Suppl. Dataset S3'!M9/'Suppl. Dataset S3'!M$170*100</f>
        <v>14.070893048090829</v>
      </c>
      <c r="N9" s="2">
        <f>'Suppl. Dataset S3'!N9/'Suppl. Dataset S3'!N$170*100</f>
        <v>11.72038124360272</v>
      </c>
      <c r="O9" s="2">
        <f>'Suppl. Dataset S3'!O9/'Suppl. Dataset S3'!O$170*100</f>
        <v>10.572131167766781</v>
      </c>
      <c r="P9" s="2">
        <f>'Suppl. Dataset S3'!P9/'Suppl. Dataset S3'!P$170*100</f>
        <v>10.797897342439096</v>
      </c>
      <c r="Q9" s="2">
        <f>'Suppl. Dataset S3'!V9/'Suppl. Dataset S3'!V$170*100</f>
        <v>7.8821152905902361</v>
      </c>
      <c r="R9" s="2">
        <f>'Suppl. Dataset S3'!W9/'Suppl. Dataset S3'!W$170*100</f>
        <v>6.87667309375614</v>
      </c>
      <c r="S9" s="2">
        <f>'Suppl. Dataset S3'!X9/'Suppl. Dataset S3'!X$170*100</f>
        <v>7.0740472111755146</v>
      </c>
      <c r="T9" s="2">
        <f>'Suppl. Dataset S3'!Y9/'Suppl. Dataset S3'!Y$170*100</f>
        <v>7.0977673134972621</v>
      </c>
      <c r="U9" s="2">
        <f>'Suppl. Dataset S3'!Z9/'Suppl. Dataset S3'!Z$170*100</f>
        <v>7.7192221872457196</v>
      </c>
      <c r="V9" s="2">
        <f>'Suppl. Dataset S3'!Q9/'Suppl. Dataset S3'!Q$170*100</f>
        <v>8.8507982282833648</v>
      </c>
      <c r="W9" s="2">
        <f>'Suppl. Dataset S3'!R9/'Suppl. Dataset S3'!R$170*100</f>
        <v>8.8329562709347726</v>
      </c>
      <c r="X9" s="2">
        <f>'Suppl. Dataset S3'!S9/'Suppl. Dataset S3'!S$170*100</f>
        <v>8.3821856736289746</v>
      </c>
      <c r="Y9" s="2">
        <f>'Suppl. Dataset S3'!T9/'Suppl. Dataset S3'!T$170*100</f>
        <v>8.565037808762197</v>
      </c>
      <c r="Z9" s="2">
        <f>'Suppl. Dataset S3'!U9/'Suppl. Dataset S3'!U$170*100</f>
        <v>8.6831886792508257</v>
      </c>
    </row>
    <row r="10" spans="1:26" x14ac:dyDescent="0.35">
      <c r="A10" t="s">
        <v>317</v>
      </c>
      <c r="B10" s="2">
        <f>'Suppl. Dataset S3'!B10/'Suppl. Dataset S3'!B$170*100</f>
        <v>10.460736112098621</v>
      </c>
      <c r="C10" s="2">
        <f>'Suppl. Dataset S3'!C10/'Suppl. Dataset S3'!C$170*100</f>
        <v>11.647765192127636</v>
      </c>
      <c r="D10" s="2">
        <f>'Suppl. Dataset S3'!D10/'Suppl. Dataset S3'!D$170*100</f>
        <v>12.154130495839901</v>
      </c>
      <c r="E10" s="2">
        <f>'Suppl. Dataset S3'!E10/'Suppl. Dataset S3'!E$170*100</f>
        <v>11.217896124212549</v>
      </c>
      <c r="F10" s="2">
        <f>'Suppl. Dataset S3'!F10/'Suppl. Dataset S3'!F$170*100</f>
        <v>9.9182328590208186</v>
      </c>
      <c r="G10" s="2">
        <f>'Suppl. Dataset S3'!G10/'Suppl. Dataset S3'!G$170*100</f>
        <v>16.633165538041595</v>
      </c>
      <c r="H10" s="2">
        <f>'Suppl. Dataset S3'!H10/'Suppl. Dataset S3'!H$170*100</f>
        <v>15.880396991587881</v>
      </c>
      <c r="I10" s="2">
        <f>'Suppl. Dataset S3'!I10/'Suppl. Dataset S3'!I$170*100</f>
        <v>18.407602592907814</v>
      </c>
      <c r="J10" s="2">
        <f>'Suppl. Dataset S3'!J10/'Suppl. Dataset S3'!J$170*100</f>
        <v>18.359576535685811</v>
      </c>
      <c r="K10" s="2">
        <f>'Suppl. Dataset S3'!K10/'Suppl. Dataset S3'!K$170*100</f>
        <v>18.466552331398191</v>
      </c>
      <c r="L10" s="2">
        <f>'Suppl. Dataset S3'!L10/'Suppl. Dataset S3'!L$170*100</f>
        <v>17.00934293401728</v>
      </c>
      <c r="M10" s="2">
        <f>'Suppl. Dataset S3'!M10/'Suppl. Dataset S3'!M$170*100</f>
        <v>15.350065143371811</v>
      </c>
      <c r="N10" s="2">
        <f>'Suppl. Dataset S3'!N10/'Suppl. Dataset S3'!N$170*100</f>
        <v>16.071850702609694</v>
      </c>
      <c r="O10" s="2">
        <f>'Suppl. Dataset S3'!O10/'Suppl. Dataset S3'!O$170*100</f>
        <v>15.929437527713288</v>
      </c>
      <c r="P10" s="2">
        <f>'Suppl. Dataset S3'!P10/'Suppl. Dataset S3'!P$170*100</f>
        <v>16.652511758288426</v>
      </c>
      <c r="Q10" s="2">
        <f>'Suppl. Dataset S3'!V10/'Suppl. Dataset S3'!V$170*100</f>
        <v>11.647456989916781</v>
      </c>
      <c r="R10" s="2">
        <f>'Suppl. Dataset S3'!W10/'Suppl. Dataset S3'!W$170*100</f>
        <v>11.178828181968109</v>
      </c>
      <c r="S10" s="2">
        <f>'Suppl. Dataset S3'!X10/'Suppl. Dataset S3'!X$170*100</f>
        <v>12.429167062626137</v>
      </c>
      <c r="T10" s="2">
        <f>'Suppl. Dataset S3'!Y10/'Suppl. Dataset S3'!Y$170*100</f>
        <v>12.069137394645137</v>
      </c>
      <c r="U10" s="2">
        <f>'Suppl. Dataset S3'!Z10/'Suppl. Dataset S3'!Z$170*100</f>
        <v>10.794099075111234</v>
      </c>
      <c r="V10" s="2">
        <f>'Suppl. Dataset S3'!Q10/'Suppl. Dataset S3'!Q$170*100</f>
        <v>15.70725540841735</v>
      </c>
      <c r="W10" s="2">
        <f>'Suppl. Dataset S3'!R10/'Suppl. Dataset S3'!R$170*100</f>
        <v>14.833274841190459</v>
      </c>
      <c r="X10" s="2">
        <f>'Suppl. Dataset S3'!S10/'Suppl. Dataset S3'!S$170*100</f>
        <v>16.00495965374968</v>
      </c>
      <c r="Y10" s="2">
        <f>'Suppl. Dataset S3'!T10/'Suppl. Dataset S3'!T$170*100</f>
        <v>15.243113759483846</v>
      </c>
      <c r="Z10" s="2">
        <f>'Suppl. Dataset S3'!U10/'Suppl. Dataset S3'!U$170*100</f>
        <v>14.912120723539847</v>
      </c>
    </row>
    <row r="11" spans="1:26" x14ac:dyDescent="0.35">
      <c r="A11" t="s">
        <v>318</v>
      </c>
      <c r="B11" s="2">
        <f>'Suppl. Dataset S3'!B11/'Suppl. Dataset S3'!B$170*100</f>
        <v>15.644072936219425</v>
      </c>
      <c r="C11" s="2">
        <f>'Suppl. Dataset S3'!C11/'Suppl. Dataset S3'!C$170*100</f>
        <v>16.581887947126152</v>
      </c>
      <c r="D11" s="2">
        <f>'Suppl. Dataset S3'!D11/'Suppl. Dataset S3'!D$170*100</f>
        <v>13.628899468138464</v>
      </c>
      <c r="E11" s="2">
        <f>'Suppl. Dataset S3'!E11/'Suppl. Dataset S3'!E$170*100</f>
        <v>15.329757500637808</v>
      </c>
      <c r="F11" s="2">
        <f>'Suppl. Dataset S3'!F11/'Suppl. Dataset S3'!F$170*100</f>
        <v>14.713566883441819</v>
      </c>
      <c r="G11" s="2">
        <f>'Suppl. Dataset S3'!G11/'Suppl. Dataset S3'!G$170*100</f>
        <v>13.299205044733696</v>
      </c>
      <c r="H11" s="2">
        <f>'Suppl. Dataset S3'!H11/'Suppl. Dataset S3'!H$170*100</f>
        <v>15.880396991587881</v>
      </c>
      <c r="I11" s="2">
        <f>'Suppl. Dataset S3'!I11/'Suppl. Dataset S3'!I$170*100</f>
        <v>13.18858883093395</v>
      </c>
      <c r="J11" s="2">
        <f>'Suppl. Dataset S3'!J11/'Suppl. Dataset S3'!J$170*100</f>
        <v>14.778932545934467</v>
      </c>
      <c r="K11" s="2">
        <f>'Suppl. Dataset S3'!K11/'Suppl. Dataset S3'!K$170*100</f>
        <v>13.293176817407232</v>
      </c>
      <c r="L11" s="2">
        <f>'Suppl. Dataset S3'!L11/'Suppl. Dataset S3'!L$170*100</f>
        <v>11.458925766074799</v>
      </c>
      <c r="M11" s="2">
        <f>'Suppl. Dataset S3'!M11/'Suppl. Dataset S3'!M$170*100</f>
        <v>12.556083987889663</v>
      </c>
      <c r="N11" s="2">
        <f>'Suppl. Dataset S3'!N11/'Suppl. Dataset S3'!N$170*100</f>
        <v>12.133294403946449</v>
      </c>
      <c r="O11" s="2">
        <f>'Suppl. Dataset S3'!O11/'Suppl. Dataset S3'!O$170*100</f>
        <v>13.906199487520727</v>
      </c>
      <c r="P11" s="2">
        <f>'Suppl. Dataset S3'!P11/'Suppl. Dataset S3'!P$170*100</f>
        <v>13.310962964336687</v>
      </c>
      <c r="Q11" s="2">
        <f>'Suppl. Dataset S3'!V11/'Suppl. Dataset S3'!V$170*100</f>
        <v>12.417260181779097</v>
      </c>
      <c r="R11" s="2">
        <f>'Suppl. Dataset S3'!W11/'Suppl. Dataset S3'!W$170*100</f>
        <v>13.0250285938386</v>
      </c>
      <c r="S11" s="2">
        <f>'Suppl. Dataset S3'!X11/'Suppl. Dataset S3'!X$170*100</f>
        <v>11.668872268901669</v>
      </c>
      <c r="T11" s="2">
        <f>'Suppl. Dataset S3'!Y11/'Suppl. Dataset S3'!Y$170*100</f>
        <v>12.259779905131635</v>
      </c>
      <c r="U11" s="2">
        <f>'Suppl. Dataset S3'!Z11/'Suppl. Dataset S3'!Z$170*100</f>
        <v>13.340481497874865</v>
      </c>
      <c r="V11" s="2">
        <f>'Suppl. Dataset S3'!Q11/'Suppl. Dataset S3'!Q$170*100</f>
        <v>11.936931821040062</v>
      </c>
      <c r="W11" s="2">
        <f>'Suppl. Dataset S3'!R11/'Suppl. Dataset S3'!R$170*100</f>
        <v>13.630165280149345</v>
      </c>
      <c r="X11" s="2">
        <f>'Suppl. Dataset S3'!S11/'Suppl. Dataset S3'!S$170*100</f>
        <v>11.577446195371301</v>
      </c>
      <c r="Y11" s="2">
        <f>'Suppl. Dataset S3'!T11/'Suppl. Dataset S3'!T$170*100</f>
        <v>11.631350828078094</v>
      </c>
      <c r="Z11" s="2">
        <f>'Suppl. Dataset S3'!U11/'Suppl. Dataset S3'!U$170*100</f>
        <v>12.099054639022224</v>
      </c>
    </row>
    <row r="12" spans="1:26" x14ac:dyDescent="0.35">
      <c r="A12" t="s">
        <v>332</v>
      </c>
      <c r="B12" s="2">
        <f>'Suppl. Dataset S3'!B12/'Suppl. Dataset S3'!B$170*100</f>
        <v>0.48367909046475882</v>
      </c>
      <c r="C12" s="2">
        <f>'Suppl. Dataset S3'!C12/'Suppl. Dataset S3'!C$170*100</f>
        <v>0.21263238020003836</v>
      </c>
      <c r="D12" s="2">
        <f>'Suppl. Dataset S3'!D12/'Suppl. Dataset S3'!D$170*100</f>
        <v>0.33360291235443407</v>
      </c>
      <c r="E12" s="2">
        <f>'Suppl. Dataset S3'!E12/'Suppl. Dataset S3'!E$170*100</f>
        <v>0.42349095971661638</v>
      </c>
      <c r="F12" s="2">
        <f>'Suppl. Dataset S3'!F12/'Suppl. Dataset S3'!F$170*100</f>
        <v>0.25238600128531585</v>
      </c>
      <c r="G12" s="2">
        <f>'Suppl. Dataset S3'!G12/'Suppl. Dataset S3'!G$170*100</f>
        <v>0.34072343503036751</v>
      </c>
      <c r="H12" s="2">
        <f>'Suppl. Dataset S3'!H12/'Suppl. Dataset S3'!H$170*100</f>
        <v>0.71647305118589244</v>
      </c>
      <c r="I12" s="2">
        <f>'Suppl. Dataset S3'!I12/'Suppl. Dataset S3'!I$170*100</f>
        <v>0.64814508746675403</v>
      </c>
      <c r="J12" s="2">
        <f>'Suppl. Dataset S3'!J12/'Suppl. Dataset S3'!J$170*100</f>
        <v>0.58097703951357593</v>
      </c>
      <c r="K12" s="2">
        <f>'Suppl. Dataset S3'!K12/'Suppl. Dataset S3'!K$170*100</f>
        <v>0.71810563425993712</v>
      </c>
      <c r="L12" s="2">
        <f>'Suppl. Dataset S3'!L12/'Suppl. Dataset S3'!L$170*100</f>
        <v>0.99668781402838091</v>
      </c>
      <c r="M12" s="2">
        <f>'Suppl. Dataset S3'!M12/'Suppl. Dataset S3'!M$170*100</f>
        <v>0.87858925491667605</v>
      </c>
      <c r="N12" s="2">
        <f>'Suppl. Dataset S3'!N12/'Suppl. Dataset S3'!N$170*100</f>
        <v>0.82265006560788745</v>
      </c>
      <c r="O12" s="2">
        <f>'Suppl. Dataset S3'!O12/'Suppl. Dataset S3'!O$170*100</f>
        <v>1.1569502032650438</v>
      </c>
      <c r="P12" s="2">
        <f>'Suppl. Dataset S3'!P12/'Suppl. Dataset S3'!P$170*100</f>
        <v>1.2592944215223087</v>
      </c>
      <c r="Q12" s="2">
        <f>'Suppl. Dataset S3'!V12/'Suppl. Dataset S3'!V$170*100</f>
        <v>1.4576056089392984</v>
      </c>
      <c r="R12" s="2">
        <f>'Suppl. Dataset S3'!W12/'Suppl. Dataset S3'!W$170*100</f>
        <v>1.2787901935433217</v>
      </c>
      <c r="S12" s="2">
        <f>'Suppl. Dataset S3'!X12/'Suppl. Dataset S3'!X$170*100</f>
        <v>1.2974595936384998</v>
      </c>
      <c r="T12" s="2">
        <f>'Suppl. Dataset S3'!Y12/'Suppl. Dataset S3'!Y$170*100</f>
        <v>1.2509081649613973</v>
      </c>
      <c r="U12" s="2">
        <f>'Suppl. Dataset S3'!Z12/'Suppl. Dataset S3'!Z$170*100</f>
        <v>1.4893934925598591</v>
      </c>
      <c r="V12" s="2">
        <f>'Suppl. Dataset S3'!Q12/'Suppl. Dataset S3'!Q$170*100</f>
        <v>1.3552784787058902</v>
      </c>
      <c r="W12" s="2">
        <f>'Suppl. Dataset S3'!R12/'Suppl. Dataset S3'!R$170*100</f>
        <v>1.1848344791012504</v>
      </c>
      <c r="X12" s="2">
        <f>'Suppl. Dataset S3'!S12/'Suppl. Dataset S3'!S$170*100</f>
        <v>1.268074242933614</v>
      </c>
      <c r="Y12" s="2">
        <f>'Suppl. Dataset S3'!T12/'Suppl. Dataset S3'!T$170*100</f>
        <v>1.3179249227251988</v>
      </c>
      <c r="Z12" s="2">
        <f>'Suppl. Dataset S3'!U12/'Suppl. Dataset S3'!U$170*100</f>
        <v>1.3577349571192201</v>
      </c>
    </row>
    <row r="13" spans="1:26" x14ac:dyDescent="0.35">
      <c r="A13" t="s">
        <v>333</v>
      </c>
      <c r="B13" s="2">
        <f>'Suppl. Dataset S3'!B13/'Suppl. Dataset S3'!B$170*100</f>
        <v>9.262677361919792</v>
      </c>
      <c r="C13" s="2">
        <f>'Suppl. Dataset S3'!C13/'Suppl. Dataset S3'!C$170*100</f>
        <v>10.176628182184434</v>
      </c>
      <c r="D13" s="2">
        <f>'Suppl. Dataset S3'!D13/'Suppl. Dataset S3'!D$170*100</f>
        <v>10.435261831574676</v>
      </c>
      <c r="E13" s="2">
        <f>'Suppl. Dataset S3'!E13/'Suppl. Dataset S3'!E$170*100</f>
        <v>10.71544922285385</v>
      </c>
      <c r="F13" s="2">
        <f>'Suppl. Dataset S3'!F13/'Suppl. Dataset S3'!F$170*100</f>
        <v>10.111549796175529</v>
      </c>
      <c r="G13" s="2">
        <f>'Suppl. Dataset S3'!G13/'Suppl. Dataset S3'!G$170*100</f>
        <v>8.6096781970039089</v>
      </c>
      <c r="H13" s="2">
        <f>'Suppl. Dataset S3'!H13/'Suppl. Dataset S3'!H$170*100</f>
        <v>9.1646216283229105</v>
      </c>
      <c r="I13" s="2">
        <f>'Suppl. Dataset S3'!I13/'Suppl. Dataset S3'!I$170*100</f>
        <v>9.0274832639547906</v>
      </c>
      <c r="J13" s="2">
        <f>'Suppl. Dataset S3'!J13/'Suppl. Dataset S3'!J$170*100</f>
        <v>8.4601490346085662</v>
      </c>
      <c r="K13" s="2">
        <f>'Suppl. Dataset S3'!K13/'Suppl. Dataset S3'!K$170*100</f>
        <v>9.2846673131890736</v>
      </c>
      <c r="L13" s="2">
        <f>'Suppl. Dataset S3'!L13/'Suppl. Dataset S3'!L$170*100</f>
        <v>9.1014905173250362</v>
      </c>
      <c r="M13" s="2">
        <f>'Suppl. Dataset S3'!M13/'Suppl. Dataset S3'!M$170*100</f>
        <v>7.2475197924735761</v>
      </c>
      <c r="N13" s="2">
        <f>'Suppl. Dataset S3'!N13/'Suppl. Dataset S3'!N$170*100</f>
        <v>8.9252767735836436</v>
      </c>
      <c r="O13" s="2">
        <f>'Suppl. Dataset S3'!O13/'Suppl. Dataset S3'!O$170*100</f>
        <v>10.3441606843648</v>
      </c>
      <c r="P13" s="2">
        <f>'Suppl. Dataset S3'!P13/'Suppl. Dataset S3'!P$170*100</f>
        <v>10.411271862147158</v>
      </c>
      <c r="Q13" s="2">
        <f>'Suppl. Dataset S3'!V13/'Suppl. Dataset S3'!V$170*100</f>
        <v>7.2796606186979886</v>
      </c>
      <c r="R13" s="2">
        <f>'Suppl. Dataset S3'!W13/'Suppl. Dataset S3'!W$170*100</f>
        <v>6.8936107122136656</v>
      </c>
      <c r="S13" s="2">
        <f>'Suppl. Dataset S3'!X13/'Suppl. Dataset S3'!X$170*100</f>
        <v>7.0244627681065266</v>
      </c>
      <c r="T13" s="2">
        <f>'Suppl. Dataset S3'!Y13/'Suppl. Dataset S3'!Y$170*100</f>
        <v>6.7751415265201134</v>
      </c>
      <c r="U13" s="2">
        <f>'Suppl. Dataset S3'!Z13/'Suppl. Dataset S3'!Z$170*100</f>
        <v>5.5732143592562462</v>
      </c>
      <c r="V13" s="2">
        <f>'Suppl. Dataset S3'!Q13/'Suppl. Dataset S3'!Q$170*100</f>
        <v>7.802677385460334</v>
      </c>
      <c r="W13" s="2">
        <f>'Suppl. Dataset S3'!R13/'Suppl. Dataset S3'!R$170*100</f>
        <v>8.4217669272878073</v>
      </c>
      <c r="X13" s="2">
        <f>'Suppl. Dataset S3'!S13/'Suppl. Dataset S3'!S$170*100</f>
        <v>8.453828286224093</v>
      </c>
      <c r="Y13" s="2">
        <f>'Suppl. Dataset S3'!T13/'Suppl. Dataset S3'!T$170*100</f>
        <v>7.6362987692578628</v>
      </c>
      <c r="Z13" s="2">
        <f>'Suppl. Dataset S3'!U13/'Suppl. Dataset S3'!U$170*100</f>
        <v>8.0229792920681184</v>
      </c>
    </row>
    <row r="14" spans="1:26" x14ac:dyDescent="0.35">
      <c r="A14" t="s">
        <v>350</v>
      </c>
      <c r="B14" s="2">
        <f>'Suppl. Dataset S3'!B14/'Suppl. Dataset S3'!B$170*100</f>
        <v>3.5397190346192682</v>
      </c>
      <c r="C14" s="2">
        <f>'Suppl. Dataset S3'!C14/'Suppl. Dataset S3'!C$170*100</f>
        <v>3.5843166324733047</v>
      </c>
      <c r="D14" s="2">
        <f>'Suppl. Dataset S3'!D14/'Suppl. Dataset S3'!D$170*100</f>
        <v>4.1039260711894556</v>
      </c>
      <c r="E14" s="2">
        <f>'Suppl. Dataset S3'!E14/'Suppl. Dataset S3'!E$170*100</f>
        <v>3.5837794290788727</v>
      </c>
      <c r="F14" s="2">
        <f>'Suppl. Dataset S3'!F14/'Suppl. Dataset S3'!F$170*100</f>
        <v>3.1467701436850022</v>
      </c>
      <c r="G14" s="2">
        <f>'Suppl. Dataset S3'!G14/'Suppl. Dataset S3'!G$170*100</f>
        <v>4.6528899192318995</v>
      </c>
      <c r="H14" s="2">
        <f>'Suppl. Dataset S3'!H14/'Suppl. Dataset S3'!H$170*100</f>
        <v>3.7845805914531865</v>
      </c>
      <c r="I14" s="2">
        <f>'Suppl. Dataset S3'!I14/'Suppl. Dataset S3'!I$170*100</f>
        <v>4.8663776969756292</v>
      </c>
      <c r="J14" s="2">
        <f>'Suppl. Dataset S3'!J14/'Suppl. Dataset S3'!J$170*100</f>
        <v>3.7912701067955403</v>
      </c>
      <c r="K14" s="2">
        <f>'Suppl. Dataset S3'!K14/'Suppl. Dataset S3'!K$170*100</f>
        <v>4.1112917991981135</v>
      </c>
      <c r="L14" s="2">
        <f>'Suppl. Dataset S3'!L14/'Suppl. Dataset S3'!L$170*100</f>
        <v>3.2228228717085368</v>
      </c>
      <c r="M14" s="2">
        <f>'Suppl. Dataset S3'!M14/'Suppl. Dataset S3'!M$170*100</f>
        <v>2.8545735178901968</v>
      </c>
      <c r="N14" s="2">
        <f>'Suppl. Dataset S3'!N14/'Suppl. Dataset S3'!N$170*100</f>
        <v>3.8432686462762313</v>
      </c>
      <c r="O14" s="2">
        <f>'Suppl. Dataset S3'!O14/'Suppl. Dataset S3'!O$170*100</f>
        <v>4.1604613220861184</v>
      </c>
      <c r="P14" s="2">
        <f>'Suppl. Dataset S3'!P14/'Suppl. Dataset S3'!P$170*100</f>
        <v>3.7005581685085396</v>
      </c>
      <c r="Q14" s="2">
        <f>'Suppl. Dataset S3'!V14/'Suppl. Dataset S3'!V$170*100</f>
        <v>2.175530759610893</v>
      </c>
      <c r="R14" s="2">
        <f>'Suppl. Dataset S3'!W14/'Suppl. Dataset S3'!W$170*100</f>
        <v>2.1172023071909294</v>
      </c>
      <c r="S14" s="2">
        <f>'Suppl. Dataset S3'!X14/'Suppl. Dataset S3'!X$170*100</f>
        <v>2.1817154950354389</v>
      </c>
      <c r="T14" s="2">
        <f>'Suppl. Dataset S3'!Y14/'Suppl. Dataset S3'!Y$170*100</f>
        <v>2.2730453173389993</v>
      </c>
      <c r="U14" s="2">
        <f>'Suppl. Dataset S3'!Z14/'Suppl. Dataset S3'!Z$170*100</f>
        <v>1.8577381197520819</v>
      </c>
      <c r="V14" s="2">
        <f>'Suppl. Dataset S3'!Q14/'Suppl. Dataset S3'!Q$170*100</f>
        <v>2.8677750838352343</v>
      </c>
      <c r="W14" s="2">
        <f>'Suppl. Dataset S3'!R14/'Suppl. Dataset S3'!R$170*100</f>
        <v>2.7564915259296443</v>
      </c>
      <c r="X14" s="2">
        <f>'Suppl. Dataset S3'!S14/'Suppl. Dataset S3'!S$170*100</f>
        <v>3.4818309721228049</v>
      </c>
      <c r="Y14" s="2">
        <f>'Suppl. Dataset S3'!T14/'Suppl. Dataset S3'!T$170*100</f>
        <v>3.3758926991506768</v>
      </c>
      <c r="Z14" s="2">
        <f>'Suppl. Dataset S3'!U14/'Suppl. Dataset S3'!U$170*100</f>
        <v>3.3441040698602356</v>
      </c>
    </row>
    <row r="15" spans="1:26" x14ac:dyDescent="0.35">
      <c r="A15" t="s">
        <v>835</v>
      </c>
      <c r="B15" s="2">
        <f>'Suppl. Dataset S3'!B15/'Suppl. Dataset S3'!B$171*100</f>
        <v>24.622149863733028</v>
      </c>
      <c r="C15" s="2">
        <f>'Suppl. Dataset S3'!C15/'Suppl. Dataset S3'!C$171*100</f>
        <v>23.038397819731891</v>
      </c>
      <c r="D15" s="2">
        <f>'Suppl. Dataset S3'!D15/'Suppl. Dataset S3'!D$171*100</f>
        <v>19.519348612462391</v>
      </c>
      <c r="E15" s="2">
        <f>'Suppl. Dataset S3'!E15/'Suppl. Dataset S3'!E$171*100</f>
        <v>12.891999649124894</v>
      </c>
      <c r="F15" s="2">
        <f>'Suppl. Dataset S3'!F15/'Suppl. Dataset S3'!F$171*100</f>
        <v>24.87629533661746</v>
      </c>
      <c r="G15" s="2">
        <f>'Suppl. Dataset S3'!G15/'Suppl. Dataset S3'!G$171*100</f>
        <v>24.041021287553722</v>
      </c>
      <c r="H15" s="2">
        <f>'Suppl. Dataset S3'!H15/'Suppl. Dataset S3'!H$171*100</f>
        <v>21.760011127650117</v>
      </c>
      <c r="I15" s="2">
        <f>'Suppl. Dataset S3'!I15/'Suppl. Dataset S3'!I$171*100</f>
        <v>18.4531396414529</v>
      </c>
      <c r="J15" s="2">
        <f>'Suppl. Dataset S3'!J15/'Suppl. Dataset S3'!J$171*100</f>
        <v>21.179026793897481</v>
      </c>
      <c r="K15" s="2">
        <f>'Suppl. Dataset S3'!K15/'Suppl. Dataset S3'!K$171*100</f>
        <v>22.564602400250138</v>
      </c>
      <c r="L15" s="2">
        <f>'Suppl. Dataset S3'!L15/'Suppl. Dataset S3'!L$171*100</f>
        <v>23.788638326620092</v>
      </c>
      <c r="M15" s="2">
        <f>'Suppl. Dataset S3'!M15/'Suppl. Dataset S3'!M$171*100</f>
        <v>27.663021845087794</v>
      </c>
      <c r="N15" s="2">
        <f>'Suppl. Dataset S3'!N15/'Suppl. Dataset S3'!N$171*100</f>
        <v>26.185955655230263</v>
      </c>
      <c r="O15" s="2">
        <f>'Suppl. Dataset S3'!O15/'Suppl. Dataset S3'!O$171*100</f>
        <v>26.37471757189201</v>
      </c>
      <c r="P15" s="2">
        <f>'Suppl. Dataset S3'!P15/'Suppl. Dataset S3'!P$171*100</f>
        <v>25.891350784563027</v>
      </c>
      <c r="Q15" s="2">
        <f>'Suppl. Dataset S3'!V15/'Suppl. Dataset S3'!V$171*100</f>
        <v>18.157766431276919</v>
      </c>
      <c r="R15" s="2">
        <f>'Suppl. Dataset S3'!W15/'Suppl. Dataset S3'!W$171*100</f>
        <v>13.409913454464276</v>
      </c>
      <c r="S15" s="2">
        <f>'Suppl. Dataset S3'!X15/'Suppl. Dataset S3'!X$171*100</f>
        <v>15.743396146136849</v>
      </c>
      <c r="T15" s="2">
        <f>'Suppl. Dataset S3'!Y15/'Suppl. Dataset S3'!Y$171*100</f>
        <v>13.932750168907718</v>
      </c>
      <c r="U15" s="2">
        <f>'Suppl. Dataset S3'!Z15/'Suppl. Dataset S3'!Z$171*100</f>
        <v>15.075659823752661</v>
      </c>
      <c r="V15" s="2">
        <f>'Suppl. Dataset S3'!Q15/'Suppl. Dataset S3'!Q$171*100</f>
        <v>12.048606262082611</v>
      </c>
      <c r="W15" s="2">
        <f>'Suppl. Dataset S3'!R15/'Suppl. Dataset S3'!R$171*100</f>
        <v>13.938310158948447</v>
      </c>
      <c r="X15" s="2">
        <f>'Suppl. Dataset S3'!S15/'Suppl. Dataset S3'!S$171*100</f>
        <v>12.483524750959301</v>
      </c>
      <c r="Y15" s="2">
        <f>'Suppl. Dataset S3'!T15/'Suppl. Dataset S3'!T$171*100</f>
        <v>12.773002064957254</v>
      </c>
      <c r="Z15" s="2">
        <f>'Suppl. Dataset S3'!U15/'Suppl. Dataset S3'!U$171*100</f>
        <v>14.046088645152432</v>
      </c>
    </row>
    <row r="16" spans="1:26" x14ac:dyDescent="0.35">
      <c r="A16" t="s">
        <v>846</v>
      </c>
      <c r="B16" s="2">
        <f>'Suppl. Dataset S3'!B16/'Suppl. Dataset S3'!B$171*100</f>
        <v>43.351649840658077</v>
      </c>
      <c r="C16" s="2">
        <f>'Suppl. Dataset S3'!C16/'Suppl. Dataset S3'!C$171*100</f>
        <v>33.761976384471964</v>
      </c>
      <c r="D16" s="2">
        <f>'Suppl. Dataset S3'!D16/'Suppl. Dataset S3'!D$171*100</f>
        <v>39.785524476184214</v>
      </c>
      <c r="E16" s="2">
        <f>'Suppl. Dataset S3'!E16/'Suppl. Dataset S3'!E$171*100</f>
        <v>46.747390969078957</v>
      </c>
      <c r="F16" s="2">
        <f>'Suppl. Dataset S3'!F16/'Suppl. Dataset S3'!F$171*100</f>
        <v>40.329864480401689</v>
      </c>
      <c r="G16" s="2">
        <f>'Suppl. Dataset S3'!G16/'Suppl. Dataset S3'!G$171*100</f>
        <v>35.477025071273779</v>
      </c>
      <c r="H16" s="2">
        <f>'Suppl. Dataset S3'!H16/'Suppl. Dataset S3'!H$171*100</f>
        <v>39.921910179074629</v>
      </c>
      <c r="I16" s="2">
        <f>'Suppl. Dataset S3'!I16/'Suppl. Dataset S3'!I$171*100</f>
        <v>36.682875655285301</v>
      </c>
      <c r="J16" s="2">
        <f>'Suppl. Dataset S3'!J16/'Suppl. Dataset S3'!J$171*100</f>
        <v>39.68414840139107</v>
      </c>
      <c r="K16" s="2">
        <f>'Suppl. Dataset S3'!K16/'Suppl. Dataset S3'!K$171*100</f>
        <v>37.271512716986734</v>
      </c>
      <c r="L16" s="2">
        <f>'Suppl. Dataset S3'!L16/'Suppl. Dataset S3'!L$171*100</f>
        <v>54.600060196571441</v>
      </c>
      <c r="M16" s="2">
        <f>'Suppl. Dataset S3'!M16/'Suppl. Dataset S3'!M$171*100</f>
        <v>55.610935779208418</v>
      </c>
      <c r="N16" s="2">
        <f>'Suppl. Dataset S3'!N16/'Suppl. Dataset S3'!N$171*100</f>
        <v>52.150465596674223</v>
      </c>
      <c r="O16" s="2">
        <f>'Suppl. Dataset S3'!O16/'Suppl. Dataset S3'!O$171*100</f>
        <v>50.130117076172318</v>
      </c>
      <c r="P16" s="2">
        <f>'Suppl. Dataset S3'!P16/'Suppl. Dataset S3'!P$171*100</f>
        <v>51.965402633130033</v>
      </c>
      <c r="Q16" s="2">
        <f>'Suppl. Dataset S3'!V16/'Suppl. Dataset S3'!V$171*100</f>
        <v>60.867291179784033</v>
      </c>
      <c r="R16" s="2">
        <f>'Suppl. Dataset S3'!W16/'Suppl. Dataset S3'!W$171*100</f>
        <v>66.613236031937504</v>
      </c>
      <c r="S16" s="2">
        <f>'Suppl. Dataset S3'!X16/'Suppl. Dataset S3'!X$171*100</f>
        <v>64.063398723756109</v>
      </c>
      <c r="T16" s="2">
        <f>'Suppl. Dataset S3'!Y16/'Suppl. Dataset S3'!Y$171*100</f>
        <v>68.983802965843012</v>
      </c>
      <c r="U16" s="2">
        <f>'Suppl. Dataset S3'!Z16/'Suppl. Dataset S3'!Z$171*100</f>
        <v>66.662029562939608</v>
      </c>
      <c r="V16" s="2">
        <f>'Suppl. Dataset S3'!Q16/'Suppl. Dataset S3'!Q$171*100</f>
        <v>56.133789792456959</v>
      </c>
      <c r="W16" s="2">
        <f>'Suppl. Dataset S3'!R16/'Suppl. Dataset S3'!R$171*100</f>
        <v>55.932703856724451</v>
      </c>
      <c r="X16" s="2">
        <f>'Suppl. Dataset S3'!S16/'Suppl. Dataset S3'!S$171*100</f>
        <v>55.834189473582981</v>
      </c>
      <c r="Y16" s="2">
        <f>'Suppl. Dataset S3'!T16/'Suppl. Dataset S3'!T$171*100</f>
        <v>53.656799897872297</v>
      </c>
      <c r="Z16" s="2">
        <f>'Suppl. Dataset S3'!U16/'Suppl. Dataset S3'!U$171*100</f>
        <v>53.912663706336787</v>
      </c>
    </row>
    <row r="17" spans="1:26" x14ac:dyDescent="0.35">
      <c r="A17" t="s">
        <v>974</v>
      </c>
      <c r="B17" s="2">
        <f>'Suppl. Dataset S3'!B17/'Suppl. Dataset S3'!B$171*100</f>
        <v>0.83943630028648097</v>
      </c>
      <c r="C17" s="2">
        <f>'Suppl. Dataset S3'!C17/'Suppl. Dataset S3'!C$171*100</f>
        <v>2.146795347424709</v>
      </c>
      <c r="D17" s="2">
        <f>'Suppl. Dataset S3'!D17/'Suppl. Dataset S3'!D$171*100</f>
        <v>0.76923577236246365</v>
      </c>
      <c r="E17" s="2">
        <f>'Suppl. Dataset S3'!E17/'Suppl. Dataset S3'!E$171*100</f>
        <v>0.56011657750297805</v>
      </c>
      <c r="F17" s="2">
        <f>'Suppl. Dataset S3'!F17/'Suppl. Dataset S3'!F$171*100</f>
        <v>1.4761831696704779</v>
      </c>
      <c r="G17" s="2">
        <f>'Suppl. Dataset S3'!G17/'Suppl. Dataset S3'!G$171*100</f>
        <v>0.28741574723522689</v>
      </c>
      <c r="H17" s="2">
        <f>'Suppl. Dataset S3'!H17/'Suppl. Dataset S3'!H$171*100</f>
        <v>1.3304739485329953</v>
      </c>
      <c r="I17" s="2">
        <f>'Suppl. Dataset S3'!I17/'Suppl. Dataset S3'!I$171*100</f>
        <v>1.386901630527257</v>
      </c>
      <c r="J17" s="2">
        <f>'Suppl. Dataset S3'!J17/'Suppl. Dataset S3'!J$171*100</f>
        <v>1.1983030148504059</v>
      </c>
      <c r="K17" s="2">
        <f>'Suppl. Dataset S3'!K17/'Suppl. Dataset S3'!K$171*100</f>
        <v>1.8743205152125617</v>
      </c>
      <c r="L17" s="2">
        <f>'Suppl. Dataset S3'!L17/'Suppl. Dataset S3'!L$171*100</f>
        <v>3.2130008333210842</v>
      </c>
      <c r="M17" s="2">
        <f>'Suppl. Dataset S3'!M17/'Suppl. Dataset S3'!M$171*100</f>
        <v>1.7680436837762763</v>
      </c>
      <c r="N17" s="2">
        <f>'Suppl. Dataset S3'!N17/'Suppl. Dataset S3'!N$171*100</f>
        <v>2.6559149729510638</v>
      </c>
      <c r="O17" s="2">
        <f>'Suppl. Dataset S3'!O17/'Suppl. Dataset S3'!O$171*100</f>
        <v>3.0706751621948212</v>
      </c>
      <c r="P17" s="2">
        <f>'Suppl. Dataset S3'!P17/'Suppl. Dataset S3'!P$171*100</f>
        <v>3.031756523060535</v>
      </c>
      <c r="Q17" s="2">
        <f>'Suppl. Dataset S3'!V17/'Suppl. Dataset S3'!V$171*100</f>
        <v>6.4518373848711246</v>
      </c>
      <c r="R17" s="2">
        <f>'Suppl. Dataset S3'!W17/'Suppl. Dataset S3'!W$171*100</f>
        <v>5.4929519503293527</v>
      </c>
      <c r="S17" s="2">
        <f>'Suppl. Dataset S3'!X17/'Suppl. Dataset S3'!X$171*100</f>
        <v>5.6071034941157869</v>
      </c>
      <c r="T17" s="2">
        <f>'Suppl. Dataset S3'!Y17/'Suppl. Dataset S3'!Y$171*100</f>
        <v>5.3756570566852435</v>
      </c>
      <c r="U17" s="2">
        <f>'Suppl. Dataset S3'!Z17/'Suppl. Dataset S3'!Z$171*100</f>
        <v>5.7509689446010945</v>
      </c>
      <c r="V17" s="2">
        <f>'Suppl. Dataset S3'!Q17/'Suppl. Dataset S3'!Q$171*100</f>
        <v>6.5686014553505689</v>
      </c>
      <c r="W17" s="2">
        <f>'Suppl. Dataset S3'!R17/'Suppl. Dataset S3'!R$171*100</f>
        <v>6.6861689209615989</v>
      </c>
      <c r="X17" s="2">
        <f>'Suppl. Dataset S3'!S17/'Suppl. Dataset S3'!S$171*100</f>
        <v>4.0557453794290357</v>
      </c>
      <c r="Y17" s="2">
        <f>'Suppl. Dataset S3'!T17/'Suppl. Dataset S3'!T$171*100</f>
        <v>5.3052467784233137</v>
      </c>
      <c r="Z17" s="2">
        <f>'Suppl. Dataset S3'!U17/'Suppl. Dataset S3'!U$171*100</f>
        <v>4.0660176372782724</v>
      </c>
    </row>
    <row r="18" spans="1:26" x14ac:dyDescent="0.35">
      <c r="A18" t="s">
        <v>1239</v>
      </c>
      <c r="B18" s="2">
        <f>'Suppl. Dataset S3'!B18/'Suppl. Dataset S3'!B$171*100</f>
        <v>31.18676399532243</v>
      </c>
      <c r="C18" s="2">
        <f>'Suppl. Dataset S3'!C18/'Suppl. Dataset S3'!C$171*100</f>
        <v>41.052830448371438</v>
      </c>
      <c r="D18" s="2">
        <f>'Suppl. Dataset S3'!D18/'Suppl. Dataset S3'!D$171*100</f>
        <v>39.925891138990927</v>
      </c>
      <c r="E18" s="2">
        <f>'Suppl. Dataset S3'!E18/'Suppl. Dataset S3'!E$171*100</f>
        <v>39.80049280429315</v>
      </c>
      <c r="F18" s="2">
        <f>'Suppl. Dataset S3'!F18/'Suppl. Dataset S3'!F$171*100</f>
        <v>33.317657013310381</v>
      </c>
      <c r="G18" s="2">
        <f>'Suppl. Dataset S3'!G18/'Suppl. Dataset S3'!G$171*100</f>
        <v>40.19453789393728</v>
      </c>
      <c r="H18" s="2">
        <f>'Suppl. Dataset S3'!H18/'Suppl. Dataset S3'!H$171*100</f>
        <v>36.987604744742256</v>
      </c>
      <c r="I18" s="2">
        <f>'Suppl. Dataset S3'!I18/'Suppl. Dataset S3'!I$171*100</f>
        <v>43.477083072734544</v>
      </c>
      <c r="J18" s="2">
        <f>'Suppl. Dataset S3'!J18/'Suppl. Dataset S3'!J$171*100</f>
        <v>37.938521789861049</v>
      </c>
      <c r="K18" s="2">
        <f>'Suppl. Dataset S3'!K18/'Suppl. Dataset S3'!K$171*100</f>
        <v>38.289564367550547</v>
      </c>
      <c r="L18" s="2">
        <f>'Suppl. Dataset S3'!L18/'Suppl. Dataset S3'!L$171*100</f>
        <v>18.398300643487385</v>
      </c>
      <c r="M18" s="2">
        <f>'Suppl. Dataset S3'!M18/'Suppl. Dataset S3'!M$171*100</f>
        <v>14.957998691927511</v>
      </c>
      <c r="N18" s="2">
        <f>'Suppl. Dataset S3'!N18/'Suppl. Dataset S3'!N$171*100</f>
        <v>19.007663775144458</v>
      </c>
      <c r="O18" s="2">
        <f>'Suppl. Dataset S3'!O18/'Suppl. Dataset S3'!O$171*100</f>
        <v>20.424490189740855</v>
      </c>
      <c r="P18" s="2">
        <f>'Suppl. Dataset S3'!P18/'Suppl. Dataset S3'!P$171*100</f>
        <v>19.111490059246393</v>
      </c>
      <c r="Q18" s="2">
        <f>'Suppl. Dataset S3'!V18/'Suppl. Dataset S3'!V$171*100</f>
        <v>14.523105004067915</v>
      </c>
      <c r="R18" s="2">
        <f>'Suppl. Dataset S3'!W18/'Suppl. Dataset S3'!W$171*100</f>
        <v>14.483898563268852</v>
      </c>
      <c r="S18" s="2">
        <f>'Suppl. Dataset S3'!X18/'Suppl. Dataset S3'!X$171*100</f>
        <v>14.586101635991266</v>
      </c>
      <c r="T18" s="2">
        <f>'Suppl. Dataset S3'!Y18/'Suppl. Dataset S3'!Y$171*100</f>
        <v>11.707789808564034</v>
      </c>
      <c r="U18" s="2">
        <f>'Suppl. Dataset S3'!Z18/'Suppl. Dataset S3'!Z$171*100</f>
        <v>12.51134166870664</v>
      </c>
      <c r="V18" s="2">
        <f>'Suppl. Dataset S3'!Q18/'Suppl. Dataset S3'!Q$171*100</f>
        <v>25.249002490109866</v>
      </c>
      <c r="W18" s="2">
        <f>'Suppl. Dataset S3'!R18/'Suppl. Dataset S3'!R$171*100</f>
        <v>23.442817063365496</v>
      </c>
      <c r="X18" s="2">
        <f>'Suppl. Dataset S3'!S18/'Suppl. Dataset S3'!S$171*100</f>
        <v>27.62654039602868</v>
      </c>
      <c r="Y18" s="2">
        <f>'Suppl. Dataset S3'!T18/'Suppl. Dataset S3'!T$171*100</f>
        <v>28.264951258747157</v>
      </c>
      <c r="Z18" s="2">
        <f>'Suppl. Dataset S3'!U18/'Suppl. Dataset S3'!U$171*100</f>
        <v>27.975230011232515</v>
      </c>
    </row>
    <row r="19" spans="1:26" x14ac:dyDescent="0.35">
      <c r="A19" t="s">
        <v>1404</v>
      </c>
      <c r="B19" s="2">
        <f>'Suppl. Dataset S3'!B19/'Suppl. Dataset S3'!B$172*100</f>
        <v>8.9875091614525449E-2</v>
      </c>
      <c r="C19" s="2">
        <f>'Suppl. Dataset S3'!C19/'Suppl. Dataset S3'!C$172*100</f>
        <v>9.4286278657818509E-2</v>
      </c>
      <c r="D19" s="2">
        <f>'Suppl. Dataset S3'!D19/'Suppl. Dataset S3'!D$172*100</f>
        <v>9.2711091249428182E-2</v>
      </c>
      <c r="E19" s="2">
        <f>'Suppl. Dataset S3'!E19/'Suppl. Dataset S3'!E$172*100</f>
        <v>9.2146061166254803E-2</v>
      </c>
      <c r="F19" s="2">
        <f>'Suppl. Dataset S3'!F19/'Suppl. Dataset S3'!F$172*100</f>
        <v>9.3698412493885969E-2</v>
      </c>
      <c r="G19" s="2">
        <f>'Suppl. Dataset S3'!G19/'Suppl. Dataset S3'!G$172*100</f>
        <v>7.660901040864565E-2</v>
      </c>
      <c r="H19" s="2">
        <f>'Suppl. Dataset S3'!H19/'Suppl. Dataset S3'!H$172*100</f>
        <v>9.4285406363385796E-2</v>
      </c>
      <c r="I19" s="2">
        <f>'Suppl. Dataset S3'!I19/'Suppl. Dataset S3'!I$172*100</f>
        <v>8.6570697959513748E-2</v>
      </c>
      <c r="J19" s="2">
        <f>'Suppl. Dataset S3'!J19/'Suppl. Dataset S3'!J$172*100</f>
        <v>8.4479045531399552E-2</v>
      </c>
      <c r="K19" s="2">
        <f>'Suppl. Dataset S3'!K19/'Suppl. Dataset S3'!K$172*100</f>
        <v>0.10422294372626134</v>
      </c>
      <c r="L19" s="2">
        <f>'Suppl. Dataset S3'!L19/'Suppl. Dataset S3'!L$172*100</f>
        <v>0.16203062035856464</v>
      </c>
      <c r="M19" s="2">
        <f>'Suppl. Dataset S3'!M19/'Suppl. Dataset S3'!M$172*100</f>
        <v>0.15205137687923509</v>
      </c>
      <c r="N19" s="2">
        <f>'Suppl. Dataset S3'!N19/'Suppl. Dataset S3'!N$172*100</f>
        <v>0.15664934498027125</v>
      </c>
      <c r="O19" s="2">
        <f>'Suppl. Dataset S3'!O19/'Suppl. Dataset S3'!O$172*100</f>
        <v>0.14070473511254591</v>
      </c>
      <c r="P19" s="2">
        <f>'Suppl. Dataset S3'!P19/'Suppl. Dataset S3'!P$172*100</f>
        <v>0.15797618816756992</v>
      </c>
      <c r="Q19" s="2">
        <f>'Suppl. Dataset S3'!V19/'Suppl. Dataset S3'!V$172*100</f>
        <v>0.21705590191349283</v>
      </c>
      <c r="R19" s="2">
        <f>'Suppl. Dataset S3'!W19/'Suppl. Dataset S3'!W$172*100</f>
        <v>0.20542983093020351</v>
      </c>
      <c r="S19" s="2">
        <f>'Suppl. Dataset S3'!X19/'Suppl. Dataset S3'!X$172*100</f>
        <v>0.20477820446626371</v>
      </c>
      <c r="T19" s="2">
        <f>'Suppl. Dataset S3'!Y19/'Suppl. Dataset S3'!Y$172*100</f>
        <v>0.21194604412295734</v>
      </c>
      <c r="U19" s="2">
        <f>'Suppl. Dataset S3'!Z19/'Suppl. Dataset S3'!Z$172*100</f>
        <v>0.22749992553959603</v>
      </c>
      <c r="V19" s="2">
        <f>'Suppl. Dataset S3'!Q19/'Suppl. Dataset S3'!Q$172*100</f>
        <v>0.12635897632714688</v>
      </c>
      <c r="W19" s="2">
        <f>'Suppl. Dataset S3'!R19/'Suppl. Dataset S3'!R$172*100</f>
        <v>0.13599523867260718</v>
      </c>
      <c r="X19" s="2">
        <f>'Suppl. Dataset S3'!S19/'Suppl. Dataset S3'!S$172*100</f>
        <v>0.14758721825877322</v>
      </c>
      <c r="Y19" s="2">
        <f>'Suppl. Dataset S3'!T19/'Suppl. Dataset S3'!T$172*100</f>
        <v>0.14414594170243838</v>
      </c>
      <c r="Z19" s="2">
        <f>'Suppl. Dataset S3'!U19/'Suppl. Dataset S3'!U$172*100</f>
        <v>0.13440946464389633</v>
      </c>
    </row>
    <row r="20" spans="1:26" x14ac:dyDescent="0.35">
      <c r="A20" t="s">
        <v>1406</v>
      </c>
      <c r="B20" s="2">
        <f>'Suppl. Dataset S3'!B20/'Suppl. Dataset S3'!B$172*100</f>
        <v>0.18478990799248221</v>
      </c>
      <c r="C20" s="2">
        <f>'Suppl. Dataset S3'!C20/'Suppl. Dataset S3'!C$172*100</f>
        <v>0.22296446112281659</v>
      </c>
      <c r="D20" s="2">
        <f>'Suppl. Dataset S3'!D20/'Suppl. Dataset S3'!D$172*100</f>
        <v>0.18936733531798094</v>
      </c>
      <c r="E20" s="2">
        <f>'Suppl. Dataset S3'!E20/'Suppl. Dataset S3'!E$172*100</f>
        <v>0.17875328805475657</v>
      </c>
      <c r="F20" s="2">
        <f>'Suppl. Dataset S3'!F20/'Suppl. Dataset S3'!F$172*100</f>
        <v>0.18710217589187919</v>
      </c>
      <c r="G20" s="2">
        <f>'Suppl. Dataset S3'!G20/'Suppl. Dataset S3'!G$172*100</f>
        <v>0.31932092089892516</v>
      </c>
      <c r="H20" s="2">
        <f>'Suppl. Dataset S3'!H20/'Suppl. Dataset S3'!H$172*100</f>
        <v>0.29354280029920687</v>
      </c>
      <c r="I20" s="2">
        <f>'Suppl. Dataset S3'!I20/'Suppl. Dataset S3'!I$172*100</f>
        <v>0.3104693185750419</v>
      </c>
      <c r="J20" s="2">
        <f>'Suppl. Dataset S3'!J20/'Suppl. Dataset S3'!J$172*100</f>
        <v>0.33842128852638387</v>
      </c>
      <c r="K20" s="2">
        <f>'Suppl. Dataset S3'!K20/'Suppl. Dataset S3'!K$172*100</f>
        <v>0.29351568877562861</v>
      </c>
      <c r="L20" s="2">
        <f>'Suppl. Dataset S3'!L20/'Suppl. Dataset S3'!L$172*100</f>
        <v>2.1658228285188259</v>
      </c>
      <c r="M20" s="2">
        <f>'Suppl. Dataset S3'!M20/'Suppl. Dataset S3'!M$172*100</f>
        <v>2.0189972204660336</v>
      </c>
      <c r="N20" s="2">
        <f>'Suppl. Dataset S3'!N20/'Suppl. Dataset S3'!N$172*100</f>
        <v>1.9617496820349369</v>
      </c>
      <c r="O20" s="2">
        <f>'Suppl. Dataset S3'!O20/'Suppl. Dataset S3'!O$172*100</f>
        <v>1.7998644921025944</v>
      </c>
      <c r="P20" s="2">
        <f>'Suppl. Dataset S3'!P20/'Suppl. Dataset S3'!P$172*100</f>
        <v>1.7969468212186761</v>
      </c>
      <c r="Q20" s="2">
        <f>'Suppl. Dataset S3'!V20/'Suppl. Dataset S3'!V$172*100</f>
        <v>1.9588614377462126</v>
      </c>
      <c r="R20" s="2">
        <f>'Suppl. Dataset S3'!W20/'Suppl. Dataset S3'!W$172*100</f>
        <v>1.8366243162634084</v>
      </c>
      <c r="S20" s="2">
        <f>'Suppl. Dataset S3'!X20/'Suppl. Dataset S3'!X$172*100</f>
        <v>2.0661853146718605</v>
      </c>
      <c r="T20" s="2">
        <f>'Suppl. Dataset S3'!Y20/'Suppl. Dataset S3'!Y$172*100</f>
        <v>1.6994613922964079</v>
      </c>
      <c r="U20" s="2">
        <f>'Suppl. Dataset S3'!Z20/'Suppl. Dataset S3'!Z$172*100</f>
        <v>1.9571625304152944</v>
      </c>
      <c r="V20" s="2">
        <f>'Suppl. Dataset S3'!Q20/'Suppl. Dataset S3'!Q$172*100</f>
        <v>0.75045686448102455</v>
      </c>
      <c r="W20" s="2">
        <f>'Suppl. Dataset S3'!R20/'Suppl. Dataset S3'!R$172*100</f>
        <v>0.79318537932061439</v>
      </c>
      <c r="X20" s="2">
        <f>'Suppl. Dataset S3'!S20/'Suppl. Dataset S3'!S$172*100</f>
        <v>0.78044232507</v>
      </c>
      <c r="Y20" s="2">
        <f>'Suppl. Dataset S3'!T20/'Suppl. Dataset S3'!T$172*100</f>
        <v>0.82563886734449754</v>
      </c>
      <c r="Z20" s="2">
        <f>'Suppl. Dataset S3'!U20/'Suppl. Dataset S3'!U$172*100</f>
        <v>0.82420898130691145</v>
      </c>
    </row>
    <row r="21" spans="1:26" x14ac:dyDescent="0.35">
      <c r="A21" t="s">
        <v>1450</v>
      </c>
      <c r="B21" s="2">
        <f>'Suppl. Dataset S3'!B21/'Suppl. Dataset S3'!B$172*100</f>
        <v>0.12388891159338096</v>
      </c>
      <c r="C21" s="2">
        <f>'Suppl. Dataset S3'!C21/'Suppl. Dataset S3'!C$172*100</f>
        <v>0.10486784740948137</v>
      </c>
      <c r="D21" s="2">
        <f>'Suppl. Dataset S3'!D21/'Suppl. Dataset S3'!D$172*100</f>
        <v>8.443106033447835E-2</v>
      </c>
      <c r="E21" s="2">
        <f>'Suppl. Dataset S3'!E21/'Suppl. Dataset S3'!E$172*100</f>
        <v>0.13144690066033055</v>
      </c>
      <c r="F21" s="2">
        <f>'Suppl. Dataset S3'!F21/'Suppl. Dataset S3'!F$172*100</f>
        <v>9.9249442228091581E-2</v>
      </c>
      <c r="G21" s="2">
        <f>'Suppl. Dataset S3'!G21/'Suppl. Dataset S3'!G$172*100</f>
        <v>6.5616677128463974E-2</v>
      </c>
      <c r="H21" s="2">
        <f>'Suppl. Dataset S3'!H21/'Suppl. Dataset S3'!H$172*100</f>
        <v>7.110955325008779E-2</v>
      </c>
      <c r="I21" s="2">
        <f>'Suppl. Dataset S3'!I21/'Suppl. Dataset S3'!I$172*100</f>
        <v>6.653668885752656E-2</v>
      </c>
      <c r="J21" s="2">
        <f>'Suppl. Dataset S3'!J21/'Suppl. Dataset S3'!J$172*100</f>
        <v>6.2513475023478565E-2</v>
      </c>
      <c r="K21" s="2">
        <f>'Suppl. Dataset S3'!K21/'Suppl. Dataset S3'!K$172*100</f>
        <v>7.6803977814975999E-2</v>
      </c>
      <c r="L21" s="2">
        <f>'Suppl. Dataset S3'!L21/'Suppl. Dataset S3'!L$172*100</f>
        <v>3.9336836759710295E-2</v>
      </c>
      <c r="M21" s="2">
        <f>'Suppl. Dataset S3'!M21/'Suppl. Dataset S3'!M$172*100</f>
        <v>4.9886594432485422E-2</v>
      </c>
      <c r="N21" s="2">
        <f>'Suppl. Dataset S3'!N21/'Suppl. Dataset S3'!N$172*100</f>
        <v>5.1320980280159932E-2</v>
      </c>
      <c r="O21" s="2">
        <f>'Suppl. Dataset S3'!O21/'Suppl. Dataset S3'!O$172*100</f>
        <v>5.900393020422158E-2</v>
      </c>
      <c r="P21" s="2">
        <f>'Suppl. Dataset S3'!P21/'Suppl. Dataset S3'!P$172*100</f>
        <v>5.4365910098061868E-2</v>
      </c>
      <c r="Q21" s="2">
        <f>'Suppl. Dataset S3'!V21/'Suppl. Dataset S3'!V$172*100</f>
        <v>5.2452204027107319E-2</v>
      </c>
      <c r="R21" s="2">
        <f>'Suppl. Dataset S3'!W21/'Suppl. Dataset S3'!W$172*100</f>
        <v>6.2229277177867373E-2</v>
      </c>
      <c r="S21" s="2">
        <f>'Suppl. Dataset S3'!X21/'Suppl. Dataset S3'!X$172*100</f>
        <v>4.6790953766403132E-2</v>
      </c>
      <c r="T21" s="2">
        <f>'Suppl. Dataset S3'!Y21/'Suppl. Dataset S3'!Y$172*100</f>
        <v>5.1123500802586597E-2</v>
      </c>
      <c r="U21" s="2">
        <f>'Suppl. Dataset S3'!Z21/'Suppl. Dataset S3'!Z$172*100</f>
        <v>4.5567964203020297E-2</v>
      </c>
      <c r="V21" s="2">
        <f>'Suppl. Dataset S3'!Q21/'Suppl. Dataset S3'!Q$172*100</f>
        <v>8.7796594910293818E-2</v>
      </c>
      <c r="W21" s="2">
        <f>'Suppl. Dataset S3'!R21/'Suppl. Dataset S3'!R$172*100</f>
        <v>9.5609310948816251E-2</v>
      </c>
      <c r="X21" s="2">
        <f>'Suppl. Dataset S3'!S21/'Suppl. Dataset S3'!S$172*100</f>
        <v>8.8054683040144119E-2</v>
      </c>
      <c r="Y21" s="2">
        <f>'Suppl. Dataset S3'!T21/'Suppl. Dataset S3'!T$172*100</f>
        <v>7.9094864647543811E-2</v>
      </c>
      <c r="Z21" s="2">
        <f>'Suppl. Dataset S3'!U21/'Suppl. Dataset S3'!U$172*100</f>
        <v>9.2182509780668762E-2</v>
      </c>
    </row>
    <row r="22" spans="1:26" x14ac:dyDescent="0.35">
      <c r="A22" t="s">
        <v>1459</v>
      </c>
      <c r="B22" s="2">
        <f>'Suppl. Dataset S3'!B22/'Suppl. Dataset S3'!B$172*100</f>
        <v>0.24934965482174143</v>
      </c>
      <c r="C22" s="2">
        <f>'Suppl. Dataset S3'!C22/'Suppl. Dataset S3'!C$172*100</f>
        <v>0.22148684367761384</v>
      </c>
      <c r="D22" s="2">
        <f>'Suppl. Dataset S3'!D22/'Suppl. Dataset S3'!D$172*100</f>
        <v>0.22335975261776148</v>
      </c>
      <c r="E22" s="2">
        <f>'Suppl. Dataset S3'!E22/'Suppl. Dataset S3'!E$172*100</f>
        <v>0.24503346975488791</v>
      </c>
      <c r="F22" s="2">
        <f>'Suppl. Dataset S3'!F22/'Suppl. Dataset S3'!F$172*100</f>
        <v>0.24180773197389588</v>
      </c>
      <c r="G22" s="2">
        <f>'Suppl. Dataset S3'!G22/'Suppl. Dataset S3'!G$172*100</f>
        <v>0.1971359428325748</v>
      </c>
      <c r="H22" s="2">
        <f>'Suppl. Dataset S3'!H22/'Suppl. Dataset S3'!H$172*100</f>
        <v>0.22285595911775091</v>
      </c>
      <c r="I22" s="2">
        <f>'Suppl. Dataset S3'!I22/'Suppl. Dataset S3'!I$172*100</f>
        <v>0.1743629435278265</v>
      </c>
      <c r="J22" s="2">
        <f>'Suppl. Dataset S3'!J22/'Suppl. Dataset S3'!J$172*100</f>
        <v>0.19617630718708118</v>
      </c>
      <c r="K22" s="2">
        <f>'Suppl. Dataset S3'!K22/'Suppl. Dataset S3'!K$172*100</f>
        <v>0.18991529059703155</v>
      </c>
      <c r="L22" s="2">
        <f>'Suppl. Dataset S3'!L22/'Suppl. Dataset S3'!L$172*100</f>
        <v>0.11785852390598134</v>
      </c>
      <c r="M22" s="2">
        <f>'Suppl. Dataset S3'!M22/'Suppl. Dataset S3'!M$172*100</f>
        <v>8.9966422438072E-2</v>
      </c>
      <c r="N22" s="2">
        <f>'Suppl. Dataset S3'!N22/'Suppl. Dataset S3'!N$172*100</f>
        <v>0.14194849169974871</v>
      </c>
      <c r="O22" s="2">
        <f>'Suppl. Dataset S3'!O22/'Suppl. Dataset S3'!O$172*100</f>
        <v>0.13463624073872377</v>
      </c>
      <c r="P22" s="2">
        <f>'Suppl. Dataset S3'!P22/'Suppl. Dataset S3'!P$172*100</f>
        <v>0.11044724939824706</v>
      </c>
      <c r="Q22" s="2">
        <f>'Suppl. Dataset S3'!V22/'Suppl. Dataset S3'!V$172*100</f>
        <v>0.18075836464726214</v>
      </c>
      <c r="R22" s="2">
        <f>'Suppl. Dataset S3'!W22/'Suppl. Dataset S3'!W$172*100</f>
        <v>0.14936762346319352</v>
      </c>
      <c r="S22" s="2">
        <f>'Suppl. Dataset S3'!X22/'Suppl. Dataset S3'!X$172*100</f>
        <v>0.1932261466667341</v>
      </c>
      <c r="T22" s="2">
        <f>'Suppl. Dataset S3'!Y22/'Suppl. Dataset S3'!Y$172*100</f>
        <v>0.15000811969428623</v>
      </c>
      <c r="U22" s="2">
        <f>'Suppl. Dataset S3'!Z22/'Suppl. Dataset S3'!Z$172*100</f>
        <v>0.19614036765647869</v>
      </c>
      <c r="V22" s="2">
        <f>'Suppl. Dataset S3'!Q22/'Suppl. Dataset S3'!Q$172*100</f>
        <v>0.27104989032708154</v>
      </c>
      <c r="W22" s="2">
        <f>'Suppl. Dataset S3'!R22/'Suppl. Dataset S3'!R$172*100</f>
        <v>0.24465384880205179</v>
      </c>
      <c r="X22" s="2">
        <f>'Suppl. Dataset S3'!S22/'Suppl. Dataset S3'!S$172*100</f>
        <v>0.26814713656005112</v>
      </c>
      <c r="Y22" s="2">
        <f>'Suppl. Dataset S3'!T22/'Suppl. Dataset S3'!T$172*100</f>
        <v>0.25282522717250078</v>
      </c>
      <c r="Z22" s="2">
        <f>'Suppl. Dataset S3'!U22/'Suppl. Dataset S3'!U$172*100</f>
        <v>0.23635250362641047</v>
      </c>
    </row>
    <row r="23" spans="1:26" x14ac:dyDescent="0.35">
      <c r="A23" t="s">
        <v>1460</v>
      </c>
      <c r="B23" s="2">
        <f>'Suppl. Dataset S3'!B23/'Suppl. Dataset S3'!B$172*100</f>
        <v>7.3161617919043893</v>
      </c>
      <c r="C23" s="2">
        <f>'Suppl. Dataset S3'!C23/'Suppl. Dataset S3'!C$172*100</f>
        <v>6.7383170037581639</v>
      </c>
      <c r="D23" s="2">
        <f>'Suppl. Dataset S3'!D23/'Suppl. Dataset S3'!D$172*100</f>
        <v>6.6578387799525061</v>
      </c>
      <c r="E23" s="2">
        <f>'Suppl. Dataset S3'!E23/'Suppl. Dataset S3'!E$172*100</f>
        <v>7.1441326263092648</v>
      </c>
      <c r="F23" s="2">
        <f>'Suppl. Dataset S3'!F23/'Suppl. Dataset S3'!F$172*100</f>
        <v>7.1279144872902132</v>
      </c>
      <c r="G23" s="2">
        <f>'Suppl. Dataset S3'!G23/'Suppl. Dataset S3'!G$172*100</f>
        <v>5.3751352070375722</v>
      </c>
      <c r="H23" s="2">
        <f>'Suppl. Dataset S3'!H23/'Suppl. Dataset S3'!H$172*100</f>
        <v>5.7716103414634361</v>
      </c>
      <c r="I23" s="2">
        <f>'Suppl. Dataset S3'!I23/'Suppl. Dataset S3'!I$172*100</f>
        <v>5.3518641037575705</v>
      </c>
      <c r="J23" s="2">
        <f>'Suppl. Dataset S3'!J23/'Suppl. Dataset S3'!J$172*100</f>
        <v>5.5939893113793184</v>
      </c>
      <c r="K23" s="2">
        <f>'Suppl. Dataset S3'!K23/'Suppl. Dataset S3'!K$172*100</f>
        <v>5.5476592239908289</v>
      </c>
      <c r="L23" s="2">
        <f>'Suppl. Dataset S3'!L23/'Suppl. Dataset S3'!L$172*100</f>
        <v>6.0518210399554304</v>
      </c>
      <c r="M23" s="2">
        <f>'Suppl. Dataset S3'!M23/'Suppl. Dataset S3'!M$172*100</f>
        <v>6.395717234934029</v>
      </c>
      <c r="N23" s="2">
        <f>'Suppl. Dataset S3'!N23/'Suppl. Dataset S3'!N$172*100</f>
        <v>5.8440653845037618</v>
      </c>
      <c r="O23" s="2">
        <f>'Suppl. Dataset S3'!O23/'Suppl. Dataset S3'!O$172*100</f>
        <v>6.3429224969538192</v>
      </c>
      <c r="P23" s="2">
        <f>'Suppl. Dataset S3'!P23/'Suppl. Dataset S3'!P$172*100</f>
        <v>5.6873075855011335</v>
      </c>
      <c r="Q23" s="2">
        <f>'Suppl. Dataset S3'!V23/'Suppl. Dataset S3'!V$172*100</f>
        <v>6.930863882556233</v>
      </c>
      <c r="R23" s="2">
        <f>'Suppl. Dataset S3'!W23/'Suppl. Dataset S3'!W$172*100</f>
        <v>6.9432945247271824</v>
      </c>
      <c r="S23" s="2">
        <f>'Suppl. Dataset S3'!X23/'Suppl. Dataset S3'!X$172*100</f>
        <v>7.2577209309201933</v>
      </c>
      <c r="T23" s="2">
        <f>'Suppl. Dataset S3'!Y23/'Suppl. Dataset S3'!Y$172*100</f>
        <v>6.9616605726691168</v>
      </c>
      <c r="U23" s="2">
        <f>'Suppl. Dataset S3'!Z23/'Suppl. Dataset S3'!Z$172*100</f>
        <v>7.1819074015629809</v>
      </c>
      <c r="V23" s="2">
        <f>'Suppl. Dataset S3'!Q23/'Suppl. Dataset S3'!Q$172*100</f>
        <v>6.5405517013708812</v>
      </c>
      <c r="W23" s="2">
        <f>'Suppl. Dataset S3'!R23/'Suppl. Dataset S3'!R$172*100</f>
        <v>6.4622767523526301</v>
      </c>
      <c r="X23" s="2">
        <f>'Suppl. Dataset S3'!S23/'Suppl. Dataset S3'!S$172*100</f>
        <v>6.209348812120016</v>
      </c>
      <c r="Y23" s="2">
        <f>'Suppl. Dataset S3'!T23/'Suppl. Dataset S3'!T$172*100</f>
        <v>6.1698633420078171</v>
      </c>
      <c r="Z23" s="2">
        <f>'Suppl. Dataset S3'!U23/'Suppl. Dataset S3'!U$172*100</f>
        <v>6.5146141857477291</v>
      </c>
    </row>
    <row r="24" spans="1:26" x14ac:dyDescent="0.35">
      <c r="A24" t="s">
        <v>1470</v>
      </c>
      <c r="B24" s="2">
        <f>'Suppl. Dataset S3'!B24/'Suppl. Dataset S3'!B$172*100</f>
        <v>8.2878395298916913E-2</v>
      </c>
      <c r="C24" s="2">
        <f>'Suppl. Dataset S3'!C24/'Suppl. Dataset S3'!C$172*100</f>
        <v>9.2967949831100502E-2</v>
      </c>
      <c r="D24" s="2">
        <f>'Suppl. Dataset S3'!D24/'Suppl. Dataset S3'!D$172*100</f>
        <v>9.7451430529143526E-2</v>
      </c>
      <c r="E24" s="2">
        <f>'Suppl. Dataset S3'!E24/'Suppl. Dataset S3'!E$172*100</f>
        <v>8.2363111752953924E-2</v>
      </c>
      <c r="F24" s="2">
        <f>'Suppl. Dataset S3'!F24/'Suppl. Dataset S3'!F$172*100</f>
        <v>7.8196530240314574E-2</v>
      </c>
      <c r="G24" s="2">
        <f>'Suppl. Dataset S3'!G24/'Suppl. Dataset S3'!G$172*100</f>
        <v>6.4901898510506845E-2</v>
      </c>
      <c r="H24" s="2">
        <f>'Suppl. Dataset S3'!H24/'Suppl. Dataset S3'!H$172*100</f>
        <v>6.5586481152993592E-2</v>
      </c>
      <c r="I24" s="2">
        <f>'Suppl. Dataset S3'!I24/'Suppl. Dataset S3'!I$172*100</f>
        <v>5.4531155868016337E-2</v>
      </c>
      <c r="J24" s="2">
        <f>'Suppl. Dataset S3'!J24/'Suppl. Dataset S3'!J$172*100</f>
        <v>4.9520983719629819E-2</v>
      </c>
      <c r="K24" s="2">
        <f>'Suppl. Dataset S3'!K24/'Suppl. Dataset S3'!K$172*100</f>
        <v>6.9440951842631188E-2</v>
      </c>
      <c r="L24" s="2">
        <f>'Suppl. Dataset S3'!L24/'Suppl. Dataset S3'!L$172*100</f>
        <v>3.6545814270963727E-2</v>
      </c>
      <c r="M24" s="2">
        <f>'Suppl. Dataset S3'!M24/'Suppl. Dataset S3'!M$172*100</f>
        <v>4.8323196886168214E-2</v>
      </c>
      <c r="N24" s="2">
        <f>'Suppl. Dataset S3'!N24/'Suppl. Dataset S3'!N$172*100</f>
        <v>3.4248596377713665E-2</v>
      </c>
      <c r="O24" s="2">
        <f>'Suppl. Dataset S3'!O24/'Suppl. Dataset S3'!O$172*100</f>
        <v>4.1007731491933999E-2</v>
      </c>
      <c r="P24" s="2">
        <f>'Suppl. Dataset S3'!P24/'Suppl. Dataset S3'!P$172*100</f>
        <v>4.4601159255206101E-2</v>
      </c>
      <c r="Q24" s="2">
        <f>'Suppl. Dataset S3'!V24/'Suppl. Dataset S3'!V$172*100</f>
        <v>2.5311550763850253E-2</v>
      </c>
      <c r="R24" s="2">
        <f>'Suppl. Dataset S3'!W24/'Suppl. Dataset S3'!W$172*100</f>
        <v>1.7366915429973866E-2</v>
      </c>
      <c r="S24" s="2">
        <f>'Suppl. Dataset S3'!X24/'Suppl. Dataset S3'!X$172*100</f>
        <v>3.49224454205454E-2</v>
      </c>
      <c r="T24" s="2">
        <f>'Suppl. Dataset S3'!Y24/'Suppl. Dataset S3'!Y$172*100</f>
        <v>1.8516030260787339E-2</v>
      </c>
      <c r="U24" s="2">
        <f>'Suppl. Dataset S3'!Z24/'Suppl. Dataset S3'!Z$172*100</f>
        <v>2.4228618647801556E-2</v>
      </c>
      <c r="V24" s="2">
        <f>'Suppl. Dataset S3'!Q24/'Suppl. Dataset S3'!Q$172*100</f>
        <v>2.672525730229823E-2</v>
      </c>
      <c r="W24" s="2">
        <f>'Suppl. Dataset S3'!R24/'Suppl. Dataset S3'!R$172*100</f>
        <v>2.9072885161495324E-2</v>
      </c>
      <c r="X24" s="2">
        <f>'Suppl. Dataset S3'!S24/'Suppl. Dataset S3'!S$172*100</f>
        <v>3.4425255728133881E-2</v>
      </c>
      <c r="Y24" s="2">
        <f>'Suppl. Dataset S3'!T24/'Suppl. Dataset S3'!T$172*100</f>
        <v>3.0540050377106359E-2</v>
      </c>
      <c r="Z24" s="2">
        <f>'Suppl. Dataset S3'!U24/'Suppl. Dataset S3'!U$172*100</f>
        <v>2.8474472599956967E-2</v>
      </c>
    </row>
    <row r="25" spans="1:26" x14ac:dyDescent="0.35">
      <c r="A25" t="s">
        <v>1471</v>
      </c>
      <c r="B25" s="2">
        <f>'Suppl. Dataset S3'!B25/'Suppl. Dataset S3'!B$172*100</f>
        <v>26.90689971514837</v>
      </c>
      <c r="C25" s="2">
        <f>'Suppl. Dataset S3'!C25/'Suppl. Dataset S3'!C$172*100</f>
        <v>26.447522367951471</v>
      </c>
      <c r="D25" s="2">
        <f>'Suppl. Dataset S3'!D25/'Suppl. Dataset S3'!D$172*100</f>
        <v>27.32935434674053</v>
      </c>
      <c r="E25" s="2">
        <f>'Suppl. Dataset S3'!E25/'Suppl. Dataset S3'!E$172*100</f>
        <v>25.801112074872311</v>
      </c>
      <c r="F25" s="2">
        <f>'Suppl. Dataset S3'!F25/'Suppl. Dataset S3'!F$172*100</f>
        <v>25.38379673954827</v>
      </c>
      <c r="G25" s="2">
        <f>'Suppl. Dataset S3'!G25/'Suppl. Dataset S3'!G$172*100</f>
        <v>26.904267179906142</v>
      </c>
      <c r="H25" s="2">
        <f>'Suppl. Dataset S3'!H25/'Suppl. Dataset S3'!H$172*100</f>
        <v>28.209090735908614</v>
      </c>
      <c r="I25" s="2">
        <f>'Suppl. Dataset S3'!I25/'Suppl. Dataset S3'!I$172*100</f>
        <v>27.811283978985902</v>
      </c>
      <c r="J25" s="2">
        <f>'Suppl. Dataset S3'!J25/'Suppl. Dataset S3'!J$172*100</f>
        <v>27.196583979286547</v>
      </c>
      <c r="K25" s="2">
        <f>'Suppl. Dataset S3'!K25/'Suppl. Dataset S3'!K$172*100</f>
        <v>27.700211502855808</v>
      </c>
      <c r="L25" s="2">
        <f>'Suppl. Dataset S3'!L25/'Suppl. Dataset S3'!L$172*100</f>
        <v>33.45081903591803</v>
      </c>
      <c r="M25" s="2">
        <f>'Suppl. Dataset S3'!M25/'Suppl. Dataset S3'!M$172*100</f>
        <v>33.30036773655651</v>
      </c>
      <c r="N25" s="2">
        <f>'Suppl. Dataset S3'!N25/'Suppl. Dataset S3'!N$172*100</f>
        <v>34.560082096177069</v>
      </c>
      <c r="O25" s="2">
        <f>'Suppl. Dataset S3'!O25/'Suppl. Dataset S3'!O$172*100</f>
        <v>33.752930073642204</v>
      </c>
      <c r="P25" s="2">
        <f>'Suppl. Dataset S3'!P25/'Suppl. Dataset S3'!P$172*100</f>
        <v>33.318913348933549</v>
      </c>
      <c r="Q25" s="2">
        <f>'Suppl. Dataset S3'!V25/'Suppl. Dataset S3'!V$172*100</f>
        <v>37.209683198717158</v>
      </c>
      <c r="R25" s="2">
        <f>'Suppl. Dataset S3'!W25/'Suppl. Dataset S3'!W$172*100</f>
        <v>38.274911067558591</v>
      </c>
      <c r="S25" s="2">
        <f>'Suppl. Dataset S3'!X25/'Suppl. Dataset S3'!X$172*100</f>
        <v>36.715529415243331</v>
      </c>
      <c r="T25" s="2">
        <f>'Suppl. Dataset S3'!Y25/'Suppl. Dataset S3'!Y$172*100</f>
        <v>37.139045426094292</v>
      </c>
      <c r="U25" s="2">
        <f>'Suppl. Dataset S3'!Z25/'Suppl. Dataset S3'!Z$172*100</f>
        <v>39.046462079761959</v>
      </c>
      <c r="V25" s="2">
        <f>'Suppl. Dataset S3'!Q25/'Suppl. Dataset S3'!Q$172*100</f>
        <v>32.4081390608467</v>
      </c>
      <c r="W25" s="2">
        <f>'Suppl. Dataset S3'!R25/'Suppl. Dataset S3'!R$172*100</f>
        <v>31.501759111696192</v>
      </c>
      <c r="X25" s="2">
        <f>'Suppl. Dataset S3'!S25/'Suppl. Dataset S3'!S$172*100</f>
        <v>31.864699516950378</v>
      </c>
      <c r="Y25" s="2">
        <f>'Suppl. Dataset S3'!T25/'Suppl. Dataset S3'!T$172*100</f>
        <v>31.77711570883725</v>
      </c>
      <c r="Z25" s="2">
        <f>'Suppl. Dataset S3'!U25/'Suppl. Dataset S3'!U$172*100</f>
        <v>31.638302888841068</v>
      </c>
    </row>
    <row r="26" spans="1:26" x14ac:dyDescent="0.35">
      <c r="A26" t="s">
        <v>1479</v>
      </c>
      <c r="B26" s="2">
        <f>'Suppl. Dataset S3'!B26/'Suppl. Dataset S3'!B$172*100</f>
        <v>9.1737809968801134</v>
      </c>
      <c r="C26" s="2">
        <f>'Suppl. Dataset S3'!C26/'Suppl. Dataset S3'!C$172*100</f>
        <v>10.219037045434568</v>
      </c>
      <c r="D26" s="2">
        <f>'Suppl. Dataset S3'!D26/'Suppl. Dataset S3'!D$172*100</f>
        <v>9.5572201841253719</v>
      </c>
      <c r="E26" s="2">
        <f>'Suppl. Dataset S3'!E26/'Suppl. Dataset S3'!E$172*100</f>
        <v>9.7653611438759746</v>
      </c>
      <c r="F26" s="2">
        <f>'Suppl. Dataset S3'!F26/'Suppl. Dataset S3'!F$172*100</f>
        <v>9.4286970116687012</v>
      </c>
      <c r="G26" s="2">
        <f>'Suppl. Dataset S3'!G26/'Suppl. Dataset S3'!G$172*100</f>
        <v>11.836733913369972</v>
      </c>
      <c r="H26" s="2">
        <f>'Suppl. Dataset S3'!H26/'Suppl. Dataset S3'!H$172*100</f>
        <v>10.825221310304627</v>
      </c>
      <c r="I26" s="2">
        <f>'Suppl. Dataset S3'!I26/'Suppl. Dataset S3'!I$172*100</f>
        <v>12.584112892619153</v>
      </c>
      <c r="J26" s="2">
        <f>'Suppl. Dataset S3'!J26/'Suppl. Dataset S3'!J$172*100</f>
        <v>12.270686231412698</v>
      </c>
      <c r="K26" s="2">
        <f>'Suppl. Dataset S3'!K26/'Suppl. Dataset S3'!K$172*100</f>
        <v>12.085518492538373</v>
      </c>
      <c r="L26" s="2">
        <f>'Suppl. Dataset S3'!L26/'Suppl. Dataset S3'!L$172*100</f>
        <v>16.290175813030714</v>
      </c>
      <c r="M26" s="2">
        <f>'Suppl. Dataset S3'!M26/'Suppl. Dataset S3'!M$172*100</f>
        <v>17.08367136975712</v>
      </c>
      <c r="N26" s="2">
        <f>'Suppl. Dataset S3'!N26/'Suppl. Dataset S3'!N$172*100</f>
        <v>16.404914505738986</v>
      </c>
      <c r="O26" s="2">
        <f>'Suppl. Dataset S3'!O26/'Suppl. Dataset S3'!O$172*100</f>
        <v>14.952132313115237</v>
      </c>
      <c r="P26" s="2">
        <f>'Suppl. Dataset S3'!P26/'Suppl. Dataset S3'!P$172*100</f>
        <v>15.663188176310541</v>
      </c>
      <c r="Q26" s="2">
        <f>'Suppl. Dataset S3'!V26/'Suppl. Dataset S3'!V$172*100</f>
        <v>11.942963378479822</v>
      </c>
      <c r="R26" s="2">
        <f>'Suppl. Dataset S3'!W26/'Suppl. Dataset S3'!W$172*100</f>
        <v>11.230778893746219</v>
      </c>
      <c r="S26" s="2">
        <f>'Suppl. Dataset S3'!X26/'Suppl. Dataset S3'!X$172*100</f>
        <v>11.877046841070575</v>
      </c>
      <c r="T26" s="2">
        <f>'Suppl. Dataset S3'!Y26/'Suppl. Dataset S3'!Y$172*100</f>
        <v>12.249771567495712</v>
      </c>
      <c r="U26" s="2">
        <f>'Suppl. Dataset S3'!Z26/'Suppl. Dataset S3'!Z$172*100</f>
        <v>10.830646564196131</v>
      </c>
      <c r="V26" s="2">
        <f>'Suppl. Dataset S3'!Q26/'Suppl. Dataset S3'!Q$172*100</f>
        <v>9.1790325178398149</v>
      </c>
      <c r="W26" s="2">
        <f>'Suppl. Dataset S3'!R26/'Suppl. Dataset S3'!R$172*100</f>
        <v>9.8995014030914454</v>
      </c>
      <c r="X26" s="2">
        <f>'Suppl. Dataset S3'!S26/'Suppl. Dataset S3'!S$172*100</f>
        <v>10.235112188591874</v>
      </c>
      <c r="Y26" s="2">
        <f>'Suppl. Dataset S3'!T26/'Suppl. Dataset S3'!T$172*100</f>
        <v>10.414543761509435</v>
      </c>
      <c r="Z26" s="2">
        <f>'Suppl. Dataset S3'!U26/'Suppl. Dataset S3'!U$172*100</f>
        <v>10.188971634883593</v>
      </c>
    </row>
    <row r="27" spans="1:26" x14ac:dyDescent="0.35">
      <c r="A27" t="s">
        <v>1484</v>
      </c>
      <c r="B27" s="2">
        <f>'Suppl. Dataset S3'!B27/'Suppl. Dataset S3'!B$172*100</f>
        <v>3.4137325236053881E-2</v>
      </c>
      <c r="C27" s="2">
        <f>'Suppl. Dataset S3'!C27/'Suppl. Dataset S3'!C$172*100</f>
        <v>1.9441457668679735E-2</v>
      </c>
      <c r="D27" s="2">
        <f>'Suppl. Dataset S3'!D27/'Suppl. Dataset S3'!D$172*100</f>
        <v>2.9315967531081198E-2</v>
      </c>
      <c r="E27" s="2">
        <f>'Suppl. Dataset S3'!E27/'Suppl. Dataset S3'!E$172*100</f>
        <v>2.8255301520241138E-2</v>
      </c>
      <c r="F27" s="2">
        <f>'Suppl. Dataset S3'!F27/'Suppl. Dataset S3'!F$172*100</f>
        <v>3.1970350632867073E-2</v>
      </c>
      <c r="G27" s="2">
        <f>'Suppl. Dataset S3'!G27/'Suppl. Dataset S3'!G$172*100</f>
        <v>9.1634618822103275E-2</v>
      </c>
      <c r="H27" s="2">
        <f>'Suppl. Dataset S3'!H27/'Suppl. Dataset S3'!H$172*100</f>
        <v>9.5963377687011672E-2</v>
      </c>
      <c r="I27" s="2">
        <f>'Suppl. Dataset S3'!I27/'Suppl. Dataset S3'!I$172*100</f>
        <v>8.3762590518269592E-2</v>
      </c>
      <c r="J27" s="2">
        <f>'Suppl. Dataset S3'!J27/'Suppl. Dataset S3'!J$172*100</f>
        <v>0.10066602885224075</v>
      </c>
      <c r="K27" s="2">
        <f>'Suppl. Dataset S3'!K27/'Suppl. Dataset S3'!K$172*100</f>
        <v>0.11006454341418877</v>
      </c>
      <c r="L27" s="2">
        <f>'Suppl. Dataset S3'!L27/'Suppl. Dataset S3'!L$172*100</f>
        <v>0.67979359626896618</v>
      </c>
      <c r="M27" s="2">
        <f>'Suppl. Dataset S3'!M27/'Suppl. Dataset S3'!M$172*100</f>
        <v>0.58129963313067079</v>
      </c>
      <c r="N27" s="2">
        <f>'Suppl. Dataset S3'!N27/'Suppl. Dataset S3'!N$172*100</f>
        <v>0.74904898963817246</v>
      </c>
      <c r="O27" s="2">
        <f>'Suppl. Dataset S3'!O27/'Suppl. Dataset S3'!O$172*100</f>
        <v>0.87835396099466212</v>
      </c>
      <c r="P27" s="2">
        <f>'Suppl. Dataset S3'!P27/'Suppl. Dataset S3'!P$172*100</f>
        <v>0.83132338256745097</v>
      </c>
      <c r="Q27" s="2">
        <f>'Suppl. Dataset S3'!V27/'Suppl. Dataset S3'!V$172*100</f>
        <v>0.79440432082080492</v>
      </c>
      <c r="R27" s="2">
        <f>'Suppl. Dataset S3'!W27/'Suppl. Dataset S3'!W$172*100</f>
        <v>0.76029075045762651</v>
      </c>
      <c r="S27" s="2">
        <f>'Suppl. Dataset S3'!X27/'Suppl. Dataset S3'!X$172*100</f>
        <v>0.73431058830486673</v>
      </c>
      <c r="T27" s="2">
        <f>'Suppl. Dataset S3'!Y27/'Suppl. Dataset S3'!Y$172*100</f>
        <v>0.69769441304576318</v>
      </c>
      <c r="U27" s="2">
        <f>'Suppl. Dataset S3'!Z27/'Suppl. Dataset S3'!Z$172*100</f>
        <v>0.64884818593431082</v>
      </c>
      <c r="V27" s="2">
        <f>'Suppl. Dataset S3'!Q27/'Suppl. Dataset S3'!Q$172*100</f>
        <v>0.37973173040992098</v>
      </c>
      <c r="W27" s="2">
        <f>'Suppl. Dataset S3'!R27/'Suppl. Dataset S3'!R$172*100</f>
        <v>0.42615697489888082</v>
      </c>
      <c r="X27" s="2">
        <f>'Suppl. Dataset S3'!S27/'Suppl. Dataset S3'!S$172*100</f>
        <v>0.41324532186045021</v>
      </c>
      <c r="Y27" s="2">
        <f>'Suppl. Dataset S3'!T27/'Suppl. Dataset S3'!T$172*100</f>
        <v>0.43451919777047532</v>
      </c>
      <c r="Z27" s="2">
        <f>'Suppl. Dataset S3'!U27/'Suppl. Dataset S3'!U$172*100</f>
        <v>0.44509339745892329</v>
      </c>
    </row>
    <row r="28" spans="1:26" x14ac:dyDescent="0.35">
      <c r="A28" t="s">
        <v>1552</v>
      </c>
      <c r="B28" s="2">
        <f>'Suppl. Dataset S3'!B28/'Suppl. Dataset S3'!B$172*100</f>
        <v>1.8813279272367898</v>
      </c>
      <c r="C28" s="2">
        <f>'Suppl. Dataset S3'!C28/'Suppl. Dataset S3'!C$172*100</f>
        <v>1.6244205171928432</v>
      </c>
      <c r="D28" s="2">
        <f>'Suppl. Dataset S3'!D28/'Suppl. Dataset S3'!D$172*100</f>
        <v>1.6576713073839906</v>
      </c>
      <c r="E28" s="2">
        <f>'Suppl. Dataset S3'!E28/'Suppl. Dataset S3'!E$172*100</f>
        <v>1.7048238842116845</v>
      </c>
      <c r="F28" s="2">
        <f>'Suppl. Dataset S3'!F28/'Suppl. Dataset S3'!F$172*100</f>
        <v>1.8877770529782938</v>
      </c>
      <c r="G28" s="2">
        <f>'Suppl. Dataset S3'!G28/'Suppl. Dataset S3'!G$172*100</f>
        <v>1.1438763023837708</v>
      </c>
      <c r="H28" s="2">
        <f>'Suppl. Dataset S3'!H28/'Suppl. Dataset S3'!H$172*100</f>
        <v>1.3627263299999965</v>
      </c>
      <c r="I28" s="2">
        <f>'Suppl. Dataset S3'!I28/'Suppl. Dataset S3'!I$172*100</f>
        <v>1.0870690693946261</v>
      </c>
      <c r="J28" s="2">
        <f>'Suppl. Dataset S3'!J28/'Suppl. Dataset S3'!J$172*100</f>
        <v>1.1510691322121185</v>
      </c>
      <c r="K28" s="2">
        <f>'Suppl. Dataset S3'!K28/'Suppl. Dataset S3'!K$172*100</f>
        <v>1.2308734277194464</v>
      </c>
      <c r="L28" s="2">
        <f>'Suppl. Dataset S3'!L28/'Suppl. Dataset S3'!L$172*100</f>
        <v>0.63034881620540328</v>
      </c>
      <c r="M28" s="2">
        <f>'Suppl. Dataset S3'!M28/'Suppl. Dataset S3'!M$172*100</f>
        <v>0.71513018922510474</v>
      </c>
      <c r="N28" s="2">
        <f>'Suppl. Dataset S3'!N28/'Suppl. Dataset S3'!N$172*100</f>
        <v>0.6872838665821932</v>
      </c>
      <c r="O28" s="2">
        <f>'Suppl. Dataset S3'!O28/'Suppl. Dataset S3'!O$172*100</f>
        <v>0.73496050514436073</v>
      </c>
      <c r="P28" s="2">
        <f>'Suppl. Dataset S3'!P28/'Suppl. Dataset S3'!P$172*100</f>
        <v>0.83095223954897324</v>
      </c>
      <c r="Q28" s="2">
        <f>'Suppl. Dataset S3'!V28/'Suppl. Dataset S3'!V$172*100</f>
        <v>0.68998662723300386</v>
      </c>
      <c r="R28" s="2">
        <f>'Suppl. Dataset S3'!W28/'Suppl. Dataset S3'!W$172*100</f>
        <v>0.67852495121366263</v>
      </c>
      <c r="S28" s="2">
        <f>'Suppl. Dataset S3'!X28/'Suppl. Dataset S3'!X$172*100</f>
        <v>0.5411708450943008</v>
      </c>
      <c r="T28" s="2">
        <f>'Suppl. Dataset S3'!Y28/'Suppl. Dataset S3'!Y$172*100</f>
        <v>0.65358178242405585</v>
      </c>
      <c r="U28" s="2">
        <f>'Suppl. Dataset S3'!Z28/'Suppl. Dataset S3'!Z$172*100</f>
        <v>0.6192547404634452</v>
      </c>
      <c r="V28" s="2">
        <f>'Suppl. Dataset S3'!Q28/'Suppl. Dataset S3'!Q$172*100</f>
        <v>1.2562272101208438</v>
      </c>
      <c r="W28" s="2">
        <f>'Suppl. Dataset S3'!R28/'Suppl. Dataset S3'!R$172*100</f>
        <v>1.2620070207267946</v>
      </c>
      <c r="X28" s="2">
        <f>'Suppl. Dataset S3'!S28/'Suppl. Dataset S3'!S$172*100</f>
        <v>1.1469654938016154</v>
      </c>
      <c r="Y28" s="2">
        <f>'Suppl. Dataset S3'!T28/'Suppl. Dataset S3'!T$172*100</f>
        <v>1.1284183579944167</v>
      </c>
      <c r="Z28" s="2">
        <f>'Suppl. Dataset S3'!U28/'Suppl. Dataset S3'!U$172*100</f>
        <v>1.2255708594723662</v>
      </c>
    </row>
    <row r="29" spans="1:26" x14ac:dyDescent="0.35">
      <c r="A29" t="s">
        <v>1557</v>
      </c>
      <c r="B29" s="2">
        <f>'Suppl. Dataset S3'!B29/'Suppl. Dataset S3'!B$172*100</f>
        <v>12.454682557055957</v>
      </c>
      <c r="C29" s="2">
        <f>'Suppl. Dataset S3'!C29/'Suppl. Dataset S3'!C$172*100</f>
        <v>11.386125120510583</v>
      </c>
      <c r="D29" s="2">
        <f>'Suppl. Dataset S3'!D29/'Suppl. Dataset S3'!D$172*100</f>
        <v>11.411902471494745</v>
      </c>
      <c r="E29" s="2">
        <f>'Suppl. Dataset S3'!E29/'Suppl. Dataset S3'!E$172*100</f>
        <v>12.353416145595437</v>
      </c>
      <c r="F29" s="2">
        <f>'Suppl. Dataset S3'!F29/'Suppl. Dataset S3'!F$172*100</f>
        <v>12.723310381455329</v>
      </c>
      <c r="G29" s="2">
        <f>'Suppl. Dataset S3'!G29/'Suppl. Dataset S3'!G$172*100</f>
        <v>9.2794046979091611</v>
      </c>
      <c r="H29" s="2">
        <f>'Suppl. Dataset S3'!H29/'Suppl. Dataset S3'!H$172*100</f>
        <v>9.5686781599792941</v>
      </c>
      <c r="I29" s="2">
        <f>'Suppl. Dataset S3'!I29/'Suppl. Dataset S3'!I$172*100</f>
        <v>8.5355052856170648</v>
      </c>
      <c r="J29" s="2">
        <f>'Suppl. Dataset S3'!J29/'Suppl. Dataset S3'!J$172*100</f>
        <v>9.5374299526146942</v>
      </c>
      <c r="K29" s="2">
        <f>'Suppl. Dataset S3'!K29/'Suppl. Dataset S3'!K$172*100</f>
        <v>8.8493321171829677</v>
      </c>
      <c r="L29" s="2">
        <f>'Suppl. Dataset S3'!L29/'Suppl. Dataset S3'!L$172*100</f>
        <v>5.4150770788115175</v>
      </c>
      <c r="M29" s="2">
        <f>'Suppl. Dataset S3'!M29/'Suppl. Dataset S3'!M$172*100</f>
        <v>6.0053529074887093</v>
      </c>
      <c r="N29" s="2">
        <f>'Suppl. Dataset S3'!N29/'Suppl. Dataset S3'!N$172*100</f>
        <v>5.6163505396914903</v>
      </c>
      <c r="O29" s="2">
        <f>'Suppl. Dataset S3'!O29/'Suppl. Dataset S3'!O$172*100</f>
        <v>6.1452004992517315</v>
      </c>
      <c r="P29" s="2">
        <f>'Suppl. Dataset S3'!P29/'Suppl. Dataset S3'!P$172*100</f>
        <v>5.8584153031410597</v>
      </c>
      <c r="Q29" s="2">
        <f>'Suppl. Dataset S3'!V29/'Suppl. Dataset S3'!V$172*100</f>
        <v>6.359956312028352</v>
      </c>
      <c r="R29" s="2">
        <f>'Suppl. Dataset S3'!W29/'Suppl. Dataset S3'!W$172*100</f>
        <v>6.590372894294581</v>
      </c>
      <c r="S29" s="2">
        <f>'Suppl. Dataset S3'!X29/'Suppl. Dataset S3'!X$172*100</f>
        <v>5.5162825272897331</v>
      </c>
      <c r="T29" s="2">
        <f>'Suppl. Dataset S3'!Y29/'Suppl. Dataset S3'!Y$172*100</f>
        <v>6.5358178242405582</v>
      </c>
      <c r="U29" s="2">
        <f>'Suppl. Dataset S3'!Z29/'Suppl. Dataset S3'!Z$172*100</f>
        <v>6.3357763922246377</v>
      </c>
      <c r="V29" s="2">
        <f>'Suppl. Dataset S3'!Q29/'Suppl. Dataset S3'!Q$172*100</f>
        <v>10.450741258664893</v>
      </c>
      <c r="W29" s="2">
        <f>'Suppl. Dataset S3'!R29/'Suppl. Dataset S3'!R$172*100</f>
        <v>10.073520326158523</v>
      </c>
      <c r="X29" s="2">
        <f>'Suppl. Dataset S3'!S29/'Suppl. Dataset S3'!S$172*100</f>
        <v>10.293652343105638</v>
      </c>
      <c r="Y29" s="2">
        <f>'Suppl. Dataset S3'!T29/'Suppl. Dataset S3'!T$172*100</f>
        <v>9.5087001495333716</v>
      </c>
      <c r="Z29" s="2">
        <f>'Suppl. Dataset S3'!U29/'Suppl. Dataset S3'!U$172*100</f>
        <v>9.5550494552875502</v>
      </c>
    </row>
    <row r="30" spans="1:26" x14ac:dyDescent="0.35">
      <c r="A30" t="s">
        <v>1567</v>
      </c>
      <c r="B30" s="2">
        <f>'Suppl. Dataset S3'!B30/'Suppl. Dataset S3'!B$172*100</f>
        <v>3.1238793954582977</v>
      </c>
      <c r="C30" s="2">
        <f>'Suppl. Dataset S3'!C30/'Suppl. Dataset S3'!C$172*100</f>
        <v>3.0681811824735856</v>
      </c>
      <c r="D30" s="2">
        <f>'Suppl. Dataset S3'!D30/'Suppl. Dataset S3'!D$172*100</f>
        <v>3.2331440375423286</v>
      </c>
      <c r="E30" s="2">
        <f>'Suppl. Dataset S3'!E30/'Suppl. Dataset S3'!E$172*100</f>
        <v>3.1342531409737897</v>
      </c>
      <c r="F30" s="2">
        <f>'Suppl. Dataset S3'!F30/'Suppl. Dataset S3'!F$172*100</f>
        <v>3.0096998381223039</v>
      </c>
      <c r="G30" s="2">
        <f>'Suppl. Dataset S3'!G30/'Suppl. Dataset S3'!G$172*100</f>
        <v>2.0586855391116083</v>
      </c>
      <c r="H30" s="2">
        <f>'Suppl. Dataset S3'!H30/'Suppl. Dataset S3'!H$172*100</f>
        <v>1.9856064105170581</v>
      </c>
      <c r="I30" s="2">
        <f>'Suppl. Dataset S3'!I30/'Suppl. Dataset S3'!I$172*100</f>
        <v>1.9996702634543124</v>
      </c>
      <c r="J30" s="2">
        <f>'Suppl. Dataset S3'!J30/'Suppl. Dataset S3'!J$172*100</f>
        <v>1.8956464223059002</v>
      </c>
      <c r="K30" s="2">
        <f>'Suppl. Dataset S3'!K30/'Suppl. Dataset S3'!K$172*100</f>
        <v>2.0328846400966438</v>
      </c>
      <c r="L30" s="2">
        <f>'Suppl. Dataset S3'!L30/'Suppl. Dataset S3'!L$172*100</f>
        <v>1.2155719900873769</v>
      </c>
      <c r="M30" s="2">
        <f>'Suppl. Dataset S3'!M30/'Suppl. Dataset S3'!M$172*100</f>
        <v>1.1691580781246131</v>
      </c>
      <c r="N30" s="2">
        <f>'Suppl. Dataset S3'!N30/'Suppl. Dataset S3'!N$172*100</f>
        <v>1.1580884536021536</v>
      </c>
      <c r="O30" s="2">
        <f>'Suppl. Dataset S3'!O30/'Suppl. Dataset S3'!O$172*100</f>
        <v>1.2030359106552944</v>
      </c>
      <c r="P30" s="2">
        <f>'Suppl. Dataset S3'!P30/'Suppl. Dataset S3'!P$172*100</f>
        <v>1.1407075314391903</v>
      </c>
      <c r="Q30" s="2">
        <f>'Suppl. Dataset S3'!V30/'Suppl. Dataset S3'!V$172*100</f>
        <v>1.0020362822548268</v>
      </c>
      <c r="R30" s="2">
        <f>'Suppl. Dataset S3'!W30/'Suppl. Dataset S3'!W$172*100</f>
        <v>0.96641086393486397</v>
      </c>
      <c r="S30" s="2">
        <f>'Suppl. Dataset S3'!X30/'Suppl. Dataset S3'!X$172*100</f>
        <v>1.0117541886545627</v>
      </c>
      <c r="T30" s="2">
        <f>'Suppl. Dataset S3'!Y30/'Suppl. Dataset S3'!Y$172*100</f>
        <v>0.98427232627584571</v>
      </c>
      <c r="U30" s="2">
        <f>'Suppl. Dataset S3'!Z30/'Suppl. Dataset S3'!Z$172*100</f>
        <v>0.8930748637976218</v>
      </c>
      <c r="V30" s="2">
        <f>'Suppl. Dataset S3'!Q30/'Suppl. Dataset S3'!Q$172*100</f>
        <v>1.3370801316233023</v>
      </c>
      <c r="W30" s="2">
        <f>'Suppl. Dataset S3'!R30/'Suppl. Dataset S3'!R$172*100</f>
        <v>1.3453896274533865</v>
      </c>
      <c r="X30" s="2">
        <f>'Suppl. Dataset S3'!S30/'Suppl. Dataset S3'!S$172*100</f>
        <v>1.3966845633381697</v>
      </c>
      <c r="Y30" s="2">
        <f>'Suppl. Dataset S3'!T30/'Suppl. Dataset S3'!T$172*100</f>
        <v>1.4085501881258979</v>
      </c>
      <c r="Z30" s="2">
        <f>'Suppl. Dataset S3'!U30/'Suppl. Dataset S3'!U$172*100</f>
        <v>1.3503295697180564</v>
      </c>
    </row>
    <row r="31" spans="1:26" x14ac:dyDescent="0.35">
      <c r="A31" t="s">
        <v>1568</v>
      </c>
      <c r="B31" s="2">
        <f>'Suppl. Dataset S3'!B31/'Suppl. Dataset S3'!B$172*100</f>
        <v>19.688315517594312</v>
      </c>
      <c r="C31" s="2">
        <f>'Suppl. Dataset S3'!C31/'Suppl. Dataset S3'!C$172*100</f>
        <v>20.039580212098627</v>
      </c>
      <c r="D31" s="2">
        <f>'Suppl. Dataset S3'!D31/'Suppl. Dataset S3'!D$172*100</f>
        <v>20.412646677703687</v>
      </c>
      <c r="E31" s="2">
        <f>'Suppl. Dataset S3'!E31/'Suppl. Dataset S3'!E$172*100</f>
        <v>20.589026909325732</v>
      </c>
      <c r="F31" s="2">
        <f>'Suppl. Dataset S3'!F31/'Suppl. Dataset S3'!F$172*100</f>
        <v>20.566026430820436</v>
      </c>
      <c r="G31" s="2">
        <f>'Suppl. Dataset S3'!G31/'Suppl. Dataset S3'!G$172*100</f>
        <v>22.323096207234304</v>
      </c>
      <c r="H31" s="2">
        <f>'Suppl. Dataset S3'!H31/'Suppl. Dataset S3'!H$172*100</f>
        <v>21.138464270941</v>
      </c>
      <c r="I31" s="2">
        <f>'Suppl. Dataset S3'!I31/'Suppl. Dataset S3'!I$172*100</f>
        <v>19.862496576593173</v>
      </c>
      <c r="J31" s="2">
        <f>'Suppl. Dataset S3'!J31/'Suppl. Dataset S3'!J$172*100</f>
        <v>20.916570516768775</v>
      </c>
      <c r="K31" s="2">
        <f>'Suppl. Dataset S3'!K31/'Suppl. Dataset S3'!K$172*100</f>
        <v>20.341802963363484</v>
      </c>
      <c r="L31" s="2">
        <f>'Suppl. Dataset S3'!L31/'Suppl. Dataset S3'!L$172*100</f>
        <v>15.79397481320026</v>
      </c>
      <c r="M31" s="2">
        <f>'Suppl. Dataset S3'!M31/'Suppl. Dataset S3'!M$172*100</f>
        <v>15.666138019535763</v>
      </c>
      <c r="N31" s="2">
        <f>'Suppl. Dataset S3'!N31/'Suppl. Dataset S3'!N$172*100</f>
        <v>14.684258823452145</v>
      </c>
      <c r="O31" s="2">
        <f>'Suppl. Dataset S3'!O31/'Suppl. Dataset S3'!O$172*100</f>
        <v>14.781328595082115</v>
      </c>
      <c r="P31" s="2">
        <f>'Suppl. Dataset S3'!P31/'Suppl. Dataset S3'!P$172*100</f>
        <v>15.622440808376158</v>
      </c>
      <c r="Q31" s="2">
        <f>'Suppl. Dataset S3'!V31/'Suppl. Dataset S3'!V$172*100</f>
        <v>18.119012227073576</v>
      </c>
      <c r="R31" s="2">
        <f>'Suppl. Dataset S3'!W31/'Suppl. Dataset S3'!W$172*100</f>
        <v>18.247537852482306</v>
      </c>
      <c r="S31" s="2">
        <f>'Suppl. Dataset S3'!X31/'Suppl. Dataset S3'!X$172*100</f>
        <v>19.52049425138863</v>
      </c>
      <c r="T31" s="2">
        <f>'Suppl. Dataset S3'!Y31/'Suppl. Dataset S3'!Y$172*100</f>
        <v>18.56234656526555</v>
      </c>
      <c r="U31" s="2">
        <f>'Suppl. Dataset S3'!Z31/'Suppl. Dataset S3'!Z$172*100</f>
        <v>18.704020732365283</v>
      </c>
      <c r="V31" s="2">
        <f>'Suppl. Dataset S3'!Q31/'Suppl. Dataset S3'!Q$172*100</f>
        <v>22.184437965963834</v>
      </c>
      <c r="W31" s="2">
        <f>'Suppl. Dataset S3'!R31/'Suppl. Dataset S3'!R$172*100</f>
        <v>22.010003397199455</v>
      </c>
      <c r="X31" s="2">
        <f>'Suppl. Dataset S3'!S31/'Suppl. Dataset S3'!S$172*100</f>
        <v>21.56004757335948</v>
      </c>
      <c r="Y31" s="2">
        <f>'Suppl. Dataset S3'!T31/'Suppl. Dataset S3'!T$172*100</f>
        <v>21.621442663669246</v>
      </c>
      <c r="Z31" s="2">
        <f>'Suppl. Dataset S3'!U31/'Suppl. Dataset S3'!U$172*100</f>
        <v>22.163017937763748</v>
      </c>
    </row>
    <row r="32" spans="1:26" x14ac:dyDescent="0.35">
      <c r="A32" t="s">
        <v>1582</v>
      </c>
      <c r="B32" s="2">
        <f>'Suppl. Dataset S3'!B32/'Suppl. Dataset S3'!B$172*100</f>
        <v>0.42585097267685479</v>
      </c>
      <c r="C32" s="2">
        <f>'Suppl. Dataset S3'!C32/'Suppl. Dataset S3'!C$172*100</f>
        <v>0.30727356325217892</v>
      </c>
      <c r="D32" s="2">
        <f>'Suppl. Dataset S3'!D32/'Suppl. Dataset S3'!D$172*100</f>
        <v>0.30221676893298205</v>
      </c>
      <c r="E32" s="2">
        <f>'Suppl. Dataset S3'!E32/'Suppl. Dataset S3'!E$172*100</f>
        <v>0.38227397095977395</v>
      </c>
      <c r="F32" s="2">
        <f>'Suppl. Dataset S3'!F32/'Suppl. Dataset S3'!F$172*100</f>
        <v>0.37218368727417583</v>
      </c>
      <c r="G32" s="2">
        <f>'Suppl. Dataset S3'!G32/'Suppl. Dataset S3'!G$172*100</f>
        <v>0.56464302171239711</v>
      </c>
      <c r="H32" s="2">
        <f>'Suppl. Dataset S3'!H32/'Suppl. Dataset S3'!H$172*100</f>
        <v>0.61724315671147723</v>
      </c>
      <c r="I32" s="2">
        <f>'Suppl. Dataset S3'!I32/'Suppl. Dataset S3'!I$172*100</f>
        <v>0.50595683847132611</v>
      </c>
      <c r="J32" s="2">
        <f>'Suppl. Dataset S3'!J32/'Suppl. Dataset S3'!J$172*100</f>
        <v>0.54988216830247483</v>
      </c>
      <c r="K32" s="2">
        <f>'Suppl. Dataset S3'!K32/'Suppl. Dataset S3'!K$172*100</f>
        <v>0.51178421468334867</v>
      </c>
      <c r="L32" s="2">
        <f>'Suppl. Dataset S3'!L32/'Suppl. Dataset S3'!L$172*100</f>
        <v>0.67406428220622527</v>
      </c>
      <c r="M32" s="2">
        <f>'Suppl. Dataset S3'!M32/'Suppl. Dataset S3'!M$172*100</f>
        <v>0.7035256425439671</v>
      </c>
      <c r="N32" s="2">
        <f>'Suppl. Dataset S3'!N32/'Suppl. Dataset S3'!N$172*100</f>
        <v>0.77660049241556195</v>
      </c>
      <c r="O32" s="2">
        <f>'Suppl. Dataset S3'!O32/'Suppl. Dataset S3'!O$172*100</f>
        <v>0.71990544824196223</v>
      </c>
      <c r="P32" s="2">
        <f>'Suppl. Dataset S3'!P32/'Suppl. Dataset S3'!P$172*100</f>
        <v>0.7043565985155803</v>
      </c>
      <c r="Q32" s="2">
        <f>'Suppl. Dataset S3'!V32/'Suppl. Dataset S3'!V$172*100</f>
        <v>0.49506998054781837</v>
      </c>
      <c r="R32" s="2">
        <f>'Suppl. Dataset S3'!W32/'Suppl. Dataset S3'!W$172*100</f>
        <v>0.50136438953907703</v>
      </c>
      <c r="S32" s="2">
        <f>'Suppl. Dataset S3'!X32/'Suppl. Dataset S3'!X$172*100</f>
        <v>0.50021266519183361</v>
      </c>
      <c r="T32" s="2">
        <f>'Suppl. Dataset S3'!Y32/'Suppl. Dataset S3'!Y$172*100</f>
        <v>0.46171887254778177</v>
      </c>
      <c r="U32" s="2">
        <f>'Suppl. Dataset S3'!Z32/'Suppl. Dataset S3'!Z$172*100</f>
        <v>0.53752996519139873</v>
      </c>
      <c r="V32" s="2">
        <f>'Suppl. Dataset S3'!Q32/'Suppl. Dataset S3'!Q$172*100</f>
        <v>0.48979497075456302</v>
      </c>
      <c r="W32" s="2">
        <f>'Suppl. Dataset S3'!R32/'Suppl. Dataset S3'!R$172*100</f>
        <v>0.56114240743030697</v>
      </c>
      <c r="X32" s="2">
        <f>'Suppl. Dataset S3'!S32/'Suppl. Dataset S3'!S$172*100</f>
        <v>0.49580850143449579</v>
      </c>
      <c r="Y32" s="2">
        <f>'Suppl. Dataset S3'!T32/'Suppl. Dataset S3'!T$172*100</f>
        <v>0.48845521929968105</v>
      </c>
      <c r="Z32" s="2">
        <f>'Suppl. Dataset S3'!U32/'Suppl. Dataset S3'!U$172*100</f>
        <v>0.47775247276437749</v>
      </c>
    </row>
    <row r="33" spans="1:26" x14ac:dyDescent="0.35">
      <c r="A33" t="s">
        <v>1583</v>
      </c>
      <c r="B33" s="2">
        <f>'Suppl. Dataset S3'!B33/'Suppl. Dataset S3'!B$172*100</f>
        <v>11.987996559601871</v>
      </c>
      <c r="C33" s="2">
        <f>'Suppl. Dataset S3'!C33/'Suppl. Dataset S3'!C$172*100</f>
        <v>12.585463633204366</v>
      </c>
      <c r="D33" s="2">
        <f>'Suppl. Dataset S3'!D33/'Suppl. Dataset S3'!D$172*100</f>
        <v>12.357186109589749</v>
      </c>
      <c r="E33" s="2">
        <f>'Suppl. Dataset S3'!E33/'Suppl. Dataset S3'!E$172*100</f>
        <v>11.750170771182072</v>
      </c>
      <c r="F33" s="2">
        <f>'Suppl. Dataset S3'!F33/'Suppl. Dataset S3'!F$172*100</f>
        <v>12.324268077573739</v>
      </c>
      <c r="G33" s="2">
        <f>'Suppl. Dataset S3'!G33/'Suppl. Dataset S3'!G$172*100</f>
        <v>11.234499398412035</v>
      </c>
      <c r="H33" s="2">
        <f>'Suppl. Dataset S3'!H33/'Suppl. Dataset S3'!H$172*100</f>
        <v>11.132924516028925</v>
      </c>
      <c r="I33" s="2">
        <f>'Suppl. Dataset S3'!I33/'Suppl. Dataset S3'!I$172*100</f>
        <v>11.944339157545892</v>
      </c>
      <c r="J33" s="2">
        <f>'Suppl. Dataset S3'!J33/'Suppl. Dataset S3'!J$172*100</f>
        <v>11.221279654593564</v>
      </c>
      <c r="K33" s="2">
        <f>'Suppl. Dataset S3'!K33/'Suppl. Dataset S3'!K$172*100</f>
        <v>11.920037405283059</v>
      </c>
      <c r="L33" s="2">
        <f>'Suppl. Dataset S3'!L33/'Suppl. Dataset S3'!L$172*100</f>
        <v>6.5291163736711786</v>
      </c>
      <c r="M33" s="2">
        <f>'Suppl. Dataset S3'!M33/'Suppl. Dataset S3'!M$172*100</f>
        <v>6.6000859248970105</v>
      </c>
      <c r="N33" s="2">
        <f>'Suppl. Dataset S3'!N33/'Suppl. Dataset S3'!N$172*100</f>
        <v>6.6306240872907622</v>
      </c>
      <c r="O33" s="2">
        <f>'Suppl. Dataset S3'!O33/'Suppl. Dataset S3'!O$172*100</f>
        <v>6.7063435292502191</v>
      </c>
      <c r="P33" s="2">
        <f>'Suppl. Dataset S3'!P33/'Suppl. Dataset S3'!P$172*100</f>
        <v>6.0469620025524957</v>
      </c>
      <c r="Q33" s="2">
        <f>'Suppl. Dataset S3'!V33/'Suppl. Dataset S3'!V$172*100</f>
        <v>4.4199408614527966</v>
      </c>
      <c r="R33" s="2">
        <f>'Suppl. Dataset S3'!W33/'Suppl. Dataset S3'!W$172*100</f>
        <v>4.5530264350368475</v>
      </c>
      <c r="S33" s="2">
        <f>'Suppl. Dataset S3'!X33/'Suppl. Dataset S3'!X$172*100</f>
        <v>4.7319769546892978</v>
      </c>
      <c r="T33" s="2">
        <f>'Suppl. Dataset S3'!Y33/'Suppl. Dataset S3'!Y$172*100</f>
        <v>4.5391956726825837</v>
      </c>
      <c r="U33" s="2">
        <f>'Suppl. Dataset S3'!Z33/'Suppl. Dataset S3'!Z$172*100</f>
        <v>4.0693882944740682</v>
      </c>
      <c r="V33" s="2">
        <f>'Suppl. Dataset S3'!Q33/'Suppl. Dataset S3'!Q$172*100</f>
        <v>5.9871254269589151</v>
      </c>
      <c r="W33" s="2">
        <f>'Suppl. Dataset S3'!R33/'Suppl. Dataset S3'!R$172*100</f>
        <v>6.0846767070756176</v>
      </c>
      <c r="X33" s="2">
        <f>'Suppl. Dataset S3'!S33/'Suppl. Dataset S3'!S$172*100</f>
        <v>6.0397170306515449</v>
      </c>
      <c r="Y33" s="2">
        <f>'Suppl. Dataset S3'!T33/'Suppl. Dataset S3'!T$172*100</f>
        <v>6.0997719631446445</v>
      </c>
      <c r="Z33" s="2">
        <f>'Suppl. Dataset S3'!U33/'Suppl. Dataset S3'!U$172*100</f>
        <v>5.782933157270806</v>
      </c>
    </row>
    <row r="34" spans="1:26" x14ac:dyDescent="0.35">
      <c r="A34" t="s">
        <v>1595</v>
      </c>
      <c r="B34" s="2">
        <f>'Suppl. Dataset S3'!B34/'Suppl. Dataset S3'!B$172*100</f>
        <v>2.3436387434647456E-2</v>
      </c>
      <c r="C34" s="2">
        <f>'Suppl. Dataset S3'!C34/'Suppl. Dataset S3'!C$172*100</f>
        <v>2.2316805236200742E-2</v>
      </c>
      <c r="D34" s="2">
        <f>'Suppl. Dataset S3'!D34/'Suppl. Dataset S3'!D$172*100</f>
        <v>2.8084513885431244E-2</v>
      </c>
      <c r="E34" s="2">
        <f>'Suppl. Dataset S3'!E34/'Suppl. Dataset S3'!E$172*100</f>
        <v>1.9566132578798717E-2</v>
      </c>
      <c r="F34" s="2">
        <f>'Suppl. Dataset S3'!F34/'Suppl. Dataset S3'!F$172*100</f>
        <v>2.4802013964332705E-2</v>
      </c>
      <c r="G34" s="2">
        <f>'Suppl. Dataset S3'!G34/'Suppl. Dataset S3'!G$172*100</f>
        <v>3.4797767617159359E-2</v>
      </c>
      <c r="H34" s="2">
        <f>'Suppl. Dataset S3'!H34/'Suppl. Dataset S3'!H$172*100</f>
        <v>4.0515389852636918E-2</v>
      </c>
      <c r="I34" s="2">
        <f>'Suppl. Dataset S3'!I34/'Suppl. Dataset S3'!I$172*100</f>
        <v>4.2650685216495336E-2</v>
      </c>
      <c r="J34" s="2">
        <f>'Suppl. Dataset S3'!J34/'Suppl. Dataset S3'!J$172*100</f>
        <v>4.2977632627851314E-2</v>
      </c>
      <c r="K34" s="2">
        <f>'Suppl. Dataset S3'!K34/'Suppl. Dataset S3'!K$172*100</f>
        <v>3.1924969746323327E-2</v>
      </c>
      <c r="L34" s="2">
        <f>'Suppl. Dataset S3'!L34/'Suppl. Dataset S3'!L$172*100</f>
        <v>5.2571373306795149E-2</v>
      </c>
      <c r="M34" s="2">
        <f>'Suppl. Dataset S3'!M34/'Suppl. Dataset S3'!M$172*100</f>
        <v>5.570182406946049E-2</v>
      </c>
      <c r="N34" s="2">
        <f>'Suppl. Dataset S3'!N34/'Suppl. Dataset S3'!N$172*100</f>
        <v>6.4641015645505839E-2</v>
      </c>
      <c r="O34" s="2">
        <f>'Suppl. Dataset S3'!O34/'Suppl. Dataset S3'!O$172*100</f>
        <v>5.6661759614481437E-2</v>
      </c>
      <c r="P34" s="2">
        <f>'Suppl. Dataset S3'!P34/'Suppl. Dataset S3'!P$172*100</f>
        <v>5.8974714051619997E-2</v>
      </c>
      <c r="Q34" s="2">
        <f>'Suppl. Dataset S3'!V34/'Suppl. Dataset S3'!V$172*100</f>
        <v>5.0293985454543624E-2</v>
      </c>
      <c r="R34" s="2">
        <f>'Suppl. Dataset S3'!W34/'Suppl. Dataset S3'!W$172*100</f>
        <v>5.9968850126847197E-2</v>
      </c>
      <c r="S34" s="2">
        <f>'Suppl. Dataset S3'!X34/'Suppl. Dataset S3'!X$172*100</f>
        <v>6.5271652653080728E-2</v>
      </c>
      <c r="T34" s="2">
        <f>'Suppl. Dataset S3'!Y34/'Suppl. Dataset S3'!Y$172*100</f>
        <v>7.1987587730000441E-2</v>
      </c>
      <c r="U34" s="2">
        <f>'Suppl. Dataset S3'!Z34/'Suppl. Dataset S3'!Z$172*100</f>
        <v>6.4790053798148214E-2</v>
      </c>
      <c r="V34" s="2">
        <f>'Suppl. Dataset S3'!Q34/'Suppl. Dataset S3'!Q$172*100</f>
        <v>4.3433387583965345E-2</v>
      </c>
      <c r="W34" s="2">
        <f>'Suppl. Dataset S3'!R34/'Suppl. Dataset S3'!R$172*100</f>
        <v>4.3005894009886303E-2</v>
      </c>
      <c r="X34" s="2">
        <f>'Suppl. Dataset S3'!S34/'Suppl. Dataset S3'!S$172*100</f>
        <v>4.3737133545283122E-2</v>
      </c>
      <c r="Y34" s="2">
        <f>'Suppl. Dataset S3'!T34/'Suppl. Dataset S3'!T$172*100</f>
        <v>4.0670407112609962E-2</v>
      </c>
      <c r="Z34" s="2">
        <f>'Suppl. Dataset S3'!U34/'Suppl. Dataset S3'!U$172*100</f>
        <v>5.2692208209650246E-2</v>
      </c>
    </row>
    <row r="35" spans="1:26" x14ac:dyDescent="0.35">
      <c r="A35" t="s">
        <v>1599</v>
      </c>
      <c r="B35" s="2">
        <f>'Suppl. Dataset S3'!B35/'Suppl. Dataset S3'!B$172*100</f>
        <v>1.3096375803555329</v>
      </c>
      <c r="C35" s="2">
        <f>'Suppl. Dataset S3'!C35/'Suppl. Dataset S3'!C$172*100</f>
        <v>1.1416488120831947</v>
      </c>
      <c r="D35" s="2">
        <f>'Suppl. Dataset S3'!D35/'Suppl. Dataset S3'!D$172*100</f>
        <v>0.99186283185620572</v>
      </c>
      <c r="E35" s="2">
        <f>'Suppl. Dataset S3'!E35/'Suppl. Dataset S3'!E$172*100</f>
        <v>1.3087801818794316</v>
      </c>
      <c r="F35" s="2">
        <f>'Suppl. Dataset S3'!F35/'Suppl. Dataset S3'!F$172*100</f>
        <v>1.3091657123499874</v>
      </c>
      <c r="G35" s="2">
        <f>'Suppl. Dataset S3'!G35/'Suppl. Dataset S3'!G$172*100</f>
        <v>2.8903302997732783</v>
      </c>
      <c r="H35" s="2">
        <f>'Suppl. Dataset S3'!H35/'Suppl. Dataset S3'!H$172*100</f>
        <v>2.9368373027094026</v>
      </c>
      <c r="I35" s="2">
        <f>'Suppl. Dataset S3'!I35/'Suppl. Dataset S3'!I$172*100</f>
        <v>2.8746937612880115</v>
      </c>
      <c r="J35" s="2">
        <f>'Suppl. Dataset S3'!J35/'Suppl. Dataset S3'!J$172*100</f>
        <v>3.0532930924163733</v>
      </c>
      <c r="K35" s="2">
        <f>'Suppl. Dataset S3'!K35/'Suppl. Dataset S3'!K$172*100</f>
        <v>2.8167566651179752</v>
      </c>
      <c r="L35" s="2">
        <f>'Suppl. Dataset S3'!L35/'Suppl. Dataset S3'!L$172*100</f>
        <v>5.6407052904286648</v>
      </c>
      <c r="M35" s="2">
        <f>'Suppl. Dataset S3'!M35/'Suppl. Dataset S3'!M$172*100</f>
        <v>5.0769891729977008</v>
      </c>
      <c r="N35" s="2">
        <f>'Suppl. Dataset S3'!N35/'Suppl. Dataset S3'!N$172*100</f>
        <v>5.5709353062168967</v>
      </c>
      <c r="O35" s="2">
        <f>'Suppl. Dataset S3'!O35/'Suppl. Dataset S3'!O$172*100</f>
        <v>6.1315140838859143</v>
      </c>
      <c r="P35" s="2">
        <f>'Suppl. Dataset S3'!P35/'Suppl. Dataset S3'!P$172*100</f>
        <v>6.3836525372157755</v>
      </c>
      <c r="Q35" s="2">
        <f>'Suppl. Dataset S3'!V35/'Suppl. Dataset S3'!V$172*100</f>
        <v>5.7010831401347666</v>
      </c>
      <c r="R35" s="2">
        <f>'Suppl. Dataset S3'!W35/'Suppl. Dataset S3'!W$172*100</f>
        <v>5.2882427659863778</v>
      </c>
      <c r="S35" s="2">
        <f>'Suppl. Dataset S3'!X35/'Suppl. Dataset S3'!X$172*100</f>
        <v>5.3419924000451928</v>
      </c>
      <c r="T35" s="2">
        <f>'Suppl. Dataset S3'!Y35/'Suppl. Dataset S3'!Y$172*100</f>
        <v>5.2801296742373012</v>
      </c>
      <c r="U35" s="2">
        <f>'Suppl. Dataset S3'!Z35/'Suppl. Dataset S3'!Z$172*100</f>
        <v>5.3837248864781158</v>
      </c>
      <c r="V35" s="2">
        <f>'Suppl. Dataset S3'!Q35/'Suppl. Dataset S3'!Q$172*100</f>
        <v>4.3433387583965342</v>
      </c>
      <c r="W35" s="2">
        <f>'Suppl. Dataset S3'!R35/'Suppl. Dataset S3'!R$172*100</f>
        <v>4.5071679311671238</v>
      </c>
      <c r="X35" s="2">
        <f>'Suppl. Dataset S3'!S35/'Suppl. Dataset S3'!S$172*100</f>
        <v>4.4499357449391788</v>
      </c>
      <c r="Y35" s="2">
        <f>'Suppl. Dataset S3'!T35/'Suppl. Dataset S3'!T$172*100</f>
        <v>4.7109493686899775</v>
      </c>
      <c r="Z35" s="2">
        <f>'Suppl. Dataset S3'!U35/'Suppl. Dataset S3'!U$172*100</f>
        <v>4.572039793121462</v>
      </c>
    </row>
    <row r="36" spans="1:26" x14ac:dyDescent="0.35">
      <c r="A36" t="s">
        <v>1600</v>
      </c>
      <c r="B36" s="2">
        <f>'Suppl. Dataset S3'!B36/'Suppl. Dataset S3'!B$172*100</f>
        <v>3.7043201047918188</v>
      </c>
      <c r="C36" s="2">
        <f>'Suppl. Dataset S3'!C36/'Suppl. Dataset S3'!C$172*100</f>
        <v>4.4329980469187866</v>
      </c>
      <c r="D36" s="2">
        <f>'Suppl. Dataset S3'!D36/'Suppl. Dataset S3'!D$172*100</f>
        <v>4.329125067217694</v>
      </c>
      <c r="E36" s="2">
        <f>'Suppl. Dataset S3'!E36/'Suppl. Dataset S3'!E$172*100</f>
        <v>4.0260071727152864</v>
      </c>
      <c r="F36" s="2">
        <f>'Suppl. Dataset S3'!F36/'Suppl. Dataset S3'!F$172*100</f>
        <v>4.0364663815714739</v>
      </c>
      <c r="G36" s="2">
        <f>'Suppl. Dataset S3'!G36/'Suppl. Dataset S3'!G$172*100</f>
        <v>3.7205160345390507</v>
      </c>
      <c r="H36" s="2">
        <f>'Suppl. Dataset S3'!H36/'Suppl. Dataset S3'!H$172*100</f>
        <v>3.6076312355739311</v>
      </c>
      <c r="I36" s="2">
        <f>'Suppl. Dataset S3'!I36/'Suppl. Dataset S3'!I$172*100</f>
        <v>4.6032677876834169</v>
      </c>
      <c r="J36" s="2">
        <f>'Suppl. Dataset S3'!J36/'Suppl. Dataset S3'!J$172*100</f>
        <v>3.8018169052491682</v>
      </c>
      <c r="K36" s="2">
        <f>'Suppl. Dataset S3'!K36/'Suppl. Dataset S3'!K$172*100</f>
        <v>4.2238393414372588</v>
      </c>
      <c r="L36" s="2">
        <f>'Suppl. Dataset S3'!L36/'Suppl. Dataset S3'!L$172*100</f>
        <v>2.2844856426236086</v>
      </c>
      <c r="M36" s="2">
        <f>'Suppl. Dataset S3'!M36/'Suppl. Dataset S3'!M$172*100</f>
        <v>2.0307956691990801</v>
      </c>
      <c r="N36" s="2">
        <f>'Suppl. Dataset S3'!N36/'Suppl. Dataset S3'!N$172*100</f>
        <v>2.0739623286731379</v>
      </c>
      <c r="O36" s="2">
        <f>'Suppl. Dataset S3'!O36/'Suppl. Dataset S3'!O$172*100</f>
        <v>2.2582585353597677</v>
      </c>
      <c r="P36" s="2">
        <f>'Suppl. Dataset S3'!P36/'Suppl. Dataset S3'!P$172*100</f>
        <v>2.3164308784833616</v>
      </c>
      <c r="Q36" s="2">
        <f>'Suppl. Dataset S3'!V36/'Suppl. Dataset S3'!V$172*100</f>
        <v>1.2445382135767709</v>
      </c>
      <c r="R36" s="2">
        <f>'Suppl. Dataset S3'!W36/'Suppl. Dataset S3'!W$172*100</f>
        <v>1.2401239317220984</v>
      </c>
      <c r="S36" s="2">
        <f>'Suppl. Dataset S3'!X36/'Suppl. Dataset S3'!X$172*100</f>
        <v>1.2548889161606978</v>
      </c>
      <c r="T36" s="2">
        <f>'Suppl. Dataset S3'!Y36/'Suppl. Dataset S3'!Y$172*100</f>
        <v>1.2946846764008746</v>
      </c>
      <c r="U36" s="2">
        <f>'Suppl. Dataset S3'!Z36/'Suppl. Dataset S3'!Z$172*100</f>
        <v>1.0868552587725773</v>
      </c>
      <c r="V36" s="2">
        <f>'Suppl. Dataset S3'!Q36/'Suppl. Dataset S3'!Q$172*100</f>
        <v>1.7373355033586138</v>
      </c>
      <c r="W36" s="2">
        <f>'Suppl. Dataset S3'!R36/'Suppl. Dataset S3'!R$172*100</f>
        <v>1.8404269052265756</v>
      </c>
      <c r="X36" s="2">
        <f>'Suppl. Dataset S3'!S36/'Suppl. Dataset S3'!S$172*100</f>
        <v>1.9091893979102839</v>
      </c>
      <c r="Y36" s="2">
        <f>'Suppl. Dataset S3'!T36/'Suppl. Dataset S3'!T$172*100</f>
        <v>2.0358876668710457</v>
      </c>
      <c r="Z36" s="2">
        <f>'Suppl. Dataset S3'!U36/'Suppl. Dataset S3'!U$172*100</f>
        <v>1.9741231209465062</v>
      </c>
    </row>
    <row r="37" spans="1:26" x14ac:dyDescent="0.35">
      <c r="A37" t="s">
        <v>1612</v>
      </c>
      <c r="B37" s="2">
        <f>'Suppl. Dataset S3'!B37/'Suppl. Dataset S3'!B$172*100</f>
        <v>0.35686894867817248</v>
      </c>
      <c r="C37" s="2">
        <f>'Suppl. Dataset S3'!C37/'Suppl. Dataset S3'!C$172*100</f>
        <v>0.30605904323932454</v>
      </c>
      <c r="D37" s="2">
        <f>'Suppl. Dataset S3'!D37/'Suppl. Dataset S3'!D$172*100</f>
        <v>0.24371878147405943</v>
      </c>
      <c r="E37" s="2">
        <f>'Suppl. Dataset S3'!E37/'Suppl. Dataset S3'!E$172*100</f>
        <v>0.3144744364876631</v>
      </c>
      <c r="F37" s="2">
        <f>'Suppl. Dataset S3'!F37/'Suppl. Dataset S3'!F$172*100</f>
        <v>0.29774694981934063</v>
      </c>
      <c r="G37" s="2">
        <f>'Suppl. Dataset S3'!G37/'Suppl. Dataset S3'!G$172*100</f>
        <v>0.52524932252316014</v>
      </c>
      <c r="H37" s="2">
        <f>'Suppl. Dataset S3'!H37/'Suppl. Dataset S3'!H$172*100</f>
        <v>0.48195698537745485</v>
      </c>
      <c r="I37" s="2">
        <f>'Suppl. Dataset S3'!I37/'Suppl. Dataset S3'!I$172*100</f>
        <v>0.53011392890231779</v>
      </c>
      <c r="J37" s="2">
        <f>'Suppl. Dataset S3'!J37/'Suppl. Dataset S3'!J$172*100</f>
        <v>0.51436346365135799</v>
      </c>
      <c r="K37" s="2">
        <f>'Suppl. Dataset S3'!K37/'Suppl. Dataset S3'!K$172*100</f>
        <v>0.50530593348482533</v>
      </c>
      <c r="L37" s="2">
        <f>'Suppl. Dataset S3'!L37/'Suppl. Dataset S3'!L$172*100</f>
        <v>1.3156945089924859</v>
      </c>
      <c r="M37" s="2">
        <f>'Suppl. Dataset S3'!M37/'Suppl. Dataset S3'!M$172*100</f>
        <v>1.0632665896592328</v>
      </c>
      <c r="N37" s="2">
        <f>'Suppl. Dataset S3'!N37/'Suppl. Dataset S3'!N$172*100</f>
        <v>1.3685123687011072</v>
      </c>
      <c r="O37" s="2">
        <f>'Suppl. Dataset S3'!O37/'Suppl. Dataset S3'!O$172*100</f>
        <v>1.434336330337598</v>
      </c>
      <c r="P37" s="2">
        <f>'Suppl. Dataset S3'!P37/'Suppl. Dataset S3'!P$172*100</f>
        <v>1.6093807556904753</v>
      </c>
      <c r="Q37" s="2">
        <f>'Suppl. Dataset S3'!V37/'Suppl. Dataset S3'!V$172*100</f>
        <v>1.0999521564112342</v>
      </c>
      <c r="R37" s="2">
        <f>'Suppl. Dataset S3'!W37/'Suppl. Dataset S3'!W$172*100</f>
        <v>1.0470189194968003</v>
      </c>
      <c r="S37" s="2">
        <f>'Suppl. Dataset S3'!X37/'Suppl. Dataset S3'!X$172*100</f>
        <v>1.1189426169099554</v>
      </c>
      <c r="T37" s="2">
        <f>'Suppl. Dataset S3'!Y37/'Suppl. Dataset S3'!Y$172*100</f>
        <v>1.1308992655308843</v>
      </c>
      <c r="U37" s="2">
        <f>'Suppl. Dataset S3'!Z37/'Suppl. Dataset S3'!Z$172*100</f>
        <v>0.94025617735674138</v>
      </c>
      <c r="V37" s="2">
        <f>'Suppl. Dataset S3'!Q37/'Suppl. Dataset S3'!Q$172*100</f>
        <v>0.87735442919609996</v>
      </c>
      <c r="W37" s="2">
        <f>'Suppl. Dataset S3'!R37/'Suppl. Dataset S3'!R$172*100</f>
        <v>0.95326601744184658</v>
      </c>
      <c r="X37" s="2">
        <f>'Suppl. Dataset S3'!S37/'Suppl. Dataset S3'!S$172*100</f>
        <v>0.97855030736998561</v>
      </c>
      <c r="Y37" s="2">
        <f>'Suppl. Dataset S3'!T37/'Suppl. Dataset S3'!T$172*100</f>
        <v>1.0518752945500405</v>
      </c>
      <c r="Z37" s="2">
        <f>'Suppl. Dataset S3'!U37/'Suppl. Dataset S3'!U$172*100</f>
        <v>0.99880355673167087</v>
      </c>
    </row>
    <row r="38" spans="1:26" x14ac:dyDescent="0.35">
      <c r="A38" t="s">
        <v>1685</v>
      </c>
      <c r="B38" s="2">
        <f>'Suppl. Dataset S3'!B38/'Suppl. Dataset S3'!B$172*100</f>
        <v>2.3008982285714678E-2</v>
      </c>
      <c r="C38" s="2">
        <f>'Suppl. Dataset S3'!C38/'Suppl. Dataset S3'!C$172*100</f>
        <v>4.5393684716973498E-2</v>
      </c>
      <c r="D38" s="2">
        <f>'Suppl. Dataset S3'!D38/'Suppl. Dataset S3'!D$172*100</f>
        <v>3.3259875569359908E-2</v>
      </c>
      <c r="E38" s="2">
        <f>'Suppl. Dataset S3'!E38/'Suppl. Dataset S3'!E$172*100</f>
        <v>3.9077983782264604E-2</v>
      </c>
      <c r="F38" s="2">
        <f>'Suppl. Dataset S3'!F38/'Suppl. Dataset S3'!F$172*100</f>
        <v>3.2656134689643727E-2</v>
      </c>
      <c r="G38" s="2">
        <f>'Suppl. Dataset S3'!G38/'Suppl. Dataset S3'!G$172*100</f>
        <v>4.0350174672269846E-2</v>
      </c>
      <c r="H38" s="2">
        <f>'Suppl. Dataset S3'!H38/'Suppl. Dataset S3'!H$172*100</f>
        <v>3.9260691833492463E-2</v>
      </c>
      <c r="I38" s="2">
        <f>'Suppl. Dataset S3'!I38/'Suppl. Dataset S3'!I$172*100</f>
        <v>3.2595842080919035E-2</v>
      </c>
      <c r="J38" s="2">
        <f>'Suppl. Dataset S3'!J38/'Suppl. Dataset S3'!J$172*100</f>
        <v>4.3898960390708834E-2</v>
      </c>
      <c r="K38" s="2">
        <f>'Suppl. Dataset S3'!K38/'Suppl. Dataset S3'!K$172*100</f>
        <v>2.6973238120775265E-2</v>
      </c>
      <c r="L38" s="2">
        <f>'Suppl. Dataset S3'!L38/'Suppl. Dataset S3'!L$172*100</f>
        <v>1.8175647737687449E-2</v>
      </c>
      <c r="M38" s="2">
        <f>'Suppl. Dataset S3'!M38/'Suppl. Dataset S3'!M$172*100</f>
        <v>1.1664806486233933E-2</v>
      </c>
      <c r="N38" s="2">
        <f>'Suppl. Dataset S3'!N38/'Suppl. Dataset S3'!N$172*100</f>
        <v>1.1833744660344815E-2</v>
      </c>
      <c r="O38" s="2">
        <f>'Suppl. Dataset S3'!O38/'Suppl. Dataset S3'!O$172*100</f>
        <v>1.3659716912548935E-2</v>
      </c>
      <c r="P38" s="2">
        <f>'Suppl. Dataset S3'!P38/'Suppl. Dataset S3'!P$172*100</f>
        <v>2.0450642549930849E-2</v>
      </c>
      <c r="Q38" s="2">
        <f>'Suppl. Dataset S3'!V38/'Suppl. Dataset S3'!V$172*100</f>
        <v>1.3727763563404369E-2</v>
      </c>
      <c r="R38" s="2">
        <f>'Suppl. Dataset S3'!W38/'Suppl. Dataset S3'!W$172*100</f>
        <v>9.3108087406281945E-3</v>
      </c>
      <c r="S38" s="2">
        <f>'Suppl. Dataset S3'!X38/'Suppl. Dataset S3'!X$172*100</f>
        <v>1.2165837653698769E-2</v>
      </c>
      <c r="T38" s="2">
        <f>'Suppl. Dataset S3'!Y38/'Suppl. Dataset S3'!Y$172*100</f>
        <v>1.6332264484927403E-2</v>
      </c>
      <c r="U38" s="2">
        <f>'Suppl. Dataset S3'!Z38/'Suppl. Dataset S3'!Z$172*100</f>
        <v>1.1650227979958851E-2</v>
      </c>
      <c r="V38" s="2">
        <f>'Suppl. Dataset S3'!Q38/'Suppl. Dataset S3'!Q$172*100</f>
        <v>6.1985107408205023E-2</v>
      </c>
      <c r="W38" s="2">
        <f>'Suppl. Dataset S3'!R38/'Suppl. Dataset S3'!R$172*100</f>
        <v>2.4837657124434288E-2</v>
      </c>
      <c r="X38" s="2">
        <f>'Suppl. Dataset S3'!S38/'Suppl. Dataset S3'!S$172*100</f>
        <v>2.1631629955211316E-2</v>
      </c>
      <c r="Y38" s="2">
        <f>'Suppl. Dataset S3'!T38/'Suppl. Dataset S3'!T$172*100</f>
        <v>2.2950496938321671E-2</v>
      </c>
      <c r="Z38" s="2">
        <f>'Suppl. Dataset S3'!U38/'Suppl. Dataset S3'!U$172*100</f>
        <v>2.7260666308520583E-2</v>
      </c>
    </row>
    <row r="39" spans="1:26" x14ac:dyDescent="0.35">
      <c r="A39" t="s">
        <v>1686</v>
      </c>
      <c r="B39" s="2">
        <f>'Suppl. Dataset S3'!B39/'Suppl. Dataset S3'!B$172*100</f>
        <v>9.0934593638885314E-2</v>
      </c>
      <c r="C39" s="2">
        <f>'Suppl. Dataset S3'!C39/'Suppl. Dataset S3'!C$172*100</f>
        <v>0.1048857493289797</v>
      </c>
      <c r="D39" s="2">
        <f>'Suppl. Dataset S3'!D39/'Suppl. Dataset S3'!D$172*100</f>
        <v>9.7025446175434113E-2</v>
      </c>
      <c r="E39" s="2">
        <f>'Suppl. Dataset S3'!E39/'Suppl. Dataset S3'!E$172*100</f>
        <v>0.11402206226879946</v>
      </c>
      <c r="F39" s="2">
        <f>'Suppl. Dataset S3'!F39/'Suppl. Dataset S3'!F$172*100</f>
        <v>0.10055270249760802</v>
      </c>
      <c r="G39" s="2">
        <f>'Suppl. Dataset S3'!G39/'Suppl. Dataset S3'!G$172*100</f>
        <v>0.11613703411206819</v>
      </c>
      <c r="H39" s="2">
        <f>'Suppl. Dataset S3'!H39/'Suppl. Dataset S3'!H$172*100</f>
        <v>0.13316996570627848</v>
      </c>
      <c r="I39" s="2">
        <f>'Suppl. Dataset S3'!I39/'Suppl. Dataset S3'!I$172*100</f>
        <v>0.13818993554473658</v>
      </c>
      <c r="J39" s="2">
        <f>'Suppl. Dataset S3'!J39/'Suppl. Dataset S3'!J$172*100</f>
        <v>0.12713246327217512</v>
      </c>
      <c r="K39" s="2">
        <f>'Suppl. Dataset S3'!K39/'Suppl. Dataset S3'!K$172*100</f>
        <v>0.13539507762585232</v>
      </c>
      <c r="L39" s="2">
        <f>'Suppl. Dataset S3'!L39/'Suppl. Dataset S3'!L$172*100</f>
        <v>7.3249443376745146E-2</v>
      </c>
      <c r="M39" s="2">
        <f>'Suppl. Dataset S3'!M39/'Suppl. Dataset S3'!M$172*100</f>
        <v>7.4163300121868045E-2</v>
      </c>
      <c r="N39" s="2">
        <f>'Suppl. Dataset S3'!N39/'Suppl. Dataset S3'!N$172*100</f>
        <v>6.6584124655464955E-2</v>
      </c>
      <c r="O39" s="2">
        <f>'Suppl. Dataset S3'!O39/'Suppl. Dataset S3'!O$172*100</f>
        <v>6.7600235027338293E-2</v>
      </c>
      <c r="P39" s="2">
        <f>'Suppl. Dataset S3'!P39/'Suppl. Dataset S3'!P$172*100</f>
        <v>6.7619060044126197E-2</v>
      </c>
      <c r="Q39" s="2">
        <f>'Suppl. Dataset S3'!V39/'Suppl. Dataset S3'!V$172*100</f>
        <v>6.1448084521905269E-2</v>
      </c>
      <c r="R39" s="2">
        <f>'Suppl. Dataset S3'!W39/'Suppl. Dataset S3'!W$172*100</f>
        <v>5.4508909423289342E-2</v>
      </c>
      <c r="S39" s="2">
        <f>'Suppl. Dataset S3'!X39/'Suppl. Dataset S3'!X$172*100</f>
        <v>6.6342945099848546E-2</v>
      </c>
      <c r="T39" s="2">
        <f>'Suppl. Dataset S3'!Y39/'Suppl. Dataset S3'!Y$172*100</f>
        <v>5.2371491379543035E-2</v>
      </c>
      <c r="U39" s="2">
        <f>'Suppl. Dataset S3'!Z39/'Suppl. Dataset S3'!Z$172*100</f>
        <v>7.6005915382166958E-2</v>
      </c>
      <c r="V39" s="2">
        <f>'Suppl. Dataset S3'!Q39/'Suppl. Dataset S3'!Q$172*100</f>
        <v>7.8623574083234754E-2</v>
      </c>
      <c r="W39" s="2">
        <f>'Suppl. Dataset S3'!R39/'Suppl. Dataset S3'!R$172*100</f>
        <v>9.0151496229428155E-2</v>
      </c>
      <c r="X39" s="2">
        <f>'Suppl. Dataset S3'!S39/'Suppl. Dataset S3'!S$172*100</f>
        <v>9.0600970668573422E-2</v>
      </c>
      <c r="Y39" s="2">
        <f>'Suppl. Dataset S3'!T39/'Suppl. Dataset S3'!T$172*100</f>
        <v>8.2058092561929058E-2</v>
      </c>
      <c r="Z39" s="2">
        <f>'Suppl. Dataset S3'!U39/'Suppl. Dataset S3'!U$172*100</f>
        <v>8.5601487886370953E-2</v>
      </c>
    </row>
    <row r="40" spans="1:26" x14ac:dyDescent="0.35">
      <c r="A40" t="s">
        <v>1696</v>
      </c>
      <c r="B40" s="2">
        <f>'Suppl. Dataset S3'!B40/'Suppl. Dataset S3'!B$172*100</f>
        <v>0.23961488667529512</v>
      </c>
      <c r="C40" s="2">
        <f>'Suppl. Dataset S3'!C40/'Suppl. Dataset S3'!C$172*100</f>
        <v>0.31651637500606439</v>
      </c>
      <c r="D40" s="2">
        <f>'Suppl. Dataset S3'!D40/'Suppl. Dataset S3'!D$172*100</f>
        <v>0.2217325037957327</v>
      </c>
      <c r="E40" s="2">
        <f>'Suppl. Dataset S3'!E40/'Suppl. Dataset S3'!E$172*100</f>
        <v>0.31998444939518722</v>
      </c>
      <c r="F40" s="2">
        <f>'Suppl. Dataset S3'!F40/'Suppl. Dataset S3'!F$172*100</f>
        <v>0.27722474053078838</v>
      </c>
      <c r="G40" s="2">
        <f>'Suppl. Dataset S3'!G40/'Suppl. Dataset S3'!G$172*100</f>
        <v>0.38191216986853194</v>
      </c>
      <c r="H40" s="2">
        <f>'Suppl. Dataset S3'!H40/'Suppl. Dataset S3'!H$172*100</f>
        <v>0.4354629116183707</v>
      </c>
      <c r="I40" s="2">
        <f>'Suppl. Dataset S3'!I40/'Suppl. Dataset S3'!I$172*100</f>
        <v>0.47839191759937061</v>
      </c>
      <c r="J40" s="2">
        <f>'Suppl. Dataset S3'!J40/'Suppl. Dataset S3'!J$172*100</f>
        <v>0.45778426584806464</v>
      </c>
      <c r="K40" s="2">
        <f>'Suppl. Dataset S3'!K40/'Suppl. Dataset S3'!K$172*100</f>
        <v>0.46594946636084333</v>
      </c>
      <c r="L40" s="2">
        <f>'Suppl. Dataset S3'!L40/'Suppl. Dataset S3'!L$172*100</f>
        <v>0.39013603338773306</v>
      </c>
      <c r="M40" s="2">
        <f>'Suppl. Dataset S3'!M40/'Suppl. Dataset S3'!M$172*100</f>
        <v>0.30449881906323861</v>
      </c>
      <c r="N40" s="2">
        <f>'Suppl. Dataset S3'!N40/'Suppl. Dataset S3'!N$172*100</f>
        <v>0.32303342147233693</v>
      </c>
      <c r="O40" s="2">
        <f>'Suppl. Dataset S3'!O40/'Suppl. Dataset S3'!O$172*100</f>
        <v>0.43842383832812992</v>
      </c>
      <c r="P40" s="2">
        <f>'Suppl. Dataset S3'!P40/'Suppl. Dataset S3'!P$172*100</f>
        <v>0.42825404694613262</v>
      </c>
      <c r="Q40" s="2">
        <f>'Suppl. Dataset S3'!V40/'Suppl. Dataset S3'!V$172*100</f>
        <v>0.35561444659485603</v>
      </c>
      <c r="R40" s="2">
        <f>'Suppl. Dataset S3'!W40/'Suppl. Dataset S3'!W$172*100</f>
        <v>0.31177649850899658</v>
      </c>
      <c r="S40" s="2">
        <f>'Suppl. Dataset S3'!X40/'Suppl. Dataset S3'!X$172*100</f>
        <v>0.3548369315662141</v>
      </c>
      <c r="T40" s="2">
        <f>'Suppl. Dataset S3'!Y40/'Suppl. Dataset S3'!Y$172*100</f>
        <v>0.30825955336317656</v>
      </c>
      <c r="U40" s="2">
        <f>'Suppl. Dataset S3'!Z40/'Suppl. Dataset S3'!Z$172*100</f>
        <v>0.30746284322016865</v>
      </c>
      <c r="V40" s="2">
        <f>'Suppl. Dataset S3'!Q40/'Suppl. Dataset S3'!Q$172*100</f>
        <v>0.38254835265129838</v>
      </c>
      <c r="W40" s="2">
        <f>'Suppl. Dataset S3'!R40/'Suppl. Dataset S3'!R$172*100</f>
        <v>0.44462472630160149</v>
      </c>
      <c r="X40" s="2">
        <f>'Suppl. Dataset S3'!S40/'Suppl. Dataset S3'!S$172*100</f>
        <v>0.46893225211125905</v>
      </c>
      <c r="Y40" s="2">
        <f>'Suppl. Dataset S3'!T40/'Suppl. Dataset S3'!T$172*100</f>
        <v>0.46142578054941463</v>
      </c>
      <c r="Z40" s="2">
        <f>'Suppl. Dataset S3'!U40/'Suppl. Dataset S3'!U$172*100</f>
        <v>0.45758975589302414</v>
      </c>
    </row>
    <row r="41" spans="1:26" x14ac:dyDescent="0.35">
      <c r="A41" t="s">
        <v>1697</v>
      </c>
      <c r="B41" s="2">
        <f>'Suppl. Dataset S3'!B41/'Suppl. Dataset S3'!B$172*100</f>
        <v>2.7086900232859455E-2</v>
      </c>
      <c r="C41" s="2">
        <f>'Suppl. Dataset S3'!C41/'Suppl. Dataset S3'!C$172*100</f>
        <v>3.1713608401243938E-2</v>
      </c>
      <c r="D41" s="2">
        <f>'Suppl. Dataset S3'!D41/'Suppl. Dataset S3'!D$172*100</f>
        <v>2.2858300359774462E-2</v>
      </c>
      <c r="E41" s="2">
        <f>'Suppl. Dataset S3'!E41/'Suppl. Dataset S3'!E$172*100</f>
        <v>1.9980626639356527E-2</v>
      </c>
      <c r="F41" s="2">
        <f>'Suppl. Dataset S3'!F41/'Suppl. Dataset S3'!F$172*100</f>
        <v>2.3383985175845601E-2</v>
      </c>
      <c r="G41" s="2">
        <f>'Suppl. Dataset S3'!G41/'Suppl. Dataset S3'!G$172*100</f>
        <v>2.0696215053304459E-2</v>
      </c>
      <c r="H41" s="2">
        <f>'Suppl. Dataset S3'!H41/'Suppl. Dataset S3'!H$172*100</f>
        <v>2.2966785662303105E-2</v>
      </c>
      <c r="I41" s="2">
        <f>'Suppl. Dataset S3'!I41/'Suppl. Dataset S3'!I$172*100</f>
        <v>3.0952354244906312E-2</v>
      </c>
      <c r="J41" s="2">
        <f>'Suppl. Dataset S3'!J41/'Suppl. Dataset S3'!J$172*100</f>
        <v>2.9749264900859568E-2</v>
      </c>
      <c r="K41" s="2">
        <f>'Suppl. Dataset S3'!K41/'Suppl. Dataset S3'!K$172*100</f>
        <v>2.8083900866924832E-2</v>
      </c>
      <c r="L41" s="2">
        <f>'Suppl. Dataset S3'!L41/'Suppl. Dataset S3'!L$172*100</f>
        <v>2.14279805870282E-2</v>
      </c>
      <c r="M41" s="2">
        <f>'Suppl. Dataset S3'!M41/'Suppl. Dataset S3'!M$172*100</f>
        <v>1.5558009666284092E-2</v>
      </c>
      <c r="N41" s="2">
        <f>'Suppl. Dataset S3'!N41/'Suppl. Dataset S3'!N$172*100</f>
        <v>1.7889655765899865E-2</v>
      </c>
      <c r="O41" s="2">
        <f>'Suppl. Dataset S3'!O41/'Suppl. Dataset S3'!O$172*100</f>
        <v>1.0810450808090875E-2</v>
      </c>
      <c r="P41" s="2">
        <f>'Suppl. Dataset S3'!P41/'Suppl. Dataset S3'!P$172*100</f>
        <v>1.5956448925046853E-2</v>
      </c>
      <c r="Q41" s="2">
        <f>'Suppl. Dataset S3'!V41/'Suppl. Dataset S3'!V$172*100</f>
        <v>1.438146659023315E-2</v>
      </c>
      <c r="R41" s="2">
        <f>'Suppl. Dataset S3'!W41/'Suppl. Dataset S3'!W$172*100</f>
        <v>1.1534555294215125E-2</v>
      </c>
      <c r="S41" s="2">
        <f>'Suppl. Dataset S3'!X41/'Suppl. Dataset S3'!X$172*100</f>
        <v>9.23109611442933E-3</v>
      </c>
      <c r="T41" s="2">
        <f>'Suppl. Dataset S3'!Y41/'Suppl. Dataset S3'!Y$172*100</f>
        <v>1.285409704832249E-2</v>
      </c>
      <c r="U41" s="2">
        <f>'Suppl. Dataset S3'!Z41/'Suppl. Dataset S3'!Z$172*100</f>
        <v>9.0364498944182654E-3</v>
      </c>
      <c r="V41" s="2">
        <f>'Suppl. Dataset S3'!Q41/'Suppl. Dataset S3'!Q$172*100</f>
        <v>1.4122239542617447E-2</v>
      </c>
      <c r="W41" s="2">
        <f>'Suppl. Dataset S3'!R41/'Suppl. Dataset S3'!R$172*100</f>
        <v>1.7784989052064059E-2</v>
      </c>
      <c r="X41" s="2">
        <f>'Suppl. Dataset S3'!S41/'Suppl. Dataset S3'!S$172*100</f>
        <v>2.0809331693215267E-2</v>
      </c>
      <c r="Y41" s="2">
        <f>'Suppl. Dataset S3'!T41/'Suppl. Dataset S3'!T$172*100</f>
        <v>1.7233004718599433E-2</v>
      </c>
      <c r="Z41" s="2">
        <f>'Suppl. Dataset S3'!U41/'Suppl. Dataset S3'!U$172*100</f>
        <v>2.3216501526487309E-2</v>
      </c>
    </row>
    <row r="42" spans="1:26" x14ac:dyDescent="0.35">
      <c r="A42" t="s">
        <v>1709</v>
      </c>
      <c r="B42" s="2">
        <f>'Suppl. Dataset S3'!B42/'Suppl. Dataset S3'!B$172*100</f>
        <v>9.9715511846240834E-2</v>
      </c>
      <c r="C42" s="2">
        <f>'Suppl. Dataset S3'!C42/'Suppl. Dataset S3'!C$172*100</f>
        <v>5.8547008377284243E-2</v>
      </c>
      <c r="D42" s="2">
        <f>'Suppl. Dataset S3'!D42/'Suppl. Dataset S3'!D$172*100</f>
        <v>5.8299151376305515E-2</v>
      </c>
      <c r="E42" s="2">
        <f>'Suppl. Dataset S3'!E42/'Suppl. Dataset S3'!E$172*100</f>
        <v>8.3107629893103843E-2</v>
      </c>
      <c r="F42" s="2">
        <f>'Suppl. Dataset S3'!F42/'Suppl. Dataset S3'!F$172*100</f>
        <v>6.8288128175945623E-2</v>
      </c>
      <c r="G42" s="2">
        <f>'Suppl. Dataset S3'!G42/'Suppl. Dataset S3'!G$172*100</f>
        <v>0.15425380428218288</v>
      </c>
      <c r="H42" s="2">
        <f>'Suppl. Dataset S3'!H42/'Suppl. Dataset S3'!H$172*100</f>
        <v>0.20263118971938052</v>
      </c>
      <c r="I42" s="2">
        <f>'Suppl. Dataset S3'!I42/'Suppl. Dataset S3'!I$172*100</f>
        <v>0.13887472214307522</v>
      </c>
      <c r="J42" s="2">
        <f>'Suppl. Dataset S3'!J42/'Suppl. Dataset S3'!J$172*100</f>
        <v>0.16203683544827391</v>
      </c>
      <c r="K42" s="2">
        <f>'Suppl. Dataset S3'!K42/'Suppl. Dataset S3'!K$172*100</f>
        <v>0.14755947913129996</v>
      </c>
      <c r="L42" s="2">
        <f>'Suppl. Dataset S3'!L42/'Suppl. Dataset S3'!L$172*100</f>
        <v>0.26292089007723651</v>
      </c>
      <c r="M42" s="2">
        <f>'Suppl. Dataset S3'!M42/'Suppl. Dataset S3'!M$172*100</f>
        <v>0.16697844817857715</v>
      </c>
      <c r="N42" s="2">
        <f>'Suppl. Dataset S3'!N42/'Suppl. Dataset S3'!N$172*100</f>
        <v>0.27576023784223885</v>
      </c>
      <c r="O42" s="2">
        <f>'Suppl. Dataset S3'!O42/'Suppl. Dataset S3'!O$172*100</f>
        <v>0.36370043803964647</v>
      </c>
      <c r="P42" s="2">
        <f>'Suppl. Dataset S3'!P42/'Suppl. Dataset S3'!P$172*100</f>
        <v>0.36943096219229926</v>
      </c>
      <c r="Q42" s="2">
        <f>'Suppl. Dataset S3'!V42/'Suppl. Dataset S3'!V$172*100</f>
        <v>0.40809746103453803</v>
      </c>
      <c r="R42" s="2">
        <f>'Suppl. Dataset S3'!W42/'Suppl. Dataset S3'!W$172*100</f>
        <v>0.31548274276497479</v>
      </c>
      <c r="S42" s="2">
        <f>'Suppl. Dataset S3'!X42/'Suppl. Dataset S3'!X$172*100</f>
        <v>0.33971856606088674</v>
      </c>
      <c r="T42" s="2">
        <f>'Suppl. Dataset S3'!Y42/'Suppl. Dataset S3'!Y$172*100</f>
        <v>0.3207554867166541</v>
      </c>
      <c r="U42" s="2">
        <f>'Suppl. Dataset S3'!Z42/'Suppl. Dataset S3'!Z$172*100</f>
        <v>0.32156348815532176</v>
      </c>
      <c r="V42" s="2">
        <f>'Suppl. Dataset S3'!Q42/'Suppl. Dataset S3'!Q$172*100</f>
        <v>0.29390078430073008</v>
      </c>
      <c r="W42" s="2">
        <f>'Suppl. Dataset S3'!R42/'Suppl. Dataset S3'!R$172*100</f>
        <v>0.33653492214897079</v>
      </c>
      <c r="X42" s="2">
        <f>'Suppl. Dataset S3'!S42/'Suppl. Dataset S3'!S$172*100</f>
        <v>0.29854612575171779</v>
      </c>
      <c r="Y42" s="2">
        <f>'Suppl. Dataset S3'!T42/'Suppl. Dataset S3'!T$172*100</f>
        <v>0.338217849617372</v>
      </c>
      <c r="Z42" s="2">
        <f>'Suppl. Dataset S3'!U42/'Suppl. Dataset S3'!U$172*100</f>
        <v>0.34375400647282822</v>
      </c>
    </row>
    <row r="43" spans="1:26" x14ac:dyDescent="0.35">
      <c r="A43" t="s">
        <v>1782</v>
      </c>
      <c r="B43" s="2">
        <f>'Suppl. Dataset S3'!B43/'Suppl. Dataset S3'!B$172*100</f>
        <v>5.6128575466889173E-2</v>
      </c>
      <c r="C43" s="2">
        <f>'Suppl. Dataset S3'!C43/'Suppl. Dataset S3'!C$172*100</f>
        <v>5.3907145164506905E-2</v>
      </c>
      <c r="D43" s="2">
        <f>'Suppl. Dataset S3'!D43/'Suppl. Dataset S3'!D$172*100</f>
        <v>5.0785567919143668E-2</v>
      </c>
      <c r="E43" s="2">
        <f>'Suppl. Dataset S3'!E43/'Suppl. Dataset S3'!E$172*100</f>
        <v>5.2396856588472492E-2</v>
      </c>
      <c r="F43" s="2">
        <f>'Suppl. Dataset S3'!F43/'Suppl. Dataset S3'!F$172*100</f>
        <v>4.5292125554785297E-2</v>
      </c>
      <c r="G43" s="2">
        <f>'Suppl. Dataset S3'!G43/'Suppl. Dataset S3'!G$172*100</f>
        <v>9.7082538506766819E-2</v>
      </c>
      <c r="H43" s="2">
        <f>'Suppl. Dataset S3'!H43/'Suppl. Dataset S3'!H$172*100</f>
        <v>8.540482816372133E-2</v>
      </c>
      <c r="I43" s="2">
        <f>'Suppl. Dataset S3'!I43/'Suppl. Dataset S3'!I$172*100</f>
        <v>0.1138956124076316</v>
      </c>
      <c r="J43" s="2">
        <f>'Suppl. Dataset S3'!J43/'Suppl. Dataset S3'!J$172*100</f>
        <v>0.10301215217365281</v>
      </c>
      <c r="K43" s="2">
        <f>'Suppl. Dataset S3'!K43/'Suppl. Dataset S3'!K$172*100</f>
        <v>8.3243861948960385E-2</v>
      </c>
      <c r="L43" s="2">
        <f>'Suppl. Dataset S3'!L43/'Suppl. Dataset S3'!L$172*100</f>
        <v>9.4566333538546279E-2</v>
      </c>
      <c r="M43" s="2">
        <f>'Suppl. Dataset S3'!M43/'Suppl. Dataset S3'!M$172*100</f>
        <v>7.5373035142759434E-2</v>
      </c>
      <c r="N43" s="2">
        <f>'Suppl. Dataset S3'!N43/'Suppl. Dataset S3'!N$172*100</f>
        <v>0.11428666728674833</v>
      </c>
      <c r="O43" s="2">
        <f>'Suppl. Dataset S3'!O43/'Suppl. Dataset S3'!O$172*100</f>
        <v>0.14622254628526657</v>
      </c>
      <c r="P43" s="2">
        <f>'Suppl. Dataset S3'!P43/'Suppl. Dataset S3'!P$172*100</f>
        <v>0.14108022536321102</v>
      </c>
      <c r="Q43" s="2">
        <f>'Suppl. Dataset S3'!V43/'Suppl. Dataset S3'!V$172*100</f>
        <v>0.12139925489403613</v>
      </c>
      <c r="R43" s="2">
        <f>'Suppl. Dataset S3'!W43/'Suppl. Dataset S3'!W$172*100</f>
        <v>0.10764284664808914</v>
      </c>
      <c r="S43" s="2">
        <f>'Suppl. Dataset S3'!X43/'Suppl. Dataset S3'!X$172*100</f>
        <v>0.10480983588050952</v>
      </c>
      <c r="T43" s="2">
        <f>'Suppl. Dataset S3'!Y43/'Suppl. Dataset S3'!Y$172*100</f>
        <v>0.10980190546643839</v>
      </c>
      <c r="U43" s="2">
        <f>'Suppl. Dataset S3'!Z43/'Suppl. Dataset S3'!Z$172*100</f>
        <v>0.10843706066230331</v>
      </c>
      <c r="V43" s="2">
        <f>'Suppl. Dataset S3'!Q43/'Suppl. Dataset S3'!Q$172*100</f>
        <v>0.1278193982126157</v>
      </c>
      <c r="W43" s="2">
        <f>'Suppl. Dataset S3'!R43/'Suppl. Dataset S3'!R$172*100</f>
        <v>0.13704520866508585</v>
      </c>
      <c r="X43" s="2">
        <f>'Suppl. Dataset S3'!S43/'Suppl. Dataset S3'!S$172*100</f>
        <v>0.10499600542163362</v>
      </c>
      <c r="Y43" s="2">
        <f>'Suppl. Dataset S3'!T43/'Suppl. Dataset S3'!T$172*100</f>
        <v>0.14297516920916351</v>
      </c>
      <c r="Z43" s="2">
        <f>'Suppl. Dataset S3'!U43/'Suppl. Dataset S3'!U$172*100</f>
        <v>0.14901631917317076</v>
      </c>
    </row>
    <row r="44" spans="1:26" x14ac:dyDescent="0.35">
      <c r="A44" t="s">
        <v>1792</v>
      </c>
      <c r="B44" s="2">
        <f>'Suppl. Dataset S3'!B44/'Suppl. Dataset S3'!B$172*100</f>
        <v>0.23356533838765026</v>
      </c>
      <c r="C44" s="2">
        <f>'Suppl. Dataset S3'!C44/'Suppl. Dataset S3'!C$172*100</f>
        <v>0.180691691856397</v>
      </c>
      <c r="D44" s="2">
        <f>'Suppl. Dataset S3'!D44/'Suppl. Dataset S3'!D$172*100</f>
        <v>0.17361246111684789</v>
      </c>
      <c r="E44" s="2">
        <f>'Suppl. Dataset S3'!E44/'Suppl. Dataset S3'!E$172*100</f>
        <v>0.19909986162625201</v>
      </c>
      <c r="F44" s="2">
        <f>'Suppl. Dataset S3'!F44/'Suppl. Dataset S3'!F$172*100</f>
        <v>0.14703160024842088</v>
      </c>
      <c r="G44" s="2">
        <f>'Suppl. Dataset S3'!G44/'Suppl. Dataset S3'!G$172*100</f>
        <v>0.38468386150099149</v>
      </c>
      <c r="H44" s="2">
        <f>'Suppl. Dataset S3'!H44/'Suppl. Dataset S3'!H$172*100</f>
        <v>0.4403778166998758</v>
      </c>
      <c r="I44" s="2">
        <f>'Suppl. Dataset S3'!I44/'Suppl. Dataset S3'!I$172*100</f>
        <v>0.45418495745374571</v>
      </c>
      <c r="J44" s="2">
        <f>'Suppl. Dataset S3'!J44/'Suppl. Dataset S3'!J$172*100</f>
        <v>0.3824600117936684</v>
      </c>
      <c r="K44" s="2">
        <f>'Suppl. Dataset S3'!K44/'Suppl. Dataset S3'!K$172*100</f>
        <v>0.3602287056786454</v>
      </c>
      <c r="L44" s="2">
        <f>'Suppl. Dataset S3'!L44/'Suppl. Dataset S3'!L$172*100</f>
        <v>0.50366851558573567</v>
      </c>
      <c r="M44" s="2">
        <f>'Suppl. Dataset S3'!M44/'Suppl. Dataset S3'!M$172*100</f>
        <v>0.40571537553797959</v>
      </c>
      <c r="N44" s="2">
        <f>'Suppl. Dataset S3'!N44/'Suppl. Dataset S3'!N$172*100</f>
        <v>0.5268221269962936</v>
      </c>
      <c r="O44" s="2">
        <f>'Suppl. Dataset S3'!O44/'Suppl. Dataset S3'!O$172*100</f>
        <v>0.58004460368521915</v>
      </c>
      <c r="P44" s="2">
        <f>'Suppl. Dataset S3'!P44/'Suppl. Dataset S3'!P$172*100</f>
        <v>0.59180770480392686</v>
      </c>
      <c r="Q44" s="2">
        <f>'Suppl. Dataset S3'!V44/'Suppl. Dataset S3'!V$172*100</f>
        <v>0.48026078859179133</v>
      </c>
      <c r="R44" s="2">
        <f>'Suppl. Dataset S3'!W44/'Suppl. Dataset S3'!W$172*100</f>
        <v>0.46580666287305073</v>
      </c>
      <c r="S44" s="2">
        <f>'Suppl. Dataset S3'!X44/'Suppl. Dataset S3'!X$172*100</f>
        <v>0.32486511900625453</v>
      </c>
      <c r="T44" s="2">
        <f>'Suppl. Dataset S3'!Y44/'Suppl. Dataset S3'!Y$172*100</f>
        <v>0.44099433926239673</v>
      </c>
      <c r="U44" s="2">
        <f>'Suppl. Dataset S3'!Z44/'Suppl. Dataset S3'!Z$172*100</f>
        <v>0.30092161656286437</v>
      </c>
      <c r="V44" s="2">
        <f>'Suppl. Dataset S3'!Q44/'Suppl. Dataset S3'!Q$172*100</f>
        <v>0.49819645683305858</v>
      </c>
      <c r="W44" s="2">
        <f>'Suppl. Dataset S3'!R44/'Suppl. Dataset S3'!R$172*100</f>
        <v>0.61013277830346435</v>
      </c>
      <c r="X44" s="2">
        <f>'Suppl. Dataset S3'!S44/'Suppl. Dataset S3'!S$172*100</f>
        <v>0.54727939471031495</v>
      </c>
      <c r="Y44" s="2">
        <f>'Suppl. Dataset S3'!T44/'Suppl. Dataset S3'!T$172*100</f>
        <v>0.6310628158197561</v>
      </c>
      <c r="Z44" s="2">
        <f>'Suppl. Dataset S3'!U44/'Suppl. Dataset S3'!U$172*100</f>
        <v>0.57466806163191997</v>
      </c>
    </row>
    <row r="45" spans="1:26" x14ac:dyDescent="0.35">
      <c r="A45" t="s">
        <v>1864</v>
      </c>
      <c r="B45" s="2">
        <f>'Suppl. Dataset S3'!B45/'Suppl. Dataset S3'!B$172*100</f>
        <v>0.11186747009224579</v>
      </c>
      <c r="C45" s="2">
        <f>'Suppl. Dataset S3'!C45/'Suppl. Dataset S3'!C$172*100</f>
        <v>0.13338654542716413</v>
      </c>
      <c r="D45" s="2">
        <f>'Suppl. Dataset S3'!D45/'Suppl. Dataset S3'!D$172*100</f>
        <v>0.11381817820821571</v>
      </c>
      <c r="E45" s="2">
        <f>'Suppl. Dataset S3'!E45/'Suppl. Dataset S3'!E$172*100</f>
        <v>0.120933805929914</v>
      </c>
      <c r="F45" s="2">
        <f>'Suppl. Dataset S3'!F45/'Suppl. Dataset S3'!F$172*100</f>
        <v>8.1691175229435448E-2</v>
      </c>
      <c r="G45" s="2">
        <f>'Suppl. Dataset S3'!G45/'Suppl. Dataset S3'!G$172*100</f>
        <v>9.8430241873059404E-2</v>
      </c>
      <c r="H45" s="2">
        <f>'Suppl. Dataset S3'!H45/'Suppl. Dataset S3'!H$172*100</f>
        <v>0.1188760873583211</v>
      </c>
      <c r="I45" s="2">
        <f>'Suppl. Dataset S3'!I45/'Suppl. Dataset S3'!I$172*100</f>
        <v>0.10365693369018664</v>
      </c>
      <c r="J45" s="2">
        <f>'Suppl. Dataset S3'!J45/'Suppl. Dataset S3'!J$172*100</f>
        <v>0.11656045451151084</v>
      </c>
      <c r="K45" s="2">
        <f>'Suppl. Dataset S3'!K45/'Suppl. Dataset S3'!K$172*100</f>
        <v>0.11067197659560318</v>
      </c>
      <c r="L45" s="2">
        <f>'Suppl. Dataset S3'!L45/'Suppl. Dataset S3'!L$172*100</f>
        <v>9.0040877188579047E-2</v>
      </c>
      <c r="M45" s="2">
        <f>'Suppl. Dataset S3'!M45/'Suppl. Dataset S3'!M$172*100</f>
        <v>0.13962340258209169</v>
      </c>
      <c r="N45" s="2">
        <f>'Suppl. Dataset S3'!N45/'Suppl. Dataset S3'!N$172*100</f>
        <v>0.12850466761892732</v>
      </c>
      <c r="O45" s="2">
        <f>'Suppl. Dataset S3'!O45/'Suppl. Dataset S3'!O$172*100</f>
        <v>0.10643699973435522</v>
      </c>
      <c r="P45" s="2">
        <f>'Suppl. Dataset S3'!P45/'Suppl. Dataset S3'!P$172*100</f>
        <v>0.12805771871020091</v>
      </c>
      <c r="Q45" s="2">
        <f>'Suppl. Dataset S3'!V45/'Suppl. Dataset S3'!V$172*100</f>
        <v>5.084670836960839E-2</v>
      </c>
      <c r="R45" s="2">
        <f>'Suppl. Dataset S3'!W45/'Suppl. Dataset S3'!W$172*100</f>
        <v>7.1051922159000039E-2</v>
      </c>
      <c r="S45" s="2">
        <f>'Suppl. Dataset S3'!X45/'Suppl. Dataset S3'!X$172*100</f>
        <v>5.4531810010090373E-2</v>
      </c>
      <c r="T45" s="2">
        <f>'Suppl. Dataset S3'!Y45/'Suppl. Dataset S3'!Y$172*100</f>
        <v>4.4769548461177776E-2</v>
      </c>
      <c r="U45" s="2">
        <f>'Suppl. Dataset S3'!Z45/'Suppl. Dataset S3'!Z$172*100</f>
        <v>7.1787395303178417E-2</v>
      </c>
      <c r="V45" s="2">
        <f>'Suppl. Dataset S3'!Q45/'Suppl. Dataset S3'!Q$172*100</f>
        <v>6.6092450531490099E-2</v>
      </c>
      <c r="W45" s="2">
        <f>'Suppl. Dataset S3'!R45/'Suppl. Dataset S3'!R$172*100</f>
        <v>7.0071083340712506E-2</v>
      </c>
      <c r="X45" s="2">
        <f>'Suppl. Dataset S3'!S45/'Suppl. Dataset S3'!S$172*100</f>
        <v>9.1853742052570145E-2</v>
      </c>
      <c r="Y45" s="2">
        <f>'Suppl. Dataset S3'!T45/'Suppl. Dataset S3'!T$172*100</f>
        <v>8.1068550225452646E-2</v>
      </c>
      <c r="Z45" s="2">
        <f>'Suppl. Dataset S3'!U45/'Suppl. Dataset S3'!U$172*100</f>
        <v>8.3971030932312549E-2</v>
      </c>
    </row>
    <row r="46" spans="1:26" x14ac:dyDescent="0.35">
      <c r="A46" t="s">
        <v>2031</v>
      </c>
      <c r="B46" s="2">
        <f>'Suppl. Dataset S3'!B46/'Suppl. Dataset S3'!B$173*100</f>
        <v>17.500170588069949</v>
      </c>
      <c r="C46" s="2">
        <f>'Suppl. Dataset S3'!C46/'Suppl. Dataset S3'!C$173*100</f>
        <v>16.309001027665307</v>
      </c>
      <c r="D46" s="2">
        <f>'Suppl. Dataset S3'!D46/'Suppl. Dataset S3'!D$173*100</f>
        <v>16.096904496957151</v>
      </c>
      <c r="E46" s="2">
        <f>'Suppl. Dataset S3'!E46/'Suppl. Dataset S3'!E$173*100</f>
        <v>15.139422292369659</v>
      </c>
      <c r="F46" s="2">
        <f>'Suppl. Dataset S3'!F46/'Suppl. Dataset S3'!F$173*100</f>
        <v>15.943233020288346</v>
      </c>
      <c r="G46" s="2">
        <f>'Suppl. Dataset S3'!G46/'Suppl. Dataset S3'!G$173*100</f>
        <v>15.571526164385521</v>
      </c>
      <c r="H46" s="2">
        <f>'Suppl. Dataset S3'!H46/'Suppl. Dataset S3'!H$173*100</f>
        <v>14.527471814754767</v>
      </c>
      <c r="I46" s="2">
        <f>'Suppl. Dataset S3'!I46/'Suppl. Dataset S3'!I$173*100</f>
        <v>15.138995452453372</v>
      </c>
      <c r="J46" s="2">
        <f>'Suppl. Dataset S3'!J46/'Suppl. Dataset S3'!J$173*100</f>
        <v>15.990184542981952</v>
      </c>
      <c r="K46" s="2">
        <f>'Suppl. Dataset S3'!K46/'Suppl. Dataset S3'!K$173*100</f>
        <v>16.02384516807582</v>
      </c>
      <c r="L46" s="2">
        <f>'Suppl. Dataset S3'!L46/'Suppl. Dataset S3'!L$173*100</f>
        <v>33.797566630646763</v>
      </c>
      <c r="M46" s="2">
        <f>'Suppl. Dataset S3'!M46/'Suppl. Dataset S3'!M$173*100</f>
        <v>30.519955555928334</v>
      </c>
      <c r="N46" s="2">
        <f>'Suppl. Dataset S3'!N46/'Suppl. Dataset S3'!N$173*100</f>
        <v>33.529667184377324</v>
      </c>
      <c r="O46" s="2">
        <f>'Suppl. Dataset S3'!O46/'Suppl. Dataset S3'!O$173*100</f>
        <v>29.380814761090647</v>
      </c>
      <c r="P46" s="2">
        <f>'Suppl. Dataset S3'!P46/'Suppl. Dataset S3'!P$173*100</f>
        <v>32.408007206061228</v>
      </c>
      <c r="Q46" s="2">
        <f>'Suppl. Dataset S3'!V46/'Suppl. Dataset S3'!V$173*100</f>
        <v>41.615767633202402</v>
      </c>
      <c r="R46" s="2">
        <f>'Suppl. Dataset S3'!W46/'Suppl. Dataset S3'!W$173*100</f>
        <v>42.258263719221716</v>
      </c>
      <c r="S46" s="2">
        <f>'Suppl. Dataset S3'!X46/'Suppl. Dataset S3'!X$173*100</f>
        <v>40.754226976657982</v>
      </c>
      <c r="T46" s="2">
        <f>'Suppl. Dataset S3'!Y46/'Suppl. Dataset S3'!Y$173*100</f>
        <v>39.554968309974093</v>
      </c>
      <c r="U46" s="2">
        <f>'Suppl. Dataset S3'!Z46/'Suppl. Dataset S3'!Z$173*100</f>
        <v>41.545562192162741</v>
      </c>
      <c r="V46" s="2">
        <f>'Suppl. Dataset S3'!Q46/'Suppl. Dataset S3'!Q$173*100</f>
        <v>26.691816816458807</v>
      </c>
      <c r="W46" s="2">
        <f>'Suppl. Dataset S3'!R46/'Suppl. Dataset S3'!R$173*100</f>
        <v>23.935006722845547</v>
      </c>
      <c r="X46" s="2">
        <f>'Suppl. Dataset S3'!S46/'Suppl. Dataset S3'!S$173*100</f>
        <v>23.091929517349381</v>
      </c>
      <c r="Y46" s="2">
        <f>'Suppl. Dataset S3'!T46/'Suppl. Dataset S3'!T$173*100</f>
        <v>27.285427608839907</v>
      </c>
      <c r="Z46" s="2">
        <f>'Suppl. Dataset S3'!U46/'Suppl. Dataset S3'!U$173*100</f>
        <v>25.19737276951836</v>
      </c>
    </row>
    <row r="47" spans="1:26" x14ac:dyDescent="0.35">
      <c r="A47" t="s">
        <v>2085</v>
      </c>
      <c r="B47" s="2">
        <f>'Suppl. Dataset S3'!B47/'Suppl. Dataset S3'!B$173*100</f>
        <v>22.677123629382187</v>
      </c>
      <c r="C47" s="2">
        <f>'Suppl. Dataset S3'!C47/'Suppl. Dataset S3'!C$173*100</f>
        <v>23.962799379016239</v>
      </c>
      <c r="D47" s="2">
        <f>'Suppl. Dataset S3'!D47/'Suppl. Dataset S3'!D$173*100</f>
        <v>25.559015387574068</v>
      </c>
      <c r="E47" s="2">
        <f>'Suppl. Dataset S3'!E47/'Suppl. Dataset S3'!E$173*100</f>
        <v>24.505478529134216</v>
      </c>
      <c r="F47" s="2">
        <f>'Suppl. Dataset S3'!F47/'Suppl. Dataset S3'!F$173*100</f>
        <v>25.035421653519641</v>
      </c>
      <c r="G47" s="2">
        <f>'Suppl. Dataset S3'!G47/'Suppl. Dataset S3'!G$173*100</f>
        <v>27.817940467693131</v>
      </c>
      <c r="H47" s="2">
        <f>'Suppl. Dataset S3'!H47/'Suppl. Dataset S3'!H$173*100</f>
        <v>27.694873906712452</v>
      </c>
      <c r="I47" s="2">
        <f>'Suppl. Dataset S3'!I47/'Suppl. Dataset S3'!I$173*100</f>
        <v>26.316675098081909</v>
      </c>
      <c r="J47" s="2">
        <f>'Suppl. Dataset S3'!J47/'Suppl. Dataset S3'!J$173*100</f>
        <v>26.99008909590858</v>
      </c>
      <c r="K47" s="2">
        <f>'Suppl. Dataset S3'!K47/'Suppl. Dataset S3'!K$173*100</f>
        <v>25.578966926426773</v>
      </c>
      <c r="L47" s="2">
        <f>'Suppl. Dataset S3'!L47/'Suppl. Dataset S3'!L$173*100</f>
        <v>18.851700058632989</v>
      </c>
      <c r="M47" s="2">
        <f>'Suppl. Dataset S3'!M47/'Suppl. Dataset S3'!M$173*100</f>
        <v>20.15876210926405</v>
      </c>
      <c r="N47" s="2">
        <f>'Suppl. Dataset S3'!N47/'Suppl. Dataset S3'!N$173*100</f>
        <v>17.511809392957311</v>
      </c>
      <c r="O47" s="2">
        <f>'Suppl. Dataset S3'!O47/'Suppl. Dataset S3'!O$173*100</f>
        <v>20.719854488188759</v>
      </c>
      <c r="P47" s="2">
        <f>'Suppl. Dataset S3'!P47/'Suppl. Dataset S3'!P$173*100</f>
        <v>18.548509262144361</v>
      </c>
      <c r="Q47" s="2">
        <f>'Suppl. Dataset S3'!V47/'Suppl. Dataset S3'!V$173*100</f>
        <v>10.399801935943405</v>
      </c>
      <c r="R47" s="2">
        <f>'Suppl. Dataset S3'!W47/'Suppl. Dataset S3'!W$173*100</f>
        <v>10.712785567581458</v>
      </c>
      <c r="S47" s="2">
        <f>'Suppl. Dataset S3'!X47/'Suppl. Dataset S3'!X$173*100</f>
        <v>11.955916990566468</v>
      </c>
      <c r="T47" s="2">
        <f>'Suppl. Dataset S3'!Y47/'Suppl. Dataset S3'!Y$173*100</f>
        <v>11.063220674022862</v>
      </c>
      <c r="U47" s="2">
        <f>'Suppl. Dataset S3'!Z47/'Suppl. Dataset S3'!Z$173*100</f>
        <v>12.064540361919681</v>
      </c>
      <c r="V47" s="2">
        <f>'Suppl. Dataset S3'!Q47/'Suppl. Dataset S3'!Q$173*100</f>
        <v>18.649990990041381</v>
      </c>
      <c r="W47" s="2">
        <f>'Suppl. Dataset S3'!R47/'Suppl. Dataset S3'!R$173*100</f>
        <v>21.491078816524258</v>
      </c>
      <c r="X47" s="2">
        <f>'Suppl. Dataset S3'!S47/'Suppl. Dataset S3'!S$173*100</f>
        <v>20.758366579196544</v>
      </c>
      <c r="Y47" s="2">
        <f>'Suppl. Dataset S3'!T47/'Suppl. Dataset S3'!T$173*100</f>
        <v>17.146353980221985</v>
      </c>
      <c r="Z47" s="2">
        <f>'Suppl. Dataset S3'!U47/'Suppl. Dataset S3'!U$173*100</f>
        <v>19.562109258724568</v>
      </c>
    </row>
    <row r="48" spans="1:26" x14ac:dyDescent="0.35">
      <c r="A48" t="s">
        <v>2096</v>
      </c>
      <c r="B48" s="2">
        <f>'Suppl. Dataset S3'!B48/'Suppl. Dataset S3'!B$173*100</f>
        <v>34.613039513089511</v>
      </c>
      <c r="C48" s="2">
        <f>'Suppl. Dataset S3'!C48/'Suppl. Dataset S3'!C$173*100</f>
        <v>33.389468420785441</v>
      </c>
      <c r="D48" s="2">
        <f>'Suppl. Dataset S3'!D48/'Suppl. Dataset S3'!D$173*100</f>
        <v>32.759917347709596</v>
      </c>
      <c r="E48" s="2">
        <f>'Suppl. Dataset S3'!E48/'Suppl. Dataset S3'!E$173*100</f>
        <v>33.767808426755138</v>
      </c>
      <c r="F48" s="2">
        <f>'Suppl. Dataset S3'!F48/'Suppl. Dataset S3'!F$173*100</f>
        <v>33.448376444353443</v>
      </c>
      <c r="G48" s="2">
        <f>'Suppl. Dataset S3'!G48/'Suppl. Dataset S3'!G$173*100</f>
        <v>33.02197694974457</v>
      </c>
      <c r="H48" s="2">
        <f>'Suppl. Dataset S3'!H48/'Suppl. Dataset S3'!H$173*100</f>
        <v>34.127231717303729</v>
      </c>
      <c r="I48" s="2">
        <f>'Suppl. Dataset S3'!I48/'Suppl. Dataset S3'!I$173*100</f>
        <v>33.646487289829551</v>
      </c>
      <c r="J48" s="2">
        <f>'Suppl. Dataset S3'!J48/'Suppl. Dataset S3'!J$173*100</f>
        <v>34.101250294830606</v>
      </c>
      <c r="K48" s="2">
        <f>'Suppl. Dataset S3'!K48/'Suppl. Dataset S3'!K$173*100</f>
        <v>33.998376102836836</v>
      </c>
      <c r="L48" s="2">
        <f>'Suppl. Dataset S3'!L48/'Suppl. Dataset S3'!L$173*100</f>
        <v>29.969744180067959</v>
      </c>
      <c r="M48" s="2">
        <f>'Suppl. Dataset S3'!M48/'Suppl. Dataset S3'!M$173*100</f>
        <v>31.618563369541935</v>
      </c>
      <c r="N48" s="2">
        <f>'Suppl. Dataset S3'!N48/'Suppl. Dataset S3'!N$173*100</f>
        <v>30.74863530880177</v>
      </c>
      <c r="O48" s="2">
        <f>'Suppl. Dataset S3'!O48/'Suppl. Dataset S3'!O$173*100</f>
        <v>31.61612673947058</v>
      </c>
      <c r="P48" s="2">
        <f>'Suppl. Dataset S3'!P48/'Suppl. Dataset S3'!P$173*100</f>
        <v>30.164133095159347</v>
      </c>
      <c r="Q48" s="2">
        <f>'Suppl. Dataset S3'!V48/'Suppl. Dataset S3'!V$173*100</f>
        <v>31.675213739540041</v>
      </c>
      <c r="R48" s="2">
        <f>'Suppl. Dataset S3'!W48/'Suppl. Dataset S3'!W$173*100</f>
        <v>30.310636664191975</v>
      </c>
      <c r="S48" s="2">
        <f>'Suppl. Dataset S3'!X48/'Suppl. Dataset S3'!X$173*100</f>
        <v>30.13214214514387</v>
      </c>
      <c r="T48" s="2">
        <f>'Suppl. Dataset S3'!Y48/'Suppl. Dataset S3'!Y$173*100</f>
        <v>34.043204269916046</v>
      </c>
      <c r="U48" s="2">
        <f>'Suppl. Dataset S3'!Z48/'Suppl. Dataset S3'!Z$173*100</f>
        <v>29.276068932849462</v>
      </c>
      <c r="V48" s="2">
        <f>'Suppl. Dataset S3'!Q48/'Suppl. Dataset S3'!Q$173*100</f>
        <v>33.032611160327527</v>
      </c>
      <c r="W48" s="2">
        <f>'Suppl. Dataset S3'!R48/'Suppl. Dataset S3'!R$173*100</f>
        <v>33.162387773805889</v>
      </c>
      <c r="X48" s="2">
        <f>'Suppl. Dataset S3'!S48/'Suppl. Dataset S3'!S$173*100</f>
        <v>36.309549677509892</v>
      </c>
      <c r="Y48" s="2">
        <f>'Suppl. Dataset S3'!T48/'Suppl. Dataset S3'!T$173*100</f>
        <v>33.510094293296909</v>
      </c>
      <c r="Z48" s="2">
        <f>'Suppl. Dataset S3'!U48/'Suppl. Dataset S3'!U$173*100</f>
        <v>34.307417745200375</v>
      </c>
    </row>
    <row r="49" spans="1:26" x14ac:dyDescent="0.35">
      <c r="A49" t="s">
        <v>2104</v>
      </c>
      <c r="B49" s="2">
        <f>'Suppl. Dataset S3'!B49/'Suppl. Dataset S3'!B$173*100</f>
        <v>8.619763388421001</v>
      </c>
      <c r="C49" s="2">
        <f>'Suppl. Dataset S3'!C49/'Suppl. Dataset S3'!C$173*100</f>
        <v>9.1051748478964427</v>
      </c>
      <c r="D49" s="2">
        <f>'Suppl. Dataset S3'!D49/'Suppl. Dataset S3'!D$173*100</f>
        <v>8.2580111141670507</v>
      </c>
      <c r="E49" s="2">
        <f>'Suppl. Dataset S3'!E49/'Suppl. Dataset S3'!E$173*100</f>
        <v>8.997691900546041</v>
      </c>
      <c r="F49" s="2">
        <f>'Suppl. Dataset S3'!F49/'Suppl. Dataset S3'!F$173*100</f>
        <v>8.6762336036337189</v>
      </c>
      <c r="G49" s="2">
        <f>'Suppl. Dataset S3'!G49/'Suppl. Dataset S3'!G$173*100</f>
        <v>6.9734088859489258</v>
      </c>
      <c r="H49" s="2">
        <f>'Suppl. Dataset S3'!H49/'Suppl. Dataset S3'!H$173*100</f>
        <v>7.209601046037724</v>
      </c>
      <c r="I49" s="2">
        <f>'Suppl. Dataset S3'!I49/'Suppl. Dataset S3'!I$173*100</f>
        <v>8.0451312128700039</v>
      </c>
      <c r="J49" s="2">
        <f>'Suppl. Dataset S3'!J49/'Suppl. Dataset S3'!J$173*100</f>
        <v>7.0384334139330473</v>
      </c>
      <c r="K49" s="2">
        <f>'Suppl. Dataset S3'!K49/'Suppl. Dataset S3'!K$173*100</f>
        <v>7.8741522011758907</v>
      </c>
      <c r="L49" s="2">
        <f>'Suppl. Dataset S3'!L49/'Suppl. Dataset S3'!L$173*100</f>
        <v>7.2000482969187649</v>
      </c>
      <c r="M49" s="2">
        <f>'Suppl. Dataset S3'!M49/'Suppl. Dataset S3'!M$173*100</f>
        <v>6.2080350030442091</v>
      </c>
      <c r="N49" s="2">
        <f>'Suppl. Dataset S3'!N49/'Suppl. Dataset S3'!N$173*100</f>
        <v>6.6113116564652286</v>
      </c>
      <c r="O49" s="2">
        <f>'Suppl. Dataset S3'!O49/'Suppl. Dataset S3'!O$173*100</f>
        <v>6.5702263380462309</v>
      </c>
      <c r="P49" s="2">
        <f>'Suppl. Dataset S3'!P49/'Suppl. Dataset S3'!P$173*100</f>
        <v>7.1943890023333692</v>
      </c>
      <c r="Q49" s="2">
        <f>'Suppl. Dataset S3'!V49/'Suppl. Dataset S3'!V$173*100</f>
        <v>7.0691464139746012</v>
      </c>
      <c r="R49" s="2">
        <f>'Suppl. Dataset S3'!W49/'Suppl. Dataset S3'!W$173*100</f>
        <v>7.231414065576887</v>
      </c>
      <c r="S49" s="2">
        <f>'Suppl. Dataset S3'!X49/'Suppl. Dataset S3'!X$173*100</f>
        <v>7.0321795542487244</v>
      </c>
      <c r="T49" s="2">
        <f>'Suppl. Dataset S3'!Y49/'Suppl. Dataset S3'!Y$173*100</f>
        <v>6.1422213297023065</v>
      </c>
      <c r="U49" s="2">
        <f>'Suppl. Dataset S3'!Z49/'Suppl. Dataset S3'!Z$173*100</f>
        <v>6.6169680415033874</v>
      </c>
      <c r="V49" s="2">
        <f>'Suppl. Dataset S3'!Q49/'Suppl. Dataset S3'!Q$173*100</f>
        <v>6.5907171549553016</v>
      </c>
      <c r="W49" s="2">
        <f>'Suppl. Dataset S3'!R49/'Suppl. Dataset S3'!R$173*100</f>
        <v>6.2654760549713027</v>
      </c>
      <c r="X49" s="2">
        <f>'Suppl. Dataset S3'!S49/'Suppl. Dataset S3'!S$173*100</f>
        <v>6.0199263079669985</v>
      </c>
      <c r="Y49" s="2">
        <f>'Suppl. Dataset S3'!T49/'Suppl. Dataset S3'!T$173*100</f>
        <v>8.2530168535508306</v>
      </c>
      <c r="Z49" s="2">
        <f>'Suppl. Dataset S3'!U49/'Suppl. Dataset S3'!U$173*100</f>
        <v>6.4191242944458011</v>
      </c>
    </row>
    <row r="50" spans="1:26" x14ac:dyDescent="0.35">
      <c r="A50" t="s">
        <v>2109</v>
      </c>
      <c r="B50" s="2">
        <f>'Suppl. Dataset S3'!B50/'Suppl. Dataset S3'!B$173*100</f>
        <v>0.90217212666375224</v>
      </c>
      <c r="C50" s="2">
        <f>'Suppl. Dataset S3'!C50/'Suppl. Dataset S3'!C$173*100</f>
        <v>0.53620638763778539</v>
      </c>
      <c r="D50" s="2">
        <f>'Suppl. Dataset S3'!D50/'Suppl. Dataset S3'!D$173*100</f>
        <v>0.37626806027161658</v>
      </c>
      <c r="E50" s="2">
        <f>'Suppl. Dataset S3'!E50/'Suppl. Dataset S3'!E$173*100</f>
        <v>0.61713580917862843</v>
      </c>
      <c r="F50" s="2">
        <f>'Suppl. Dataset S3'!F50/'Suppl. Dataset S3'!F$173*100</f>
        <v>0.56604944751982755</v>
      </c>
      <c r="G50" s="2">
        <f>'Suppl. Dataset S3'!G50/'Suppl. Dataset S3'!G$173*100</f>
        <v>0.84210772164105085</v>
      </c>
      <c r="H50" s="2">
        <f>'Suppl. Dataset S3'!H50/'Suppl. Dataset S3'!H$173*100</f>
        <v>0.72096010460377247</v>
      </c>
      <c r="I50" s="2">
        <f>'Suppl. Dataset S3'!I50/'Suppl. Dataset S3'!I$173*100</f>
        <v>0.62700803086034085</v>
      </c>
      <c r="J50" s="2">
        <f>'Suppl. Dataset S3'!J50/'Suppl. Dataset S3'!J$173*100</f>
        <v>0.75232853138595479</v>
      </c>
      <c r="K50" s="2">
        <f>'Suppl. Dataset S3'!K50/'Suppl. Dataset S3'!K$173*100</f>
        <v>0.68076937054972819</v>
      </c>
      <c r="L50" s="2">
        <f>'Suppl. Dataset S3'!L50/'Suppl. Dataset S3'!L$173*100</f>
        <v>1.5014110864843799</v>
      </c>
      <c r="M50" s="2">
        <f>'Suppl. Dataset S3'!M50/'Suppl. Dataset S3'!M$173*100</f>
        <v>1.6071484405396435</v>
      </c>
      <c r="N50" s="2">
        <f>'Suppl. Dataset S3'!N50/'Suppl. Dataset S3'!N$173*100</f>
        <v>1.7000515688053448</v>
      </c>
      <c r="O50" s="2">
        <f>'Suppl. Dataset S3'!O50/'Suppl. Dataset S3'!O$173*100</f>
        <v>1.7459441418180854</v>
      </c>
      <c r="P50" s="2">
        <f>'Suppl. Dataset S3'!P50/'Suppl. Dataset S3'!P$173*100</f>
        <v>1.5611155172434283</v>
      </c>
      <c r="Q50" s="2">
        <f>'Suppl. Dataset S3'!V50/'Suppl. Dataset S3'!V$173*100</f>
        <v>1.9983933131812817</v>
      </c>
      <c r="R50" s="2">
        <f>'Suppl. Dataset S3'!W50/'Suppl. Dataset S3'!W$173*100</f>
        <v>1.7633903477544894</v>
      </c>
      <c r="S50" s="2">
        <f>'Suppl. Dataset S3'!X50/'Suppl. Dataset S3'!X$173*100</f>
        <v>2.1205596013673635</v>
      </c>
      <c r="T50" s="2">
        <f>'Suppl. Dataset S3'!Y50/'Suppl. Dataset S3'!Y$173*100</f>
        <v>1.753044462886709</v>
      </c>
      <c r="U50" s="2">
        <f>'Suppl. Dataset S3'!Z50/'Suppl. Dataset S3'!Z$173*100</f>
        <v>2.0258545590663766</v>
      </c>
      <c r="V50" s="2">
        <f>'Suppl. Dataset S3'!Q50/'Suppl. Dataset S3'!Q$173*100</f>
        <v>1.0020418887869691</v>
      </c>
      <c r="W50" s="2">
        <f>'Suppl. Dataset S3'!R50/'Suppl. Dataset S3'!R$173*100</f>
        <v>1.038184422829018</v>
      </c>
      <c r="X50" s="2">
        <f>'Suppl. Dataset S3'!S50/'Suppl. Dataset S3'!S$173*100</f>
        <v>0.9763469026656002</v>
      </c>
      <c r="Y50" s="2">
        <f>'Suppl. Dataset S3'!T50/'Suppl. Dataset S3'!T$173*100</f>
        <v>1.0430105782159931</v>
      </c>
      <c r="Z50" s="2">
        <f>'Suppl. Dataset S3'!U50/'Suppl. Dataset S3'!U$173*100</f>
        <v>1.0387250644917401</v>
      </c>
    </row>
    <row r="51" spans="1:26" x14ac:dyDescent="0.35">
      <c r="A51" t="s">
        <v>2177</v>
      </c>
      <c r="B51" s="2">
        <f>'Suppl. Dataset S3'!B51/'Suppl. Dataset S3'!B$173*100</f>
        <v>0.98583259613460128</v>
      </c>
      <c r="C51" s="2">
        <f>'Suppl. Dataset S3'!C51/'Suppl. Dataset S3'!C$173*100</f>
        <v>0.96572024623338171</v>
      </c>
      <c r="D51" s="2">
        <f>'Suppl. Dataset S3'!D51/'Suppl. Dataset S3'!D$173*100</f>
        <v>0.94227152469217867</v>
      </c>
      <c r="E51" s="2">
        <f>'Suppl. Dataset S3'!E51/'Suppl. Dataset S3'!E$173*100</f>
        <v>0.89896863726087717</v>
      </c>
      <c r="F51" s="2">
        <f>'Suppl. Dataset S3'!F51/'Suppl. Dataset S3'!F$173*100</f>
        <v>0.92102962176485415</v>
      </c>
      <c r="G51" s="2">
        <f>'Suppl. Dataset S3'!G51/'Suppl. Dataset S3'!G$173*100</f>
        <v>1.0334047244193991</v>
      </c>
      <c r="H51" s="2">
        <f>'Suppl. Dataset S3'!H51/'Suppl. Dataset S3'!H$173*100</f>
        <v>0.96661289752200308</v>
      </c>
      <c r="I51" s="2">
        <f>'Suppl. Dataset S3'!I51/'Suppl. Dataset S3'!I$173*100</f>
        <v>0.97352594952179605</v>
      </c>
      <c r="J51" s="2">
        <f>'Suppl. Dataset S3'!J51/'Suppl. Dataset S3'!J$173*100</f>
        <v>0.92381475850858619</v>
      </c>
      <c r="K51" s="2">
        <f>'Suppl. Dataset S3'!K51/'Suppl. Dataset S3'!K$173*100</f>
        <v>0.94123740911123155</v>
      </c>
      <c r="L51" s="2">
        <f>'Suppl. Dataset S3'!L51/'Suppl. Dataset S3'!L$173*100</f>
        <v>0.45214821986202908</v>
      </c>
      <c r="M51" s="2">
        <f>'Suppl. Dataset S3'!M51/'Suppl. Dataset S3'!M$173*100</f>
        <v>0.42428342285875231</v>
      </c>
      <c r="N51" s="2">
        <f>'Suppl. Dataset S3'!N51/'Suppl. Dataset S3'!N$173*100</f>
        <v>0.40736460071684838</v>
      </c>
      <c r="O51" s="2">
        <f>'Suppl. Dataset S3'!O51/'Suppl. Dataset S3'!O$173*100</f>
        <v>0.46174021563388357</v>
      </c>
      <c r="P51" s="2">
        <f>'Suppl. Dataset S3'!P51/'Suppl. Dataset S3'!P$173*100</f>
        <v>0.37741727374893702</v>
      </c>
      <c r="Q51" s="2">
        <f>'Suppl. Dataset S3'!V51/'Suppl. Dataset S3'!V$173*100</f>
        <v>0.12488640513039395</v>
      </c>
      <c r="R51" s="2">
        <f>'Suppl. Dataset S3'!W51/'Suppl. Dataset S3'!W$173*100</f>
        <v>0.1100820287140898</v>
      </c>
      <c r="S51" s="2">
        <f>'Suppl. Dataset S3'!X51/'Suppl. Dataset S3'!X$173*100</f>
        <v>0.13564259820936972</v>
      </c>
      <c r="T51" s="2">
        <f>'Suppl. Dataset S3'!Y51/'Suppl. Dataset S3'!Y$173*100</f>
        <v>0.12331290104385996</v>
      </c>
      <c r="U51" s="2">
        <f>'Suppl. Dataset S3'!Z51/'Suppl. Dataset S3'!Z$173*100</f>
        <v>0.20468270302092273</v>
      </c>
      <c r="V51" s="2">
        <f>'Suppl. Dataset S3'!Q51/'Suppl. Dataset S3'!Q$173*100</f>
        <v>0.17036075624066643</v>
      </c>
      <c r="W51" s="2">
        <f>'Suppl. Dataset S3'!R51/'Suppl. Dataset S3'!R$173*100</f>
        <v>0.24906359022701</v>
      </c>
      <c r="X51" s="2">
        <f>'Suppl. Dataset S3'!S51/'Suppl. Dataset S3'!S$173*100</f>
        <v>0.22337808946213553</v>
      </c>
      <c r="Y51" s="2">
        <f>'Suppl. Dataset S3'!T51/'Suppl. Dataset S3'!T$173*100</f>
        <v>0.26288895213170549</v>
      </c>
      <c r="Z51" s="2">
        <f>'Suppl. Dataset S3'!U51/'Suppl. Dataset S3'!U$173*100</f>
        <v>0.27125092341927415</v>
      </c>
    </row>
    <row r="52" spans="1:26" x14ac:dyDescent="0.35">
      <c r="A52" t="s">
        <v>2182</v>
      </c>
      <c r="B52" s="2">
        <f>'Suppl. Dataset S3'!B52/'Suppl. Dataset S3'!B$173*100</f>
        <v>2.8834178823358854</v>
      </c>
      <c r="C52" s="2">
        <f>'Suppl. Dataset S3'!C52/'Suppl. Dataset S3'!C$173*100</f>
        <v>3.1878144050422308</v>
      </c>
      <c r="D52" s="2">
        <f>'Suppl. Dataset S3'!D52/'Suppl. Dataset S3'!D$173*100</f>
        <v>3.6643892626918055</v>
      </c>
      <c r="E52" s="2">
        <f>'Suppl. Dataset S3'!E52/'Suppl. Dataset S3'!E$173*100</f>
        <v>3.1766439826285811</v>
      </c>
      <c r="F52" s="2">
        <f>'Suppl. Dataset S3'!F52/'Suppl. Dataset S3'!F$173*100</f>
        <v>2.9194440265490735</v>
      </c>
      <c r="G52" s="2">
        <f>'Suppl. Dataset S3'!G52/'Suppl. Dataset S3'!G$173*100</f>
        <v>3.6700354699006703</v>
      </c>
      <c r="H52" s="2">
        <f>'Suppl. Dataset S3'!H52/'Suppl. Dataset S3'!H$173*100</f>
        <v>4.1582592572644659</v>
      </c>
      <c r="I52" s="2">
        <f>'Suppl. Dataset S3'!I52/'Suppl. Dataset S3'!I$173*100</f>
        <v>4.1735418021165884</v>
      </c>
      <c r="J52" s="2">
        <f>'Suppl. Dataset S3'!J52/'Suppl. Dataset S3'!J$173*100</f>
        <v>3.4313119601747482</v>
      </c>
      <c r="K52" s="2">
        <f>'Suppl. Dataset S3'!K52/'Suppl. Dataset S3'!K$173*100</f>
        <v>3.7158415977086876</v>
      </c>
      <c r="L52" s="2">
        <f>'Suppl. Dataset S3'!L52/'Suppl. Dataset S3'!L$173*100</f>
        <v>1.8578367449776443</v>
      </c>
      <c r="M52" s="2">
        <f>'Suppl. Dataset S3'!M52/'Suppl. Dataset S3'!M$173*100</f>
        <v>2.1017379202836155</v>
      </c>
      <c r="N52" s="2">
        <f>'Suppl. Dataset S3'!N52/'Suppl. Dataset S3'!N$173*100</f>
        <v>1.8411140317095998</v>
      </c>
      <c r="O52" s="2">
        <f>'Suppl. Dataset S3'!O52/'Suppl. Dataset S3'!O$173*100</f>
        <v>1.9881481983611833</v>
      </c>
      <c r="P52" s="2">
        <f>'Suppl. Dataset S3'!P52/'Suppl. Dataset S3'!P$173*100</f>
        <v>1.9988217458414097</v>
      </c>
      <c r="Q52" s="2">
        <f>'Suppl. Dataset S3'!V52/'Suppl. Dataset S3'!V$173*100</f>
        <v>0.85339043505769197</v>
      </c>
      <c r="R52" s="2">
        <f>'Suppl. Dataset S3'!W52/'Suppl. Dataset S3'!W$173*100</f>
        <v>0.65276711763793627</v>
      </c>
      <c r="S52" s="2">
        <f>'Suppl. Dataset S3'!X52/'Suppl. Dataset S3'!X$173*100</f>
        <v>0.799837813149475</v>
      </c>
      <c r="T52" s="2">
        <f>'Suppl. Dataset S3'!Y52/'Suppl. Dataset S3'!Y$173*100</f>
        <v>0.65342433977045355</v>
      </c>
      <c r="U52" s="2">
        <f>'Suppl. Dataset S3'!Z52/'Suppl. Dataset S3'!Z$173*100</f>
        <v>0.97507981726599746</v>
      </c>
      <c r="V52" s="2">
        <f>'Suppl. Dataset S3'!Q52/'Suppl. Dataset S3'!Q$173*100</f>
        <v>1.3712750265583946</v>
      </c>
      <c r="W52" s="2">
        <f>'Suppl. Dataset S3'!R52/'Suppl. Dataset S3'!R$173*100</f>
        <v>1.7110466157871824</v>
      </c>
      <c r="X52" s="2">
        <f>'Suppl. Dataset S3'!S52/'Suppl. Dataset S3'!S$173*100</f>
        <v>2.039851363577057</v>
      </c>
      <c r="Y52" s="2">
        <f>'Suppl. Dataset S3'!T52/'Suppl. Dataset S3'!T$173*100</f>
        <v>1.7029684882564895</v>
      </c>
      <c r="Z52" s="2">
        <f>'Suppl. Dataset S3'!U52/'Suppl. Dataset S3'!U$173*100</f>
        <v>2.0268564684596804</v>
      </c>
    </row>
    <row r="53" spans="1:26" x14ac:dyDescent="0.35">
      <c r="A53" t="s">
        <v>2192</v>
      </c>
      <c r="B53" s="2">
        <f>'Suppl. Dataset S3'!B53/'Suppl. Dataset S3'!B$173*100</f>
        <v>0.99950888648560143</v>
      </c>
      <c r="C53" s="2">
        <f>'Suppl. Dataset S3'!C53/'Suppl. Dataset S3'!C$173*100</f>
        <v>1.053619540490061</v>
      </c>
      <c r="D53" s="2">
        <f>'Suppl. Dataset S3'!D53/'Suppl. Dataset S3'!D$173*100</f>
        <v>1.0897017632494583</v>
      </c>
      <c r="E53" s="2">
        <f>'Suppl. Dataset S3'!E53/'Suppl. Dataset S3'!E$173*100</f>
        <v>1.3506139381924238</v>
      </c>
      <c r="F53" s="2">
        <f>'Suppl. Dataset S3'!F53/'Suppl. Dataset S3'!F$173*100</f>
        <v>1.1250242462140989</v>
      </c>
      <c r="G53" s="2">
        <f>'Suppl. Dataset S3'!G53/'Suppl. Dataset S3'!G$173*100</f>
        <v>1.0430627124980854</v>
      </c>
      <c r="H53" s="2">
        <f>'Suppl. Dataset S3'!H53/'Suppl. Dataset S3'!H$173*100</f>
        <v>1.0030888559190598</v>
      </c>
      <c r="I53" s="2">
        <f>'Suppl. Dataset S3'!I53/'Suppl. Dataset S3'!I$173*100</f>
        <v>1.1087378869553788</v>
      </c>
      <c r="J53" s="2">
        <f>'Suppl. Dataset S3'!J53/'Suppl. Dataset S3'!J$173*100</f>
        <v>0.89906972033424892</v>
      </c>
      <c r="K53" s="2">
        <f>'Suppl. Dataset S3'!K53/'Suppl. Dataset S3'!K$173*100</f>
        <v>0.98216077472476326</v>
      </c>
      <c r="L53" s="2">
        <f>'Suppl. Dataset S3'!L53/'Suppl. Dataset S3'!L$173*100</f>
        <v>0.37380570651959827</v>
      </c>
      <c r="M53" s="2">
        <f>'Suppl. Dataset S3'!M53/'Suppl. Dataset S3'!M$173*100</f>
        <v>0.42192191957753478</v>
      </c>
      <c r="N53" s="2">
        <f>'Suppl. Dataset S3'!N53/'Suppl. Dataset S3'!N$173*100</f>
        <v>0.49072212577456648</v>
      </c>
      <c r="O53" s="2">
        <f>'Suppl. Dataset S3'!O53/'Suppl. Dataset S3'!O$173*100</f>
        <v>0.48335052213780938</v>
      </c>
      <c r="P53" s="2">
        <f>'Suppl. Dataset S3'!P53/'Suppl. Dataset S3'!P$173*100</f>
        <v>0.42211142458762696</v>
      </c>
      <c r="Q53" s="2">
        <f>'Suppl. Dataset S3'!V53/'Suppl. Dataset S3'!V$173*100</f>
        <v>0.27960678481971535</v>
      </c>
      <c r="R53" s="2">
        <f>'Suppl. Dataset S3'!W53/'Suppl. Dataset S3'!W$173*100</f>
        <v>0.30011837302051858</v>
      </c>
      <c r="S53" s="2">
        <f>'Suppl. Dataset S3'!X53/'Suppl. Dataset S3'!X$173*100</f>
        <v>0.30550506162049534</v>
      </c>
      <c r="T53" s="2">
        <f>'Suppl. Dataset S3'!Y53/'Suppl. Dataset S3'!Y$173*100</f>
        <v>0.31967529238000653</v>
      </c>
      <c r="U53" s="2">
        <f>'Suppl. Dataset S3'!Z53/'Suppl. Dataset S3'!Z$173*100</f>
        <v>0.335814126722212</v>
      </c>
      <c r="V53" s="2">
        <f>'Suppl. Dataset S3'!Q53/'Suppl. Dataset S3'!Q$173*100</f>
        <v>0.80017930961525152</v>
      </c>
      <c r="W53" s="2">
        <f>'Suppl. Dataset S3'!R53/'Suppl. Dataset S3'!R$173*100</f>
        <v>0.70196784237422871</v>
      </c>
      <c r="X53" s="2">
        <f>'Suppl. Dataset S3'!S53/'Suppl. Dataset S3'!S$173*100</f>
        <v>0.74339653566980779</v>
      </c>
      <c r="Y53" s="2">
        <f>'Suppl. Dataset S3'!T53/'Suppl. Dataset S3'!T$173*100</f>
        <v>0.65359131745451637</v>
      </c>
      <c r="Z53" s="2">
        <f>'Suppl. Dataset S3'!U53/'Suppl. Dataset S3'!U$173*100</f>
        <v>0.70237600392167154</v>
      </c>
    </row>
    <row r="54" spans="1:26" x14ac:dyDescent="0.35">
      <c r="A54" t="s">
        <v>2193</v>
      </c>
      <c r="B54" s="2">
        <f>'Suppl. Dataset S3'!B54/'Suppl. Dataset S3'!B$173*100</f>
        <v>7.4307844240434671</v>
      </c>
      <c r="C54" s="2">
        <f>'Suppl. Dataset S3'!C54/'Suppl. Dataset S3'!C$173*100</f>
        <v>8.1336146952180464</v>
      </c>
      <c r="D54" s="2">
        <f>'Suppl. Dataset S3'!D54/'Suppl. Dataset S3'!D$173*100</f>
        <v>7.9484128613489897</v>
      </c>
      <c r="E54" s="2">
        <f>'Suppl. Dataset S3'!E54/'Suppl. Dataset S3'!E$173*100</f>
        <v>8.2981720362542521</v>
      </c>
      <c r="F54" s="2">
        <f>'Suppl. Dataset S3'!F54/'Suppl. Dataset S3'!F$173*100</f>
        <v>7.6589598520764399</v>
      </c>
      <c r="G54" s="2">
        <f>'Suppl. Dataset S3'!G54/'Suppl. Dataset S3'!G$173*100</f>
        <v>6.9440934285752149</v>
      </c>
      <c r="H54" s="2">
        <f>'Suppl. Dataset S3'!H54/'Suppl. Dataset S3'!H$173*100</f>
        <v>7.0216219914334186</v>
      </c>
      <c r="I54" s="2">
        <f>'Suppl. Dataset S3'!I54/'Suppl. Dataset S3'!I$173*100</f>
        <v>6.769611000841377</v>
      </c>
      <c r="J54" s="2">
        <f>'Suppl. Dataset S3'!J54/'Suppl. Dataset S3'!J$173*100</f>
        <v>6.986349111221184</v>
      </c>
      <c r="K54" s="2">
        <f>'Suppl. Dataset S3'!K54/'Suppl. Dataset S3'!K$173*100</f>
        <v>6.8423867305825183</v>
      </c>
      <c r="L54" s="2">
        <f>'Suppl. Dataset S3'!L54/'Suppl. Dataset S3'!L$173*100</f>
        <v>3.9544316258560301</v>
      </c>
      <c r="M54" s="2">
        <f>'Suppl. Dataset S3'!M54/'Suppl. Dataset S3'!M$173*100</f>
        <v>4.9040551473284362</v>
      </c>
      <c r="N54" s="2">
        <f>'Suppl. Dataset S3'!N54/'Suppl. Dataset S3'!N$173*100</f>
        <v>5.095681749180506</v>
      </c>
      <c r="O54" s="2">
        <f>'Suppl. Dataset S3'!O54/'Suppl. Dataset S3'!O$173*100</f>
        <v>5.0135911089108101</v>
      </c>
      <c r="P54" s="2">
        <f>'Suppl. Dataset S3'!P54/'Suppl. Dataset S3'!P$173*100</f>
        <v>5.0156769274529793</v>
      </c>
      <c r="Q54" s="2">
        <f>'Suppl. Dataset S3'!V54/'Suppl. Dataset S3'!V$173*100</f>
        <v>3.7119014858200425</v>
      </c>
      <c r="R54" s="2">
        <f>'Suppl. Dataset S3'!W54/'Suppl. Dataset S3'!W$173*100</f>
        <v>4.4419064217966069</v>
      </c>
      <c r="S54" s="2">
        <f>'Suppl. Dataset S3'!X54/'Suppl. Dataset S3'!X$173*100</f>
        <v>4.6588491178294156</v>
      </c>
      <c r="T54" s="2">
        <f>'Suppl. Dataset S3'!Y54/'Suppl. Dataset S3'!Y$173*100</f>
        <v>4.4566890866395044</v>
      </c>
      <c r="U54" s="2">
        <f>'Suppl. Dataset S3'!Z54/'Suppl. Dataset S3'!Z$173*100</f>
        <v>5.0014869937350728</v>
      </c>
      <c r="V54" s="2">
        <f>'Suppl. Dataset S3'!Q54/'Suppl. Dataset S3'!Q$173*100</f>
        <v>8.8729560542013761</v>
      </c>
      <c r="W54" s="2">
        <f>'Suppl. Dataset S3'!R54/'Suppl. Dataset S3'!R$173*100</f>
        <v>8.6733526677969603</v>
      </c>
      <c r="X54" s="2">
        <f>'Suppl. Dataset S3'!S54/'Suppl. Dataset S3'!S$173*100</f>
        <v>7.1466623477435629</v>
      </c>
      <c r="Y54" s="2">
        <f>'Suppl. Dataset S3'!T54/'Suppl. Dataset S3'!T$173*100</f>
        <v>7.1531938632522083</v>
      </c>
      <c r="Z54" s="2">
        <f>'Suppl. Dataset S3'!U54/'Suppl. Dataset S3'!U$173*100</f>
        <v>7.7930289958928327</v>
      </c>
    </row>
    <row r="55" spans="1:26" x14ac:dyDescent="0.35">
      <c r="A55" t="s">
        <v>2207</v>
      </c>
      <c r="B55" s="2">
        <f>'Suppl. Dataset S3'!B55/'Suppl. Dataset S3'!B$173*100</f>
        <v>0.2903932317862386</v>
      </c>
      <c r="C55" s="2">
        <f>'Suppl. Dataset S3'!C55/'Suppl. Dataset S3'!C$173*100</f>
        <v>0.14872560588230116</v>
      </c>
      <c r="D55" s="2">
        <f>'Suppl. Dataset S3'!D55/'Suppl. Dataset S3'!D$173*100</f>
        <v>0.19465064829808951</v>
      </c>
      <c r="E55" s="2">
        <f>'Suppl. Dataset S3'!E55/'Suppl. Dataset S3'!E$173*100</f>
        <v>0.21210041285373818</v>
      </c>
      <c r="F55" s="2">
        <f>'Suppl. Dataset S3'!F55/'Suppl. Dataset S3'!F$173*100</f>
        <v>0.28754691374462421</v>
      </c>
      <c r="G55" s="2">
        <f>'Suppl. Dataset S3'!G55/'Suppl. Dataset S3'!G$173*100</f>
        <v>0.331172411218142</v>
      </c>
      <c r="H55" s="2">
        <f>'Suppl. Dataset S3'!H55/'Suppl. Dataset S3'!H$173*100</f>
        <v>0.26736877505042572</v>
      </c>
      <c r="I55" s="2">
        <f>'Suppl. Dataset S3'!I55/'Suppl. Dataset S3'!I$173*100</f>
        <v>0.26672808191064762</v>
      </c>
      <c r="J55" s="2">
        <f>'Suppl. Dataset S3'!J55/'Suppl. Dataset S3'!J$173*100</f>
        <v>0.28935197971858218</v>
      </c>
      <c r="K55" s="2">
        <f>'Suppl. Dataset S3'!K55/'Suppl. Dataset S3'!K$173*100</f>
        <v>0.33475313071869017</v>
      </c>
      <c r="L55" s="2">
        <f>'Suppl. Dataset S3'!L55/'Suppl. Dataset S3'!L$173*100</f>
        <v>0.26188783031612578</v>
      </c>
      <c r="M55" s="2">
        <f>'Suppl. Dataset S3'!M55/'Suppl. Dataset S3'!M$173*100</f>
        <v>0.19356455228379815</v>
      </c>
      <c r="N55" s="2">
        <f>'Suppl. Dataset S3'!N55/'Suppl. Dataset S3'!N$173*100</f>
        <v>0.35879978177017791</v>
      </c>
      <c r="O55" s="2">
        <f>'Suppl. Dataset S3'!O55/'Suppl. Dataset S3'!O$173*100</f>
        <v>0.32883683063473917</v>
      </c>
      <c r="P55" s="2">
        <f>'Suppl. Dataset S3'!P55/'Suppl. Dataset S3'!P$173*100</f>
        <v>0.35382869413962847</v>
      </c>
      <c r="Q55" s="2">
        <f>'Suppl. Dataset S3'!V55/'Suppl. Dataset S3'!V$173*100</f>
        <v>0.33164278695737953</v>
      </c>
      <c r="R55" s="2">
        <f>'Suppl. Dataset S3'!W55/'Suppl. Dataset S3'!W$173*100</f>
        <v>0.29895961482352812</v>
      </c>
      <c r="S55" s="2">
        <f>'Suppl. Dataset S3'!X55/'Suppl. Dataset S3'!X$173*100</f>
        <v>0.34343551461521271</v>
      </c>
      <c r="T55" s="2">
        <f>'Suppl. Dataset S3'!Y55/'Suppl. Dataset S3'!Y$173*100</f>
        <v>0.27242768627352759</v>
      </c>
      <c r="U55" s="2">
        <f>'Suppl. Dataset S3'!Z55/'Suppl. Dataset S3'!Z$173*100</f>
        <v>0.33119090345069219</v>
      </c>
      <c r="V55" s="2">
        <f>'Suppl. Dataset S3'!Q55/'Suppl. Dataset S3'!Q$173*100</f>
        <v>0.35330497743092759</v>
      </c>
      <c r="W55" s="2">
        <f>'Suppl. Dataset S3'!R55/'Suppl. Dataset S3'!R$173*100</f>
        <v>0.34220932315743646</v>
      </c>
      <c r="X55" s="2">
        <f>'Suppl. Dataset S3'!S55/'Suppl. Dataset S3'!S$173*100</f>
        <v>0.36128353376030276</v>
      </c>
      <c r="Y55" s="2">
        <f>'Suppl. Dataset S3'!T55/'Suppl. Dataset S3'!T$173*100</f>
        <v>0.38852372759796255</v>
      </c>
      <c r="Z55" s="2">
        <f>'Suppl. Dataset S3'!U55/'Suppl. Dataset S3'!U$173*100</f>
        <v>0.36991802873208035</v>
      </c>
    </row>
    <row r="56" spans="1:26" x14ac:dyDescent="0.35">
      <c r="A56" t="s">
        <v>2208</v>
      </c>
      <c r="B56" s="2">
        <f>'Suppl. Dataset S3'!B56/'Suppl. Dataset S3'!B$173*100</f>
        <v>2.427541537302544</v>
      </c>
      <c r="C56" s="2">
        <f>'Suppl. Dataset S3'!C56/'Suppl. Dataset S3'!C$173*100</f>
        <v>2.6440107712409091</v>
      </c>
      <c r="D56" s="2">
        <f>'Suppl. Dataset S3'!D56/'Suppl. Dataset S3'!D$173*100</f>
        <v>2.5041773853497356</v>
      </c>
      <c r="E56" s="2">
        <f>'Suppl. Dataset S3'!E56/'Suppl. Dataset S3'!E$173*100</f>
        <v>2.4181391949397155</v>
      </c>
      <c r="F56" s="2">
        <f>'Suppl. Dataset S3'!F56/'Suppl. Dataset S3'!F$173*100</f>
        <v>2.70323415512682</v>
      </c>
      <c r="G56" s="2">
        <f>'Suppl. Dataset S3'!G56/'Suppl. Dataset S3'!G$173*100</f>
        <v>2.2068502759797446</v>
      </c>
      <c r="H56" s="2">
        <f>'Suppl. Dataset S3'!H56/'Suppl. Dataset S3'!H$173*100</f>
        <v>1.8320050104921735</v>
      </c>
      <c r="I56" s="2">
        <f>'Suppl. Dataset S3'!I56/'Suppl. Dataset S3'!I$173*100</f>
        <v>2.3553919500930118</v>
      </c>
      <c r="J56" s="2">
        <f>'Suppl. Dataset S3'!J56/'Suppl. Dataset S3'!J$173*100</f>
        <v>2.1033282448186563</v>
      </c>
      <c r="K56" s="2">
        <f>'Suppl. Dataset S3'!K56/'Suppl. Dataset S3'!K$173*100</f>
        <v>2.4963253024254399</v>
      </c>
      <c r="L56" s="2">
        <f>'Suppl. Dataset S3'!L56/'Suppl. Dataset S3'!L$173*100</f>
        <v>1.3280921309478741</v>
      </c>
      <c r="M56" s="2">
        <f>'Suppl. Dataset S3'!M56/'Suppl. Dataset S3'!M$173*100</f>
        <v>1.3287391795650723</v>
      </c>
      <c r="N56" s="2">
        <f>'Suppl. Dataset S3'!N56/'Suppl. Dataset S3'!N$173*100</f>
        <v>1.2409398512940293</v>
      </c>
      <c r="O56" s="2">
        <f>'Suppl. Dataset S3'!O56/'Suppl. Dataset S3'!O$173*100</f>
        <v>1.228906096523253</v>
      </c>
      <c r="P56" s="2">
        <f>'Suppl. Dataset S3'!P56/'Suppl. Dataset S3'!P$173*100</f>
        <v>1.3675168652449148</v>
      </c>
      <c r="Q56" s="2">
        <f>'Suppl. Dataset S3'!V56/'Suppl. Dataset S3'!V$173*100</f>
        <v>1.3598741891976232</v>
      </c>
      <c r="R56" s="2">
        <f>'Suppl. Dataset S3'!W56/'Suppl. Dataset S3'!W$173*100</f>
        <v>1.2978091806292695</v>
      </c>
      <c r="S56" s="2">
        <f>'Suppl. Dataset S3'!X56/'Suppl. Dataset S3'!X$173*100</f>
        <v>1.0760704599588298</v>
      </c>
      <c r="T56" s="2">
        <f>'Suppl. Dataset S3'!Y56/'Suppl. Dataset S3'!Y$173*100</f>
        <v>1.0923914603341944</v>
      </c>
      <c r="U56" s="2">
        <f>'Suppl. Dataset S3'!Z56/'Suppl. Dataset S3'!Z$173*100</f>
        <v>1.0717472129432299</v>
      </c>
      <c r="V56" s="2">
        <f>'Suppl. Dataset S3'!Q56/'Suppl. Dataset S3'!Q$173*100</f>
        <v>1.7874973287372955</v>
      </c>
      <c r="W56" s="2">
        <f>'Suppl. Dataset S3'!R56/'Suppl. Dataset S3'!R$173*100</f>
        <v>1.7582944513316014</v>
      </c>
      <c r="X56" s="2">
        <f>'Suppl. Dataset S3'!S56/'Suppl. Dataset S3'!S$173*100</f>
        <v>1.7310006289509536</v>
      </c>
      <c r="Y56" s="2">
        <f>'Suppl. Dataset S3'!T56/'Suppl. Dataset S3'!T$173*100</f>
        <v>1.8591041918706241</v>
      </c>
      <c r="Z56" s="2">
        <f>'Suppl. Dataset S3'!U56/'Suppl. Dataset S3'!U$173*100</f>
        <v>1.6857024094120117</v>
      </c>
    </row>
    <row r="57" spans="1:26" x14ac:dyDescent="0.35">
      <c r="A57" t="s">
        <v>2224</v>
      </c>
      <c r="B57" s="2">
        <f>'Suppl. Dataset S3'!B57/'Suppl. Dataset S3'!B$173*100</f>
        <v>0.33290370096059768</v>
      </c>
      <c r="C57" s="2">
        <f>'Suppl. Dataset S3'!C57/'Suppl. Dataset S3'!C$173*100</f>
        <v>0.14544403223005181</v>
      </c>
      <c r="D57" s="2">
        <f>'Suppl. Dataset S3'!D57/'Suppl. Dataset S3'!D$173*100</f>
        <v>0.16612610214244194</v>
      </c>
      <c r="E57" s="2">
        <f>'Suppl. Dataset S3'!E57/'Suppl. Dataset S3'!E$173*100</f>
        <v>0.26234325135449638</v>
      </c>
      <c r="F57" s="2">
        <f>'Suppl. Dataset S3'!F57/'Suppl. Dataset S3'!F$173*100</f>
        <v>0.29035642054841615</v>
      </c>
      <c r="G57" s="2">
        <f>'Suppl. Dataset S3'!G57/'Suppl. Dataset S3'!G$173*100</f>
        <v>0.28558670748674425</v>
      </c>
      <c r="H57" s="2">
        <f>'Suppl. Dataset S3'!H57/'Suppl. Dataset S3'!H$173*100</f>
        <v>0.23928228708469204</v>
      </c>
      <c r="I57" s="2">
        <f>'Suppl. Dataset S3'!I57/'Suppl. Dataset S3'!I$173*100</f>
        <v>0.31315084709617774</v>
      </c>
      <c r="J57" s="2">
        <f>'Suppl. Dataset S3'!J57/'Suppl. Dataset S3'!J$173*100</f>
        <v>0.22971643771842967</v>
      </c>
      <c r="K57" s="2">
        <f>'Suppl. Dataset S3'!K57/'Suppl. Dataset S3'!K$173*100</f>
        <v>0.2619095399266036</v>
      </c>
      <c r="L57" s="2">
        <f>'Suppl. Dataset S3'!L57/'Suppl. Dataset S3'!L$173*100</f>
        <v>0.2453985965554808</v>
      </c>
      <c r="M57" s="2">
        <f>'Suppl. Dataset S3'!M57/'Suppl. Dataset S3'!M$173*100</f>
        <v>0.36524584082831374</v>
      </c>
      <c r="N57" s="2">
        <f>'Suppl. Dataset S3'!N57/'Suppl. Dataset S3'!N$173*100</f>
        <v>0.33922888458271366</v>
      </c>
      <c r="O57" s="2">
        <f>'Suppl. Dataset S3'!O57/'Suppl. Dataset S3'!O$173*100</f>
        <v>0.33279872016045897</v>
      </c>
      <c r="P57" s="2">
        <f>'Suppl. Dataset S3'!P57/'Suppl. Dataset S3'!P$173*100</f>
        <v>0.39417758031344574</v>
      </c>
      <c r="Q57" s="2">
        <f>'Suppl. Dataset S3'!V57/'Suppl. Dataset S3'!V$173*100</f>
        <v>0.41732873714406649</v>
      </c>
      <c r="R57" s="2">
        <f>'Suppl. Dataset S3'!W57/'Suppl. Dataset S3'!W$173*100</f>
        <v>0.43492057660373734</v>
      </c>
      <c r="S57" s="2">
        <f>'Suppl. Dataset S3'!X57/'Suppl. Dataset S3'!X$173*100</f>
        <v>0.46712177438059543</v>
      </c>
      <c r="T57" s="2">
        <f>'Suppl. Dataset S3'!Y57/'Suppl. Dataset S3'!Y$173*100</f>
        <v>0.38702826278711477</v>
      </c>
      <c r="U57" s="2">
        <f>'Suppl. Dataset S3'!Z57/'Suppl. Dataset S3'!Z$173*100</f>
        <v>0.38372753153614464</v>
      </c>
      <c r="V57" s="2">
        <f>'Suppl. Dataset S3'!Q57/'Suppl. Dataset S3'!Q$173*100</f>
        <v>0.45074616755342994</v>
      </c>
      <c r="W57" s="2">
        <f>'Suppl. Dataset S3'!R57/'Suppl. Dataset S3'!R$173*100</f>
        <v>0.39485691133550371</v>
      </c>
      <c r="X57" s="2">
        <f>'Suppl. Dataset S3'!S57/'Suppl. Dataset S3'!S$173*100</f>
        <v>0.39863292492438973</v>
      </c>
      <c r="Y57" s="2">
        <f>'Suppl. Dataset S3'!T57/'Suppl. Dataset S3'!T$173*100</f>
        <v>0.43572754496967753</v>
      </c>
      <c r="Z57" s="2">
        <f>'Suppl. Dataset S3'!U57/'Suppl. Dataset S3'!U$173*100</f>
        <v>0.37995197164524708</v>
      </c>
    </row>
    <row r="58" spans="1:26" x14ac:dyDescent="0.35">
      <c r="A58" t="s">
        <v>2225</v>
      </c>
      <c r="B58" s="2">
        <f>'Suppl. Dataset S3'!B58/'Suppl. Dataset S3'!B$173*100</f>
        <v>0.33734849532467276</v>
      </c>
      <c r="C58" s="2">
        <f>'Suppl. Dataset S3'!C58/'Suppl. Dataset S3'!C$173*100</f>
        <v>0.41840064066179283</v>
      </c>
      <c r="D58" s="2">
        <f>'Suppl. Dataset S3'!D58/'Suppl. Dataset S3'!D$173*100</f>
        <v>0.44015404554782034</v>
      </c>
      <c r="E58" s="2">
        <f>'Suppl. Dataset S3'!E58/'Suppl. Dataset S3'!E$173*100</f>
        <v>0.35548158853224593</v>
      </c>
      <c r="F58" s="2">
        <f>'Suppl. Dataset S3'!F58/'Suppl. Dataset S3'!F$173*100</f>
        <v>0.42509059466070193</v>
      </c>
      <c r="G58" s="2">
        <f>'Suppl. Dataset S3'!G58/'Suppl. Dataset S3'!G$173*100</f>
        <v>0.25883408050878409</v>
      </c>
      <c r="H58" s="2">
        <f>'Suppl. Dataset S3'!H58/'Suppl. Dataset S3'!H$173*100</f>
        <v>0.23162233582131017</v>
      </c>
      <c r="I58" s="2">
        <f>'Suppl. Dataset S3'!I58/'Suppl. Dataset S3'!I$173*100</f>
        <v>0.26501539736982227</v>
      </c>
      <c r="J58" s="2">
        <f>'Suppl. Dataset S3'!J58/'Suppl. Dataset S3'!J$173*100</f>
        <v>0.26477190846540732</v>
      </c>
      <c r="K58" s="2">
        <f>'Suppl. Dataset S3'!K58/'Suppl. Dataset S3'!K$173*100</f>
        <v>0.26927574573703927</v>
      </c>
      <c r="L58" s="2">
        <f>'Suppl. Dataset S3'!L58/'Suppl. Dataset S3'!L$173*100</f>
        <v>0.20592889221438948</v>
      </c>
      <c r="M58" s="2">
        <f>'Suppl. Dataset S3'!M58/'Suppl. Dataset S3'!M$173*100</f>
        <v>0.14798753895629951</v>
      </c>
      <c r="N58" s="2">
        <f>'Suppl. Dataset S3'!N58/'Suppl. Dataset S3'!N$173*100</f>
        <v>0.12467386356458707</v>
      </c>
      <c r="O58" s="2">
        <f>'Suppl. Dataset S3'!O58/'Suppl. Dataset S3'!O$173*100</f>
        <v>0.12966183902355544</v>
      </c>
      <c r="P58" s="2">
        <f>'Suppl. Dataset S3'!P58/'Suppl. Dataset S3'!P$173*100</f>
        <v>0.19429540572930476</v>
      </c>
      <c r="Q58" s="2">
        <f>'Suppl. Dataset S3'!V58/'Suppl. Dataset S3'!V$173*100</f>
        <v>0.16304614003134765</v>
      </c>
      <c r="R58" s="2">
        <f>'Suppl. Dataset S3'!W58/'Suppl. Dataset S3'!W$173*100</f>
        <v>0.18694632244778764</v>
      </c>
      <c r="S58" s="2">
        <f>'Suppl. Dataset S3'!X58/'Suppl. Dataset S3'!X$173*100</f>
        <v>0.2185123922521762</v>
      </c>
      <c r="T58" s="2">
        <f>'Suppl. Dataset S3'!Y58/'Suppl. Dataset S3'!Y$173*100</f>
        <v>0.13839192426933197</v>
      </c>
      <c r="U58" s="2">
        <f>'Suppl. Dataset S3'!Z58/'Suppl. Dataset S3'!Z$173*100</f>
        <v>0.16727662382408057</v>
      </c>
      <c r="V58" s="2">
        <f>'Suppl. Dataset S3'!Q58/'Suppl. Dataset S3'!Q$173*100</f>
        <v>0.22650236909270421</v>
      </c>
      <c r="W58" s="2">
        <f>'Suppl. Dataset S3'!R58/'Suppl. Dataset S3'!R$173*100</f>
        <v>0.27707480701405851</v>
      </c>
      <c r="X58" s="2">
        <f>'Suppl. Dataset S3'!S58/'Suppl. Dataset S3'!S$173*100</f>
        <v>0.19967559122338799</v>
      </c>
      <c r="Y58" s="2">
        <f>'Suppl. Dataset S3'!T58/'Suppl. Dataset S3'!T$173*100</f>
        <v>0.30609860034119851</v>
      </c>
      <c r="Z58" s="2">
        <f>'Suppl. Dataset S3'!U58/'Suppl. Dataset S3'!U$173*100</f>
        <v>0.2461660661363573</v>
      </c>
    </row>
    <row r="59" spans="1:26" x14ac:dyDescent="0.35">
      <c r="A59" t="s">
        <v>2656</v>
      </c>
      <c r="B59" s="2">
        <f>'Suppl. Dataset S3'!B59/'Suppl. Dataset S3'!B$174*100</f>
        <v>0.34134629039472675</v>
      </c>
      <c r="C59" s="2">
        <f>'Suppl. Dataset S3'!C59/'Suppl. Dataset S3'!C$174*100</f>
        <v>0.12699350444415225</v>
      </c>
      <c r="D59" s="2">
        <f>'Suppl. Dataset S3'!D59/'Suppl. Dataset S3'!D$174*100</f>
        <v>0.32168492982725433</v>
      </c>
      <c r="E59" s="2">
        <f>'Suppl. Dataset S3'!E59/'Suppl. Dataset S3'!E$174*100</f>
        <v>0.25106535775340089</v>
      </c>
      <c r="F59" s="2">
        <f>'Suppl. Dataset S3'!F59/'Suppl. Dataset S3'!F$174*100</f>
        <v>0.11713091855252739</v>
      </c>
      <c r="G59" s="2">
        <f>'Suppl. Dataset S3'!G59/'Suppl. Dataset S3'!G$174*100</f>
        <v>1.3130446169180057</v>
      </c>
      <c r="H59" s="2">
        <f>'Suppl. Dataset S3'!H59/'Suppl. Dataset S3'!H$174*100</f>
        <v>1.0541712880105207</v>
      </c>
      <c r="I59" s="2">
        <f>'Suppl. Dataset S3'!I59/'Suppl. Dataset S3'!I$174*100</f>
        <v>0.89972899012661545</v>
      </c>
      <c r="J59" s="2">
        <f>'Suppl. Dataset S3'!J59/'Suppl. Dataset S3'!J$174*100</f>
        <v>1.2882540162933529</v>
      </c>
      <c r="K59" s="2">
        <f>'Suppl. Dataset S3'!K59/'Suppl. Dataset S3'!K$174*100</f>
        <v>1.548102916684317</v>
      </c>
      <c r="L59" s="2">
        <f>'Suppl. Dataset S3'!L59/'Suppl. Dataset S3'!L$174*100</f>
        <v>7.0546219380631117</v>
      </c>
      <c r="M59" s="2">
        <f>'Suppl. Dataset S3'!M59/'Suppl. Dataset S3'!M$174*100</f>
        <v>6.8443089479084476</v>
      </c>
      <c r="N59" s="2">
        <f>'Suppl. Dataset S3'!N59/'Suppl. Dataset S3'!N$174*100</f>
        <v>6.8137720637821326</v>
      </c>
      <c r="O59" s="2">
        <f>'Suppl. Dataset S3'!O59/'Suppl. Dataset S3'!O$174*100</f>
        <v>7.3869332515875881</v>
      </c>
      <c r="P59" s="2">
        <f>'Suppl. Dataset S3'!P59/'Suppl. Dataset S3'!P$174*100</f>
        <v>4.513670564967776</v>
      </c>
      <c r="Q59" s="2">
        <f>'Suppl. Dataset S3'!V59/'Suppl. Dataset S3'!V$174*100</f>
        <v>9.8445582799550184</v>
      </c>
      <c r="R59" s="2">
        <f>'Suppl. Dataset S3'!W59/'Suppl. Dataset S3'!W$174*100</f>
        <v>9.9391981274145813</v>
      </c>
      <c r="S59" s="2">
        <f>'Suppl. Dataset S3'!X59/'Suppl. Dataset S3'!X$174*100</f>
        <v>10.110318885187374</v>
      </c>
      <c r="T59" s="2">
        <f>'Suppl. Dataset S3'!Y59/'Suppl. Dataset S3'!Y$174*100</f>
        <v>9.4717428490836593</v>
      </c>
      <c r="U59" s="2">
        <f>'Suppl. Dataset S3'!Z59/'Suppl. Dataset S3'!Z$174*100</f>
        <v>10.024535210760739</v>
      </c>
      <c r="V59" s="2">
        <f>'Suppl. Dataset S3'!Q59/'Suppl. Dataset S3'!Q$174*100</f>
        <v>4.8307136983353285</v>
      </c>
      <c r="W59" s="2">
        <f>'Suppl. Dataset S3'!R59/'Suppl. Dataset S3'!R$174*100</f>
        <v>6.770450664077905</v>
      </c>
      <c r="X59" s="2">
        <f>'Suppl. Dataset S3'!S59/'Suppl. Dataset S3'!S$174*100</f>
        <v>6.295862683144235</v>
      </c>
      <c r="Y59" s="2">
        <f>'Suppl. Dataset S3'!T59/'Suppl. Dataset S3'!T$174*100</f>
        <v>6.4007306128698591</v>
      </c>
      <c r="Z59" s="2">
        <f>'Suppl. Dataset S3'!U59/'Suppl. Dataset S3'!U$174*100</f>
        <v>5.6998774561527696</v>
      </c>
    </row>
    <row r="60" spans="1:26" x14ac:dyDescent="0.35">
      <c r="A60" t="s">
        <v>2710</v>
      </c>
      <c r="B60" s="2">
        <f>'Suppl. Dataset S3'!B60/'Suppl. Dataset S3'!B$174*100</f>
        <v>7.6210946841891767</v>
      </c>
      <c r="C60" s="2">
        <f>'Suppl. Dataset S3'!C60/'Suppl. Dataset S3'!C$174*100</f>
        <v>5.6788427529945702</v>
      </c>
      <c r="D60" s="2">
        <f>'Suppl. Dataset S3'!D60/'Suppl. Dataset S3'!D$174*100</f>
        <v>7.1148161127972935</v>
      </c>
      <c r="E60" s="2">
        <f>'Suppl. Dataset S3'!E60/'Suppl. Dataset S3'!E$174*100</f>
        <v>8.6949152135687839</v>
      </c>
      <c r="F60" s="2">
        <f>'Suppl. Dataset S3'!F60/'Suppl. Dataset S3'!F$174*100</f>
        <v>7.261315610948567</v>
      </c>
      <c r="G60" s="2">
        <f>'Suppl. Dataset S3'!G60/'Suppl. Dataset S3'!G$174*100</f>
        <v>9.1198827879932747</v>
      </c>
      <c r="H60" s="2">
        <f>'Suppl. Dataset S3'!H60/'Suppl. Dataset S3'!H$174*100</f>
        <v>8.3326565468166169</v>
      </c>
      <c r="I60" s="2">
        <f>'Suppl. Dataset S3'!I60/'Suppl. Dataset S3'!I$174*100</f>
        <v>8.1527940153625575</v>
      </c>
      <c r="J60" s="2">
        <f>'Suppl. Dataset S3'!J60/'Suppl. Dataset S3'!J$174*100</f>
        <v>9.3973572222643043</v>
      </c>
      <c r="K60" s="2">
        <f>'Suppl. Dataset S3'!K60/'Suppl. Dataset S3'!K$174*100</f>
        <v>8.003161479941463</v>
      </c>
      <c r="L60" s="2">
        <f>'Suppl. Dataset S3'!L60/'Suppl. Dataset S3'!L$174*100</f>
        <v>6.7104139428509759</v>
      </c>
      <c r="M60" s="2">
        <f>'Suppl. Dataset S3'!M60/'Suppl. Dataset S3'!M$174*100</f>
        <v>9.9119706046331419</v>
      </c>
      <c r="N60" s="2">
        <f>'Suppl. Dataset S3'!N60/'Suppl. Dataset S3'!N$174*100</f>
        <v>6.3263403920723364</v>
      </c>
      <c r="O60" s="2">
        <f>'Suppl. Dataset S3'!O60/'Suppl. Dataset S3'!O$174*100</f>
        <v>6.9500874802911703</v>
      </c>
      <c r="P60" s="2">
        <f>'Suppl. Dataset S3'!P60/'Suppl. Dataset S3'!P$174*100</f>
        <v>6.9642941951903028</v>
      </c>
      <c r="Q60" s="2">
        <f>'Suppl. Dataset S3'!V60/'Suppl. Dataset S3'!V$174*100</f>
        <v>7.9415668287565104</v>
      </c>
      <c r="R60" s="2">
        <f>'Suppl. Dataset S3'!W60/'Suppl. Dataset S3'!W$174*100</f>
        <v>7.9194515025860248</v>
      </c>
      <c r="S60" s="2">
        <f>'Suppl. Dataset S3'!X60/'Suppl. Dataset S3'!X$174*100</f>
        <v>8.046349156423739</v>
      </c>
      <c r="T60" s="2">
        <f>'Suppl. Dataset S3'!Y60/'Suppl. Dataset S3'!Y$174*100</f>
        <v>9.314120901746815</v>
      </c>
      <c r="U60" s="2">
        <f>'Suppl. Dataset S3'!Z60/'Suppl. Dataset S3'!Z$174*100</f>
        <v>8.2691910707517113</v>
      </c>
      <c r="V60" s="2">
        <f>'Suppl. Dataset S3'!Q60/'Suppl. Dataset S3'!Q$174*100</f>
        <v>6.8065873108792072</v>
      </c>
      <c r="W60" s="2">
        <f>'Suppl. Dataset S3'!R60/'Suppl. Dataset S3'!R$174*100</f>
        <v>6.609297753448641</v>
      </c>
      <c r="X60" s="2">
        <f>'Suppl. Dataset S3'!S60/'Suppl. Dataset S3'!S$174*100</f>
        <v>7.2901819935448975</v>
      </c>
      <c r="Y60" s="2">
        <f>'Suppl. Dataset S3'!T60/'Suppl. Dataset S3'!T$174*100</f>
        <v>7.3643543110609002</v>
      </c>
      <c r="Z60" s="2">
        <f>'Suppl. Dataset S3'!U60/'Suppl. Dataset S3'!U$174*100</f>
        <v>7.3666032157554922</v>
      </c>
    </row>
    <row r="61" spans="1:26" x14ac:dyDescent="0.35">
      <c r="A61" t="s">
        <v>2721</v>
      </c>
      <c r="B61" s="2">
        <f>'Suppl. Dataset S3'!B61/'Suppl. Dataset S3'!B$174*100</f>
        <v>8.5873856309165788</v>
      </c>
      <c r="C61" s="2">
        <f>'Suppl. Dataset S3'!C61/'Suppl. Dataset S3'!C$174*100</f>
        <v>8.5416531029391134</v>
      </c>
      <c r="D61" s="2">
        <f>'Suppl. Dataset S3'!D61/'Suppl. Dataset S3'!D$174*100</f>
        <v>5.2302014941598358</v>
      </c>
      <c r="E61" s="2">
        <f>'Suppl. Dataset S3'!E61/'Suppl. Dataset S3'!E$174*100</f>
        <v>6.4019034763729668</v>
      </c>
      <c r="F61" s="2">
        <f>'Suppl. Dataset S3'!F61/'Suppl. Dataset S3'!F$174*100</f>
        <v>4.9918848258273867</v>
      </c>
      <c r="G61" s="2">
        <f>'Suppl. Dataset S3'!G61/'Suppl. Dataset S3'!G$174*100</f>
        <v>8.4709990922811862</v>
      </c>
      <c r="H61" s="2">
        <f>'Suppl. Dataset S3'!H61/'Suppl. Dataset S3'!H$174*100</f>
        <v>7.8726109676377831</v>
      </c>
      <c r="I61" s="2">
        <f>'Suppl. Dataset S3'!I61/'Suppl. Dataset S3'!I$174*100</f>
        <v>13.587990025604265</v>
      </c>
      <c r="J61" s="2">
        <f>'Suppl. Dataset S3'!J61/'Suppl. Dataset S3'!J$174*100</f>
        <v>9.3676187500419488</v>
      </c>
      <c r="K61" s="2">
        <f>'Suppl. Dataset S3'!K61/'Suppl. Dataset S3'!K$174*100</f>
        <v>9.0862961163245171</v>
      </c>
      <c r="L61" s="2">
        <f>'Suppl. Dataset S3'!L61/'Suppl. Dataset S3'!L$174*100</f>
        <v>16.25359778545219</v>
      </c>
      <c r="M61" s="2">
        <f>'Suppl. Dataset S3'!M61/'Suppl. Dataset S3'!M$174*100</f>
        <v>15.588826496377578</v>
      </c>
      <c r="N61" s="2">
        <f>'Suppl. Dataset S3'!N61/'Suppl. Dataset S3'!N$174*100</f>
        <v>17.946573510917148</v>
      </c>
      <c r="O61" s="2">
        <f>'Suppl. Dataset S3'!O61/'Suppl. Dataset S3'!O$174*100</f>
        <v>15.308976476857575</v>
      </c>
      <c r="P61" s="2">
        <f>'Suppl. Dataset S3'!P61/'Suppl. Dataset S3'!P$174*100</f>
        <v>13.591606413193979</v>
      </c>
      <c r="Q61" s="2">
        <f>'Suppl. Dataset S3'!V61/'Suppl. Dataset S3'!V$174*100</f>
        <v>19.014245480313267</v>
      </c>
      <c r="R61" s="2">
        <f>'Suppl. Dataset S3'!W61/'Suppl. Dataset S3'!W$174*100</f>
        <v>20.050224234308704</v>
      </c>
      <c r="S61" s="2">
        <f>'Suppl. Dataset S3'!X61/'Suppl. Dataset S3'!X$174*100</f>
        <v>21.266484949916787</v>
      </c>
      <c r="T61" s="2">
        <f>'Suppl. Dataset S3'!Y61/'Suppl. Dataset S3'!Y$174*100</f>
        <v>20.379016409085139</v>
      </c>
      <c r="U61" s="2">
        <f>'Suppl. Dataset S3'!Z61/'Suppl. Dataset S3'!Z$174*100</f>
        <v>20.928685298001469</v>
      </c>
      <c r="V61" s="2">
        <f>'Suppl. Dataset S3'!Q61/'Suppl. Dataset S3'!Q$174*100</f>
        <v>13.934814124315926</v>
      </c>
      <c r="W61" s="2">
        <f>'Suppl. Dataset S3'!R61/'Suppl. Dataset S3'!R$174*100</f>
        <v>15.246653995626728</v>
      </c>
      <c r="X61" s="2">
        <f>'Suppl. Dataset S3'!S61/'Suppl. Dataset S3'!S$174*100</f>
        <v>13.557342240840134</v>
      </c>
      <c r="Y61" s="2">
        <f>'Suppl. Dataset S3'!T61/'Suppl. Dataset S3'!T$174*100</f>
        <v>15.228817902899575</v>
      </c>
      <c r="Z61" s="2">
        <f>'Suppl. Dataset S3'!U61/'Suppl. Dataset S3'!U$174*100</f>
        <v>14.552272317439796</v>
      </c>
    </row>
    <row r="62" spans="1:26" x14ac:dyDescent="0.35">
      <c r="A62" t="s">
        <v>2729</v>
      </c>
      <c r="B62" s="2">
        <f>'Suppl. Dataset S3'!B62/'Suppl. Dataset S3'!B$174*100</f>
        <v>1.3943998487775011</v>
      </c>
      <c r="C62" s="2">
        <f>'Suppl. Dataset S3'!C62/'Suppl. Dataset S3'!C$174*100</f>
        <v>1.5530278368980208</v>
      </c>
      <c r="D62" s="2">
        <f>'Suppl. Dataset S3'!D62/'Suppl. Dataset S3'!D$174*100</f>
        <v>2.1894787481229288</v>
      </c>
      <c r="E62" s="2">
        <f>'Suppl. Dataset S3'!E62/'Suppl. Dataset S3'!E$174*100</f>
        <v>0.99919723578411646</v>
      </c>
      <c r="F62" s="2">
        <f>'Suppl. Dataset S3'!F62/'Suppl. Dataset S3'!F$174*100</f>
        <v>1.1920983382680268</v>
      </c>
      <c r="G62" s="2">
        <f>'Suppl. Dataset S3'!G62/'Suppl. Dataset S3'!G$174*100</f>
        <v>2.9474169859957029</v>
      </c>
      <c r="H62" s="2">
        <f>'Suppl. Dataset S3'!H62/'Suppl. Dataset S3'!H$174*100</f>
        <v>3.4017454798434863</v>
      </c>
      <c r="I62" s="2">
        <f>'Suppl. Dataset S3'!I62/'Suppl. Dataset S3'!I$174*100</f>
        <v>4.2122769079373219</v>
      </c>
      <c r="J62" s="2">
        <f>'Suppl. Dataset S3'!J62/'Suppl. Dataset S3'!J$174*100</f>
        <v>3.9433214166843249</v>
      </c>
      <c r="K62" s="2">
        <f>'Suppl. Dataset S3'!K62/'Suppl. Dataset S3'!K$174*100</f>
        <v>3.2463952018258793</v>
      </c>
      <c r="L62" s="2">
        <f>'Suppl. Dataset S3'!L62/'Suppl. Dataset S3'!L$174*100</f>
        <v>8.5447485500662932</v>
      </c>
      <c r="M62" s="2">
        <f>'Suppl. Dataset S3'!M62/'Suppl. Dataset S3'!M$174*100</f>
        <v>5.8458099361415918</v>
      </c>
      <c r="N62" s="2">
        <f>'Suppl. Dataset S3'!N62/'Suppl. Dataset S3'!N$174*100</f>
        <v>7.2178947518167416</v>
      </c>
      <c r="O62" s="2">
        <f>'Suppl. Dataset S3'!O62/'Suppl. Dataset S3'!O$174*100</f>
        <v>7.1379276824611999</v>
      </c>
      <c r="P62" s="2">
        <f>'Suppl. Dataset S3'!P62/'Suppl. Dataset S3'!P$174*100</f>
        <v>8.0651019873332874</v>
      </c>
      <c r="Q62" s="2">
        <f>'Suppl. Dataset S3'!V62/'Suppl. Dataset S3'!V$174*100</f>
        <v>10.680308748950209</v>
      </c>
      <c r="R62" s="2">
        <f>'Suppl. Dataset S3'!W62/'Suppl. Dataset S3'!W$174*100</f>
        <v>9.4677313662392049</v>
      </c>
      <c r="S62" s="2">
        <f>'Suppl. Dataset S3'!X62/'Suppl. Dataset S3'!X$174*100</f>
        <v>10.95065269809148</v>
      </c>
      <c r="T62" s="2">
        <f>'Suppl. Dataset S3'!Y62/'Suppl. Dataset S3'!Y$174*100</f>
        <v>8.9079411932495844</v>
      </c>
      <c r="U62" s="2">
        <f>'Suppl. Dataset S3'!Z62/'Suppl. Dataset S3'!Z$174*100</f>
        <v>10.047342528401458</v>
      </c>
      <c r="V62" s="2">
        <f>'Suppl. Dataset S3'!Q62/'Suppl. Dataset S3'!Q$174*100</f>
        <v>7.7888917376088997</v>
      </c>
      <c r="W62" s="2">
        <f>'Suppl. Dataset S3'!R62/'Suppl. Dataset S3'!R$174*100</f>
        <v>7.7319729882810133</v>
      </c>
      <c r="X62" s="2">
        <f>'Suppl. Dataset S3'!S62/'Suppl. Dataset S3'!S$174*100</f>
        <v>8.6081289279025732</v>
      </c>
      <c r="Y62" s="2">
        <f>'Suppl. Dataset S3'!T62/'Suppl. Dataset S3'!T$174*100</f>
        <v>9.1098337616186082</v>
      </c>
      <c r="Z62" s="2">
        <f>'Suppl. Dataset S3'!U62/'Suppl. Dataset S3'!U$174*100</f>
        <v>7.4096827667248233</v>
      </c>
    </row>
    <row r="63" spans="1:26" x14ac:dyDescent="0.35">
      <c r="A63" t="s">
        <v>2802</v>
      </c>
      <c r="B63" s="2">
        <f>'Suppl. Dataset S3'!B63/'Suppl. Dataset S3'!B$174*100</f>
        <v>58.720564218926327</v>
      </c>
      <c r="C63" s="2">
        <f>'Suppl. Dataset S3'!C63/'Suppl. Dataset S3'!C$174*100</f>
        <v>58.222461891650603</v>
      </c>
      <c r="D63" s="2">
        <f>'Suppl. Dataset S3'!D63/'Suppl. Dataset S3'!D$174*100</f>
        <v>57.357937356992814</v>
      </c>
      <c r="E63" s="2">
        <f>'Suppl. Dataset S3'!E63/'Suppl. Dataset S3'!E$174*100</f>
        <v>61.437567063153978</v>
      </c>
      <c r="F63" s="2">
        <f>'Suppl. Dataset S3'!F63/'Suppl. Dataset S3'!F$174*100</f>
        <v>66.025551098982675</v>
      </c>
      <c r="G63" s="2">
        <f>'Suppl. Dataset S3'!G63/'Suppl. Dataset S3'!G$174*100</f>
        <v>47.097344411261346</v>
      </c>
      <c r="H63" s="2">
        <f>'Suppl. Dataset S3'!H63/'Suppl. Dataset S3'!H$174*100</f>
        <v>48.256403494346664</v>
      </c>
      <c r="I63" s="2">
        <f>'Suppl. Dataset S3'!I63/'Suppl. Dataset S3'!I$174*100</f>
        <v>45.645157429189467</v>
      </c>
      <c r="J63" s="2">
        <f>'Suppl. Dataset S3'!J63/'Suppl. Dataset S3'!J$174*100</f>
        <v>44.295650851576966</v>
      </c>
      <c r="K63" s="2">
        <f>'Suppl. Dataset S3'!K63/'Suppl. Dataset S3'!K$174*100</f>
        <v>46.656602347259302</v>
      </c>
      <c r="L63" s="2">
        <f>'Suppl. Dataset S3'!L63/'Suppl. Dataset S3'!L$174*100</f>
        <v>35.296148254295531</v>
      </c>
      <c r="M63" s="2">
        <f>'Suppl. Dataset S3'!M63/'Suppl. Dataset S3'!M$174*100</f>
        <v>36.771969370083582</v>
      </c>
      <c r="N63" s="2">
        <f>'Suppl. Dataset S3'!N63/'Suppl. Dataset S3'!N$174*100</f>
        <v>34.403526144244523</v>
      </c>
      <c r="O63" s="2">
        <f>'Suppl. Dataset S3'!O63/'Suppl. Dataset S3'!O$174*100</f>
        <v>35.452743903382974</v>
      </c>
      <c r="P63" s="2">
        <f>'Suppl. Dataset S3'!P63/'Suppl. Dataset S3'!P$174*100</f>
        <v>41.942670911066635</v>
      </c>
      <c r="Q63" s="2">
        <f>'Suppl. Dataset S3'!V63/'Suppl. Dataset S3'!V$174*100</f>
        <v>33.785294694168513</v>
      </c>
      <c r="R63" s="2">
        <f>'Suppl. Dataset S3'!W63/'Suppl. Dataset S3'!W$174*100</f>
        <v>34.197703639760604</v>
      </c>
      <c r="S63" s="2">
        <f>'Suppl. Dataset S3'!X63/'Suppl. Dataset S3'!X$174*100</f>
        <v>31.815814623131448</v>
      </c>
      <c r="T63" s="2">
        <f>'Suppl. Dataset S3'!Y63/'Suppl. Dataset S3'!Y$174*100</f>
        <v>33.722658669931256</v>
      </c>
      <c r="U63" s="2">
        <f>'Suppl. Dataset S3'!Z63/'Suppl. Dataset S3'!Z$174*100</f>
        <v>32.50909744666815</v>
      </c>
      <c r="V63" s="2">
        <f>'Suppl. Dataset S3'!Q63/'Suppl. Dataset S3'!Q$174*100</f>
        <v>43.190297649394644</v>
      </c>
      <c r="W63" s="2">
        <f>'Suppl. Dataset S3'!R63/'Suppl. Dataset S3'!R$174*100</f>
        <v>40.734334467296776</v>
      </c>
      <c r="X63" s="2">
        <f>'Suppl. Dataset S3'!S63/'Suppl. Dataset S3'!S$174*100</f>
        <v>42.218014613494951</v>
      </c>
      <c r="Y63" s="2">
        <f>'Suppl. Dataset S3'!T63/'Suppl. Dataset S3'!T$174*100</f>
        <v>39.316682593728082</v>
      </c>
      <c r="Z63" s="2">
        <f>'Suppl. Dataset S3'!U63/'Suppl. Dataset S3'!U$174*100</f>
        <v>44.038089273094073</v>
      </c>
    </row>
    <row r="64" spans="1:26" s="10" customFormat="1" x14ac:dyDescent="0.35">
      <c r="A64" s="10" t="s">
        <v>2807</v>
      </c>
      <c r="B64" s="22">
        <f>'Suppl. Dataset S3'!B64/'Suppl. Dataset S3'!B$174*100</f>
        <v>11.602669148951355</v>
      </c>
      <c r="C64" s="22">
        <f>'Suppl. Dataset S3'!C64/'Suppl. Dataset S3'!C$174*100</f>
        <v>12.408065649040289</v>
      </c>
      <c r="D64" s="22">
        <f>'Suppl. Dataset S3'!D64/'Suppl. Dataset S3'!D$174*100</f>
        <v>12.037088262242152</v>
      </c>
      <c r="E64" s="22">
        <f>'Suppl. Dataset S3'!E64/'Suppl. Dataset S3'!E$174*100</f>
        <v>10.05685713156859</v>
      </c>
      <c r="F64" s="22">
        <f>'Suppl. Dataset S3'!F64/'Suppl. Dataset S3'!F$174*100</f>
        <v>9.6837474945174584</v>
      </c>
      <c r="G64" s="22">
        <f>'Suppl. Dataset S3'!G64/'Suppl. Dataset S3'!G$174*100</f>
        <v>9.8476265587182823</v>
      </c>
      <c r="H64" s="22">
        <f>'Suppl. Dataset S3'!H64/'Suppl. Dataset S3'!H$174*100</f>
        <v>10.874216951808256</v>
      </c>
      <c r="I64" s="22">
        <f>'Suppl. Dataset S3'!I64/'Suppl. Dataset S3'!I$174*100</f>
        <v>9.3657100799151731</v>
      </c>
      <c r="J64" s="22">
        <f>'Suppl. Dataset S3'!J64/'Suppl. Dataset S3'!J$174*100</f>
        <v>9.6479568293160796</v>
      </c>
      <c r="K64" s="22">
        <f>'Suppl. Dataset S3'!K64/'Suppl. Dataset S3'!K$174*100</f>
        <v>8.072820011400788</v>
      </c>
      <c r="L64" s="22">
        <f>'Suppl. Dataset S3'!L64/'Suppl. Dataset S3'!L$174*100</f>
        <v>8.1962867758296998</v>
      </c>
      <c r="M64" s="22">
        <f>'Suppl. Dataset S3'!M64/'Suppl. Dataset S3'!M$174*100</f>
        <v>7.2854464314478102</v>
      </c>
      <c r="N64" s="22">
        <f>'Suppl. Dataset S3'!N64/'Suppl. Dataset S3'!N$174*100</f>
        <v>8.0589081789942654</v>
      </c>
      <c r="O64" s="22">
        <f>'Suppl. Dataset S3'!O64/'Suppl. Dataset S3'!O$174*100</f>
        <v>9.0069133159945931</v>
      </c>
      <c r="P64" s="22">
        <f>'Suppl. Dataset S3'!P64/'Suppl. Dataset S3'!P$174*100</f>
        <v>7.2883985517591201</v>
      </c>
      <c r="Q64" s="22">
        <f>'Suppl. Dataset S3'!V64/'Suppl. Dataset S3'!V$174*100</f>
        <v>5.9644655325013129</v>
      </c>
      <c r="R64" s="22">
        <f>'Suppl. Dataset S3'!W64/'Suppl. Dataset S3'!W$174*100</f>
        <v>5.0704216482046904</v>
      </c>
      <c r="S64" s="22">
        <f>'Suppl. Dataset S3'!X64/'Suppl. Dataset S3'!X$174*100</f>
        <v>5.084053837996577</v>
      </c>
      <c r="T64" s="22">
        <f>'Suppl. Dataset S3'!Y64/'Suppl. Dataset S3'!Y$174*100</f>
        <v>5.3513286745293449</v>
      </c>
      <c r="U64" s="22">
        <f>'Suppl. Dataset S3'!Z64/'Suppl. Dataset S3'!Z$174*100</f>
        <v>5.105132339773073</v>
      </c>
      <c r="V64" s="22">
        <f>'Suppl. Dataset S3'!Q64/'Suppl. Dataset S3'!Q$174*100</f>
        <v>7.6713773032292316</v>
      </c>
      <c r="W64" s="22">
        <f>'Suppl. Dataset S3'!R64/'Suppl. Dataset S3'!R$174*100</f>
        <v>7.2970803240735727</v>
      </c>
      <c r="X64" s="22">
        <f>'Suppl. Dataset S3'!S64/'Suppl. Dataset S3'!S$174*100</f>
        <v>7.2306577366988005</v>
      </c>
      <c r="Y64" s="22">
        <f>'Suppl. Dataset S3'!T64/'Suppl. Dataset S3'!T$174*100</f>
        <v>6.3827082683965699</v>
      </c>
      <c r="Z64" s="22">
        <f>'Suppl. Dataset S3'!U64/'Suppl. Dataset S3'!U$174*100</f>
        <v>6.2497168609121525</v>
      </c>
    </row>
    <row r="65" spans="1:26" x14ac:dyDescent="0.35">
      <c r="A65" t="s">
        <v>2817</v>
      </c>
      <c r="B65" s="2">
        <f>'Suppl. Dataset S3'!B65/'Suppl. Dataset S3'!B$174*100</f>
        <v>2.9617452463706639</v>
      </c>
      <c r="C65" s="2">
        <f>'Suppl. Dataset S3'!C65/'Suppl. Dataset S3'!C$174*100</f>
        <v>4.2187423206736989</v>
      </c>
      <c r="D65" s="2">
        <f>'Suppl. Dataset S3'!D65/'Suppl. Dataset S3'!D$174*100</f>
        <v>5.5823006638988781</v>
      </c>
      <c r="E65" s="2">
        <f>'Suppl. Dataset S3'!E65/'Suppl. Dataset S3'!E$174*100</f>
        <v>4.3148075945122759</v>
      </c>
      <c r="F65" s="2">
        <f>'Suppl. Dataset S3'!F65/'Suppl. Dataset S3'!F$174*100</f>
        <v>4.0187552102247457</v>
      </c>
      <c r="G65" s="2">
        <f>'Suppl. Dataset S3'!G65/'Suppl. Dataset S3'!G$174*100</f>
        <v>8.8266351763762536</v>
      </c>
      <c r="H65" s="2">
        <f>'Suppl. Dataset S3'!H65/'Suppl. Dataset S3'!H$174*100</f>
        <v>8.0317164720042733</v>
      </c>
      <c r="I65" s="2">
        <f>'Suppl. Dataset S3'!I65/'Suppl. Dataset S3'!I$174*100</f>
        <v>5.2373591746529247</v>
      </c>
      <c r="J65" s="2">
        <f>'Suppl. Dataset S3'!J65/'Suppl. Dataset S3'!J$174*100</f>
        <v>8.5557353014689745</v>
      </c>
      <c r="K65" s="2">
        <f>'Suppl. Dataset S3'!K65/'Suppl. Dataset S3'!K$174*100</f>
        <v>10.129393930654979</v>
      </c>
      <c r="L65" s="2">
        <f>'Suppl. Dataset S3'!L65/'Suppl. Dataset S3'!L$174*100</f>
        <v>8.1962867758296998</v>
      </c>
      <c r="M65" s="2">
        <f>'Suppl. Dataset S3'!M65/'Suppl. Dataset S3'!M$174*100</f>
        <v>6.228252312057907</v>
      </c>
      <c r="N65" s="2">
        <f>'Suppl. Dataset S3'!N65/'Suppl. Dataset S3'!N$174*100</f>
        <v>6.5272443438052958</v>
      </c>
      <c r="O65" s="2">
        <f>'Suppl. Dataset S3'!O65/'Suppl. Dataset S3'!O$174*100</f>
        <v>6.9707759972192198</v>
      </c>
      <c r="P65" s="2">
        <f>'Suppl. Dataset S3'!P65/'Suppl. Dataset S3'!P$174*100</f>
        <v>7.2883985517591201</v>
      </c>
      <c r="Q65" s="2">
        <f>'Suppl. Dataset S3'!V65/'Suppl. Dataset S3'!V$174*100</f>
        <v>2.9462057932355479</v>
      </c>
      <c r="R65" s="2">
        <f>'Suppl. Dataset S3'!W65/'Suppl. Dataset S3'!W$174*100</f>
        <v>3.230221891145979</v>
      </c>
      <c r="S65" s="2">
        <f>'Suppl. Dataset S3'!X65/'Suppl. Dataset S3'!X$174*100</f>
        <v>3.4649284118830179</v>
      </c>
      <c r="T65" s="2">
        <f>'Suppl. Dataset S3'!Y65/'Suppl. Dataset S3'!Y$174*100</f>
        <v>3.1007698861758826</v>
      </c>
      <c r="U65" s="2">
        <f>'Suppl. Dataset S3'!Z65/'Suppl. Dataset S3'!Z$174*100</f>
        <v>2.4161082299869414</v>
      </c>
      <c r="V65" s="2">
        <f>'Suppl. Dataset S3'!Q65/'Suppl. Dataset S3'!Q$174*100</f>
        <v>4.7269874018741982</v>
      </c>
      <c r="W65" s="2">
        <f>'Suppl. Dataset S3'!R65/'Suppl. Dataset S3'!R$174*100</f>
        <v>4.2951168996129256</v>
      </c>
      <c r="X65" s="2">
        <f>'Suppl. Dataset S3'!S65/'Suppl. Dataset S3'!S$174*100</f>
        <v>4.3440362475355609</v>
      </c>
      <c r="Y65" s="2">
        <f>'Suppl. Dataset S3'!T65/'Suppl. Dataset S3'!T$174*100</f>
        <v>5.0121267123302209</v>
      </c>
      <c r="Z65" s="2">
        <f>'Suppl. Dataset S3'!U65/'Suppl. Dataset S3'!U$174*100</f>
        <v>4.6411399473440449</v>
      </c>
    </row>
    <row r="66" spans="1:26" x14ac:dyDescent="0.35">
      <c r="A66" t="s">
        <v>2818</v>
      </c>
      <c r="B66" s="2">
        <f>'Suppl. Dataset S3'!B66/'Suppl. Dataset S3'!B$174*100</f>
        <v>4.0290022164810768</v>
      </c>
      <c r="C66" s="2">
        <f>'Suppl. Dataset S3'!C66/'Suppl. Dataset S3'!C$174*100</f>
        <v>4.6291629536804164</v>
      </c>
      <c r="D66" s="2">
        <f>'Suppl. Dataset S3'!D66/'Suppl. Dataset S3'!D$174*100</f>
        <v>3.7969338813783975</v>
      </c>
      <c r="E66" s="2">
        <f>'Suppl. Dataset S3'!E66/'Suppl. Dataset S3'!E$174*100</f>
        <v>4.4424086953357502</v>
      </c>
      <c r="F66" s="2">
        <f>'Suppl. Dataset S3'!F66/'Suppl. Dataset S3'!F$174*100</f>
        <v>3.1780298595643663</v>
      </c>
      <c r="G66" s="2">
        <f>'Suppl. Dataset S3'!G66/'Suppl. Dataset S3'!G$174*100</f>
        <v>4.6438640293621329</v>
      </c>
      <c r="H66" s="2">
        <f>'Suppl. Dataset S3'!H66/'Suppl. Dataset S3'!H$174*100</f>
        <v>5.3214253168423378</v>
      </c>
      <c r="I66" s="2">
        <f>'Suppl. Dataset S3'!I66/'Suppl. Dataset S3'!I$174*100</f>
        <v>4.7673831092708996</v>
      </c>
      <c r="J66" s="2">
        <f>'Suppl. Dataset S3'!J66/'Suppl. Dataset S3'!J$174*100</f>
        <v>3.5193804786184439</v>
      </c>
      <c r="K66" s="2">
        <f>'Suppl. Dataset S3'!K66/'Suppl. Dataset S3'!K$174*100</f>
        <v>5.1874774978202778</v>
      </c>
      <c r="L66" s="2">
        <f>'Suppl. Dataset S3'!L66/'Suppl. Dataset S3'!L$174*100</f>
        <v>4.3113415988468367</v>
      </c>
      <c r="M66" s="2">
        <f>'Suppl. Dataset S3'!M66/'Suppl. Dataset S3'!M$174*100</f>
        <v>4.9642158649612833</v>
      </c>
      <c r="N66" s="2">
        <f>'Suppl. Dataset S3'!N66/'Suppl. Dataset S3'!N$174*100</f>
        <v>4.7599399185872562</v>
      </c>
      <c r="O66" s="2">
        <f>'Suppl. Dataset S3'!O66/'Suppl. Dataset S3'!O$174*100</f>
        <v>3.7848199572530468</v>
      </c>
      <c r="P66" s="2">
        <f>'Suppl. Dataset S3'!P66/'Suppl. Dataset S3'!P$174*100</f>
        <v>3.369165368266009</v>
      </c>
      <c r="Q66" s="2">
        <f>'Suppl. Dataset S3'!V66/'Suppl. Dataset S3'!V$174*100</f>
        <v>2.8981698292154032</v>
      </c>
      <c r="R66" s="2">
        <f>'Suppl. Dataset S3'!W66/'Suppl. Dataset S3'!W$174*100</f>
        <v>3.727786632324944</v>
      </c>
      <c r="S66" s="2">
        <f>'Suppl. Dataset S3'!X66/'Suppl. Dataset S3'!X$174*100</f>
        <v>3.0196689197017887</v>
      </c>
      <c r="T66" s="2">
        <f>'Suppl. Dataset S3'!Y66/'Suppl. Dataset S3'!Y$174*100</f>
        <v>3.1007698861758826</v>
      </c>
      <c r="U66" s="2">
        <f>'Suppl. Dataset S3'!Z66/'Suppl. Dataset S3'!Z$174*100</f>
        <v>3.7325260031359728</v>
      </c>
      <c r="V66" s="2">
        <f>'Suppl. Dataset S3'!Q66/'Suppl. Dataset S3'!Q$174*100</f>
        <v>4.1416568793156676</v>
      </c>
      <c r="W66" s="2">
        <f>'Suppl. Dataset S3'!R66/'Suppl. Dataset S3'!R$174*100</f>
        <v>3.5284616250583607</v>
      </c>
      <c r="X66" s="2">
        <f>'Suppl. Dataset S3'!S66/'Suppl. Dataset S3'!S$174*100</f>
        <v>3.3003392270237701</v>
      </c>
      <c r="Y66" s="2">
        <f>'Suppl. Dataset S3'!T66/'Suppl. Dataset S3'!T$174*100</f>
        <v>3.1013159297851667</v>
      </c>
      <c r="Z66" s="2">
        <f>'Suppl. Dataset S3'!U66/'Suppl. Dataset S3'!U$174*100</f>
        <v>3.1556235626827891</v>
      </c>
    </row>
    <row r="67" spans="1:26" x14ac:dyDescent="0.35">
      <c r="A67" t="s">
        <v>2832</v>
      </c>
      <c r="B67" s="2">
        <f>'Suppl. Dataset S3'!B67/'Suppl. Dataset S3'!B$174*100</f>
        <v>1.0685428218816304</v>
      </c>
      <c r="C67" s="2">
        <f>'Suppl. Dataset S3'!C67/'Suppl. Dataset S3'!C$174*100</f>
        <v>0.79363896824438485</v>
      </c>
      <c r="D67" s="2">
        <f>'Suppl. Dataset S3'!D67/'Suppl. Dataset S3'!D$174*100</f>
        <v>1.3406408034356276</v>
      </c>
      <c r="E67" s="2">
        <f>'Suppl. Dataset S3'!E67/'Suppl. Dataset S3'!E$174*100</f>
        <v>0.91541974924099434</v>
      </c>
      <c r="F67" s="2">
        <f>'Suppl. Dataset S3'!F67/'Suppl. Dataset S3'!F$174*100</f>
        <v>0.85084926849555675</v>
      </c>
      <c r="G67" s="2">
        <f>'Suppl. Dataset S3'!G67/'Suppl. Dataset S3'!G$174*100</f>
        <v>2.1836041499766625</v>
      </c>
      <c r="H67" s="2">
        <f>'Suppl. Dataset S3'!H67/'Suppl. Dataset S3'!H$174*100</f>
        <v>2.2839160831913388</v>
      </c>
      <c r="I67" s="2">
        <f>'Suppl. Dataset S3'!I67/'Suppl. Dataset S3'!I$174*100</f>
        <v>1.8697608932105019</v>
      </c>
      <c r="J67" s="2">
        <f>'Suppl. Dataset S3'!J67/'Suppl. Dataset S3'!J$174*100</f>
        <v>2.0964585437287457</v>
      </c>
      <c r="K67" s="2">
        <f>'Suppl. Dataset S3'!K67/'Suppl. Dataset S3'!K$174*100</f>
        <v>1.7833872344577402</v>
      </c>
      <c r="L67" s="2">
        <f>'Suppl. Dataset S3'!L67/'Suppl. Dataset S3'!L$174*100</f>
        <v>1.3123534317368943</v>
      </c>
      <c r="M67" s="2">
        <f>'Suppl. Dataset S3'!M67/'Suppl. Dataset S3'!M$174*100</f>
        <v>1.9695986093851019</v>
      </c>
      <c r="N67" s="2">
        <f>'Suppl. Dataset S3'!N67/'Suppl. Dataset S3'!N$174*100</f>
        <v>2.083062815856997</v>
      </c>
      <c r="O67" s="2">
        <f>'Suppl. Dataset S3'!O67/'Suppl. Dataset S3'!O$174*100</f>
        <v>2.2517283289986483</v>
      </c>
      <c r="P67" s="2">
        <f>'Suppl. Dataset S3'!P67/'Suppl. Dataset S3'!P$174*100</f>
        <v>1.6479114964511974</v>
      </c>
      <c r="Q67" s="2">
        <f>'Suppl. Dataset S3'!V67/'Suppl. Dataset S3'!V$174*100</f>
        <v>2.3457562429837382</v>
      </c>
      <c r="R67" s="2">
        <f>'Suppl. Dataset S3'!W67/'Suppl. Dataset S3'!W$174*100</f>
        <v>1.9033825813354055</v>
      </c>
      <c r="S67" s="2">
        <f>'Suppl. Dataset S3'!X67/'Suppl. Dataset S3'!X$174*100</f>
        <v>2.1048630539476276</v>
      </c>
      <c r="T67" s="2">
        <f>'Suppl. Dataset S3'!Y67/'Suppl. Dataset S3'!Y$174*100</f>
        <v>2.0719430115000135</v>
      </c>
      <c r="U67" s="2">
        <f>'Suppl. Dataset S3'!Z67/'Suppl. Dataset S3'!Z$174*100</f>
        <v>2.6408624839392156</v>
      </c>
      <c r="V67" s="2">
        <f>'Suppl. Dataset S3'!Q67/'Suppl. Dataset S3'!Q$174*100</f>
        <v>2.1816864931727067</v>
      </c>
      <c r="W67" s="2">
        <f>'Suppl. Dataset S3'!R67/'Suppl. Dataset S3'!R$174*100</f>
        <v>2.2445449604428838</v>
      </c>
      <c r="X67" s="2">
        <f>'Suppl. Dataset S3'!S67/'Suppl. Dataset S3'!S$174*100</f>
        <v>2.3694743168375783</v>
      </c>
      <c r="Y67" s="2">
        <f>'Suppl. Dataset S3'!T67/'Suppl. Dataset S3'!T$174*100</f>
        <v>2.511065478632506</v>
      </c>
      <c r="Z67" s="2">
        <f>'Suppl. Dataset S3'!U67/'Suppl. Dataset S3'!U$174*100</f>
        <v>2.0436837836316109</v>
      </c>
    </row>
    <row r="68" spans="1:26" x14ac:dyDescent="0.35">
      <c r="A68" t="s">
        <v>2833</v>
      </c>
      <c r="B68" s="2">
        <f>'Suppl. Dataset S3'!B68/'Suppl. Dataset S3'!B$174*100</f>
        <v>3.6732498931109387</v>
      </c>
      <c r="C68" s="2">
        <f>'Suppl. Dataset S3'!C68/'Suppl. Dataset S3'!C$174*100</f>
        <v>3.8274110194347357</v>
      </c>
      <c r="D68" s="2">
        <f>'Suppl. Dataset S3'!D68/'Suppl. Dataset S3'!D$174*100</f>
        <v>5.0289177471447921</v>
      </c>
      <c r="E68" s="2">
        <f>'Suppl. Dataset S3'!E68/'Suppl. Dataset S3'!E$174*100</f>
        <v>2.4858584827091539</v>
      </c>
      <c r="F68" s="2">
        <f>'Suppl. Dataset S3'!F68/'Suppl. Dataset S3'!F$174*100</f>
        <v>2.6806373746186969</v>
      </c>
      <c r="G68" s="2">
        <f>'Suppl. Dataset S3'!G68/'Suppl. Dataset S3'!G$174*100</f>
        <v>5.5495821911171594</v>
      </c>
      <c r="H68" s="2">
        <f>'Suppl. Dataset S3'!H68/'Suppl. Dataset S3'!H$174*100</f>
        <v>4.5711373994987285</v>
      </c>
      <c r="I68" s="2">
        <f>'Suppl. Dataset S3'!I68/'Suppl. Dataset S3'!I$174*100</f>
        <v>6.2618393747302878</v>
      </c>
      <c r="J68" s="2">
        <f>'Suppl. Dataset S3'!J68/'Suppl. Dataset S3'!J$174*100</f>
        <v>7.8882665900068565</v>
      </c>
      <c r="K68" s="2">
        <f>'Suppl. Dataset S3'!K68/'Suppl. Dataset S3'!K$174*100</f>
        <v>6.2863632636307276</v>
      </c>
      <c r="L68" s="2">
        <f>'Suppl. Dataset S3'!L68/'Suppl. Dataset S3'!L$174*100</f>
        <v>4.1242009470287595</v>
      </c>
      <c r="M68" s="2">
        <f>'Suppl. Dataset S3'!M68/'Suppl. Dataset S3'!M$174*100</f>
        <v>4.589601427003557</v>
      </c>
      <c r="N68" s="2">
        <f>'Suppl. Dataset S3'!N68/'Suppl. Dataset S3'!N$174*100</f>
        <v>5.8627378799233121</v>
      </c>
      <c r="O68" s="2">
        <f>'Suppl. Dataset S3'!O68/'Suppl. Dataset S3'!O$174*100</f>
        <v>5.7490936059539948</v>
      </c>
      <c r="P68" s="2">
        <f>'Suppl. Dataset S3'!P68/'Suppl. Dataset S3'!P$174*100</f>
        <v>5.3287819600125648</v>
      </c>
      <c r="Q68" s="2">
        <f>'Suppl. Dataset S3'!V68/'Suppl. Dataset S3'!V$174*100</f>
        <v>4.5794285699204718</v>
      </c>
      <c r="R68" s="2">
        <f>'Suppl. Dataset S3'!W68/'Suppl. Dataset S3'!W$174*100</f>
        <v>4.4938783766798576</v>
      </c>
      <c r="S68" s="2">
        <f>'Suppl. Dataset S3'!X68/'Suppl. Dataset S3'!X$174*100</f>
        <v>4.1368654637201452</v>
      </c>
      <c r="T68" s="2">
        <f>'Suppl. Dataset S3'!Y68/'Suppl. Dataset S3'!Y$174*100</f>
        <v>4.5797085185224438</v>
      </c>
      <c r="U68" s="2">
        <f>'Suppl. Dataset S3'!Z68/'Suppl. Dataset S3'!Z$174*100</f>
        <v>4.3265193885812669</v>
      </c>
      <c r="V68" s="2">
        <f>'Suppl. Dataset S3'!Q68/'Suppl. Dataset S3'!Q$174*100</f>
        <v>4.7269874018741982</v>
      </c>
      <c r="W68" s="2">
        <f>'Suppl. Dataset S3'!R68/'Suppl. Dataset S3'!R$174*100</f>
        <v>5.5420863220811949</v>
      </c>
      <c r="X68" s="2">
        <f>'Suppl. Dataset S3'!S68/'Suppl. Dataset S3'!S$174*100</f>
        <v>4.7859620129774907</v>
      </c>
      <c r="Y68" s="2">
        <f>'Suppl. Dataset S3'!T68/'Suppl. Dataset S3'!T$174*100</f>
        <v>5.572364428678509</v>
      </c>
      <c r="Z68" s="2">
        <f>'Suppl. Dataset S3'!U68/'Suppl. Dataset S3'!U$174*100</f>
        <v>4.8433108162624414</v>
      </c>
    </row>
    <row r="69" spans="1:26" x14ac:dyDescent="0.35">
      <c r="A69" t="s">
        <v>3279</v>
      </c>
      <c r="B69" s="2">
        <f>'Suppl. Dataset S3'!B69/'Suppl. Dataset S3'!B$175*100</f>
        <v>4.9817953254975046E-2</v>
      </c>
      <c r="C69" s="2">
        <f>'Suppl. Dataset S3'!C69/'Suppl. Dataset S3'!C$175*100</f>
        <v>6.6720234472711915E-2</v>
      </c>
      <c r="D69" s="2">
        <f>'Suppl. Dataset S3'!D69/'Suppl. Dataset S3'!D$175*100</f>
        <v>4.8526785642164137E-2</v>
      </c>
      <c r="E69" s="2">
        <f>'Suppl. Dataset S3'!E69/'Suppl. Dataset S3'!E$175*100</f>
        <v>5.7480662272125525E-2</v>
      </c>
      <c r="F69" s="2">
        <f>'Suppl. Dataset S3'!F69/'Suppl. Dataset S3'!F$175*100</f>
        <v>5.4360314761731435E-2</v>
      </c>
      <c r="G69" s="2">
        <f>'Suppl. Dataset S3'!G69/'Suppl. Dataset S3'!G$175*100</f>
        <v>5.186744056116091E-2</v>
      </c>
      <c r="H69" s="2">
        <f>'Suppl. Dataset S3'!H69/'Suppl. Dataset S3'!H$175*100</f>
        <v>4.9628249597747295E-2</v>
      </c>
      <c r="I69" s="2">
        <f>'Suppl. Dataset S3'!I69/'Suppl. Dataset S3'!I$175*100</f>
        <v>5.1313926028759921E-2</v>
      </c>
      <c r="J69" s="2">
        <f>'Suppl. Dataset S3'!J69/'Suppl. Dataset S3'!J$175*100</f>
        <v>7.1824153101884169E-2</v>
      </c>
      <c r="K69" s="2">
        <f>'Suppl. Dataset S3'!K69/'Suppl. Dataset S3'!K$175*100</f>
        <v>6.7752468225744947E-2</v>
      </c>
      <c r="L69" s="2">
        <f>'Suppl. Dataset S3'!L69/'Suppl. Dataset S3'!L$175*100</f>
        <v>7.1917237733117506E-2</v>
      </c>
      <c r="M69" s="2">
        <f>'Suppl. Dataset S3'!M69/'Suppl. Dataset S3'!M$175*100</f>
        <v>7.1874890308983058E-2</v>
      </c>
      <c r="N69" s="2">
        <f>'Suppl. Dataset S3'!N69/'Suppl. Dataset S3'!N$175*100</f>
        <v>7.3151050382895294E-2</v>
      </c>
      <c r="O69" s="2">
        <f>'Suppl. Dataset S3'!O69/'Suppl. Dataset S3'!O$175*100</f>
        <v>6.1954446942401896E-2</v>
      </c>
      <c r="P69" s="2">
        <f>'Suppl. Dataset S3'!P69/'Suppl. Dataset S3'!P$175*100</f>
        <v>7.075059624092199E-2</v>
      </c>
      <c r="Q69" s="2">
        <f>'Suppl. Dataset S3'!V69/'Suppl. Dataset S3'!V$175*100</f>
        <v>7.1388610852703469E-2</v>
      </c>
      <c r="R69" s="2">
        <f>'Suppl. Dataset S3'!W69/'Suppl. Dataset S3'!W$175*100</f>
        <v>9.2582212785097914E-2</v>
      </c>
      <c r="S69" s="2">
        <f>'Suppl. Dataset S3'!X69/'Suppl. Dataset S3'!X$175*100</f>
        <v>7.976381134810967E-2</v>
      </c>
      <c r="T69" s="2">
        <f>'Suppl. Dataset S3'!Y69/'Suppl. Dataset S3'!Y$175*100</f>
        <v>0.10079064385721713</v>
      </c>
      <c r="U69" s="2">
        <f>'Suppl. Dataset S3'!Z69/'Suppl. Dataset S3'!Z$175*100</f>
        <v>8.8204734615322467E-2</v>
      </c>
      <c r="V69" s="2">
        <f>'Suppl. Dataset S3'!Q69/'Suppl. Dataset S3'!Q$175*100</f>
        <v>6.8224931167979397E-2</v>
      </c>
      <c r="W69" s="2">
        <f>'Suppl. Dataset S3'!R69/'Suppl. Dataset S3'!R$175*100</f>
        <v>7.1125901968399186E-2</v>
      </c>
      <c r="X69" s="2">
        <f>'Suppl. Dataset S3'!S69/'Suppl. Dataset S3'!S$175*100</f>
        <v>7.1391833350674033E-2</v>
      </c>
      <c r="Y69" s="2">
        <f>'Suppl. Dataset S3'!T69/'Suppl. Dataset S3'!T$175*100</f>
        <v>6.1521499157401134E-2</v>
      </c>
      <c r="Z69" s="2">
        <f>'Suppl. Dataset S3'!U69/'Suppl. Dataset S3'!U$175*100</f>
        <v>7.0958634416670746E-2</v>
      </c>
    </row>
    <row r="70" spans="1:26" x14ac:dyDescent="0.35">
      <c r="A70" t="s">
        <v>3281</v>
      </c>
      <c r="B70" s="2">
        <f>'Suppl. Dataset S3'!B70/'Suppl. Dataset S3'!B$175*100</f>
        <v>8.6343544980116385E-2</v>
      </c>
      <c r="C70" s="2">
        <f>'Suppl. Dataset S3'!C70/'Suppl. Dataset S3'!C$175*100</f>
        <v>0.10682787188558683</v>
      </c>
      <c r="D70" s="2">
        <f>'Suppl. Dataset S3'!D70/'Suppl. Dataset S3'!D$175*100</f>
        <v>8.2890776379714759E-2</v>
      </c>
      <c r="E70" s="2">
        <f>'Suppl. Dataset S3'!E70/'Suppl. Dataset S3'!E$175*100</f>
        <v>7.1850827840156908E-2</v>
      </c>
      <c r="F70" s="2">
        <f>'Suppl. Dataset S3'!F70/'Suppl. Dataset S3'!F$175*100</f>
        <v>7.3513583559359025E-2</v>
      </c>
      <c r="G70" s="2">
        <f>'Suppl. Dataset S3'!G70/'Suppl. Dataset S3'!G$175*100</f>
        <v>7.0696511426143735E-2</v>
      </c>
      <c r="H70" s="2">
        <f>'Suppl. Dataset S3'!H70/'Suppl. Dataset S3'!H$175*100</f>
        <v>6.4862658656573216E-2</v>
      </c>
      <c r="I70" s="2">
        <f>'Suppl. Dataset S3'!I70/'Suppl. Dataset S3'!I$175*100</f>
        <v>7.8600409732720686E-2</v>
      </c>
      <c r="J70" s="2">
        <f>'Suppl. Dataset S3'!J70/'Suppl. Dataset S3'!J$175*100</f>
        <v>8.0125115017719933E-2</v>
      </c>
      <c r="K70" s="2">
        <f>'Suppl. Dataset S3'!K70/'Suppl. Dataset S3'!K$175*100</f>
        <v>6.759342487310234E-2</v>
      </c>
      <c r="L70" s="2">
        <f>'Suppl. Dataset S3'!L70/'Suppl. Dataset S3'!L$175*100</f>
        <v>0.37361882041839101</v>
      </c>
      <c r="M70" s="2">
        <f>'Suppl. Dataset S3'!M70/'Suppl. Dataset S3'!M$175*100</f>
        <v>0.34698222907784931</v>
      </c>
      <c r="N70" s="2">
        <f>'Suppl. Dataset S3'!N70/'Suppl. Dataset S3'!N$175*100</f>
        <v>0.31923775104754804</v>
      </c>
      <c r="O70" s="2">
        <f>'Suppl. Dataset S3'!O70/'Suppl. Dataset S3'!O$175*100</f>
        <v>0.33836102740155244</v>
      </c>
      <c r="P70" s="2">
        <f>'Suppl. Dataset S3'!P70/'Suppl. Dataset S3'!P$175*100</f>
        <v>0.31565650630565195</v>
      </c>
      <c r="Q70" s="2">
        <f>'Suppl. Dataset S3'!V70/'Suppl. Dataset S3'!V$175*100</f>
        <v>0.45184215102311454</v>
      </c>
      <c r="R70" s="2">
        <f>'Suppl. Dataset S3'!W70/'Suppl. Dataset S3'!W$175*100</f>
        <v>0.39231868845507084</v>
      </c>
      <c r="S70" s="2">
        <f>'Suppl. Dataset S3'!X70/'Suppl. Dataset S3'!X$175*100</f>
        <v>0.42605252798990295</v>
      </c>
      <c r="T70" s="2">
        <f>'Suppl. Dataset S3'!Y70/'Suppl. Dataset S3'!Y$175*100</f>
        <v>0.43822019068355272</v>
      </c>
      <c r="U70" s="2">
        <f>'Suppl. Dataset S3'!Z70/'Suppl. Dataset S3'!Z$175*100</f>
        <v>0.42291541630128116</v>
      </c>
      <c r="V70" s="2">
        <f>'Suppl. Dataset S3'!Q70/'Suppl. Dataset S3'!Q$175*100</f>
        <v>0.16885426455022082</v>
      </c>
      <c r="W70" s="2">
        <f>'Suppl. Dataset S3'!R70/'Suppl. Dataset S3'!R$175*100</f>
        <v>0.13733243319546817</v>
      </c>
      <c r="X70" s="2">
        <f>'Suppl. Dataset S3'!S70/'Suppl. Dataset S3'!S$175*100</f>
        <v>0.1381777419690465</v>
      </c>
      <c r="Y70" s="2">
        <f>'Suppl. Dataset S3'!T70/'Suppl. Dataset S3'!T$175*100</f>
        <v>0.15193135444088626</v>
      </c>
      <c r="Z70" s="2">
        <f>'Suppl. Dataset S3'!U70/'Suppl. Dataset S3'!U$175*100</f>
        <v>0.14698574272024653</v>
      </c>
    </row>
    <row r="71" spans="1:26" x14ac:dyDescent="0.35">
      <c r="A71" t="s">
        <v>3325</v>
      </c>
      <c r="B71" s="2">
        <f>'Suppl. Dataset S3'!B71/'Suppl. Dataset S3'!B$175*100</f>
        <v>8.5015676588671138E-2</v>
      </c>
      <c r="C71" s="2">
        <f>'Suppl. Dataset S3'!C71/'Suppl. Dataset S3'!C$175*100</f>
        <v>9.4800800863581253E-2</v>
      </c>
      <c r="D71" s="2">
        <f>'Suppl. Dataset S3'!D71/'Suppl. Dataset S3'!D$175*100</f>
        <v>8.9852846404366776E-2</v>
      </c>
      <c r="E71" s="2">
        <f>'Suppl. Dataset S3'!E71/'Suppl. Dataset S3'!E$175*100</f>
        <v>9.2558578938332095E-2</v>
      </c>
      <c r="F71" s="2">
        <f>'Suppl. Dataset S3'!F71/'Suppl. Dataset S3'!F$175*100</f>
        <v>8.6813726024956239E-2</v>
      </c>
      <c r="G71" s="2">
        <f>'Suppl. Dataset S3'!G71/'Suppl. Dataset S3'!G$175*100</f>
        <v>7.0922801646623373E-2</v>
      </c>
      <c r="H71" s="2">
        <f>'Suppl. Dataset S3'!H71/'Suppl. Dataset S3'!H$175*100</f>
        <v>6.8594652736564482E-2</v>
      </c>
      <c r="I71" s="2">
        <f>'Suppl. Dataset S3'!I71/'Suppl. Dataset S3'!I$175*100</f>
        <v>6.279125949524221E-2</v>
      </c>
      <c r="J71" s="2">
        <f>'Suppl. Dataset S3'!J71/'Suppl. Dataset S3'!J$175*100</f>
        <v>7.5582176669640094E-2</v>
      </c>
      <c r="K71" s="2">
        <f>'Suppl. Dataset S3'!K71/'Suppl. Dataset S3'!K$175*100</f>
        <v>8.0371019758816803E-2</v>
      </c>
      <c r="L71" s="2">
        <f>'Suppl. Dataset S3'!L71/'Suppl. Dataset S3'!L$175*100</f>
        <v>3.7175365612504535E-2</v>
      </c>
      <c r="M71" s="2">
        <f>'Suppl. Dataset S3'!M71/'Suppl. Dataset S3'!M$175*100</f>
        <v>2.9874646330734302E-2</v>
      </c>
      <c r="N71" s="2">
        <f>'Suppl. Dataset S3'!N71/'Suppl. Dataset S3'!N$175*100</f>
        <v>3.182709602246659E-2</v>
      </c>
      <c r="O71" s="2">
        <f>'Suppl. Dataset S3'!O71/'Suppl. Dataset S3'!O$175*100</f>
        <v>4.5035105809120964E-2</v>
      </c>
      <c r="P71" s="2">
        <f>'Suppl. Dataset S3'!P71/'Suppl. Dataset S3'!P$175*100</f>
        <v>4.4522415485904063E-2</v>
      </c>
      <c r="Q71" s="2">
        <f>'Suppl. Dataset S3'!V71/'Suppl. Dataset S3'!V$175*100</f>
        <v>4.7703198571528146E-2</v>
      </c>
      <c r="R71" s="2">
        <f>'Suppl. Dataset S3'!W71/'Suppl. Dataset S3'!W$175*100</f>
        <v>4.9362718747548821E-2</v>
      </c>
      <c r="S71" s="2">
        <f>'Suppl. Dataset S3'!X71/'Suppl. Dataset S3'!X$175*100</f>
        <v>3.7218100845925466E-2</v>
      </c>
      <c r="T71" s="2">
        <f>'Suppl. Dataset S3'!Y71/'Suppl. Dataset S3'!Y$175*100</f>
        <v>3.0197772853299269E-2</v>
      </c>
      <c r="U71" s="2">
        <f>'Suppl. Dataset S3'!Z71/'Suppl. Dataset S3'!Z$175*100</f>
        <v>4.6037423307876225E-2</v>
      </c>
      <c r="V71" s="2">
        <f>'Suppl. Dataset S3'!Q71/'Suppl. Dataset S3'!Q$175*100</f>
        <v>7.8817230718799633E-2</v>
      </c>
      <c r="W71" s="2">
        <f>'Suppl. Dataset S3'!R71/'Suppl. Dataset S3'!R$175*100</f>
        <v>7.3762595700720315E-2</v>
      </c>
      <c r="X71" s="2">
        <f>'Suppl. Dataset S3'!S71/'Suppl. Dataset S3'!S$175*100</f>
        <v>7.8811962268851093E-2</v>
      </c>
      <c r="Y71" s="2">
        <f>'Suppl. Dataset S3'!T71/'Suppl. Dataset S3'!T$175*100</f>
        <v>7.3948010043445797E-2</v>
      </c>
      <c r="Z71" s="2">
        <f>'Suppl. Dataset S3'!U71/'Suppl. Dataset S3'!U$175*100</f>
        <v>8.0409430365074502E-2</v>
      </c>
    </row>
    <row r="72" spans="1:26" x14ac:dyDescent="0.35">
      <c r="A72" t="s">
        <v>3334</v>
      </c>
      <c r="B72" s="2">
        <f>'Suppl. Dataset S3'!B72/'Suppl. Dataset S3'!B$175*100</f>
        <v>0.29537051802521491</v>
      </c>
      <c r="C72" s="2">
        <f>'Suppl. Dataset S3'!C72/'Suppl. Dataset S3'!C$175*100</f>
        <v>0.24702159899819345</v>
      </c>
      <c r="D72" s="2">
        <f>'Suppl. Dataset S3'!D72/'Suppl. Dataset S3'!D$175*100</f>
        <v>0.29944721992972961</v>
      </c>
      <c r="E72" s="2">
        <f>'Suppl. Dataset S3'!E72/'Suppl. Dataset S3'!E$175*100</f>
        <v>0.28846814028804285</v>
      </c>
      <c r="F72" s="2">
        <f>'Suppl. Dataset S3'!F72/'Suppl. Dataset S3'!F$175*100</f>
        <v>0.32129192061572598</v>
      </c>
      <c r="G72" s="2">
        <f>'Suppl. Dataset S3'!G72/'Suppl. Dataset S3'!G$175*100</f>
        <v>0.24939101032414673</v>
      </c>
      <c r="H72" s="2">
        <f>'Suppl. Dataset S3'!H72/'Suppl. Dataset S3'!H$175*100</f>
        <v>0.24381663695471931</v>
      </c>
      <c r="I72" s="2">
        <f>'Suppl. Dataset S3'!I72/'Suppl. Dataset S3'!I$175*100</f>
        <v>0.25475310995212552</v>
      </c>
      <c r="J72" s="2">
        <f>'Suppl. Dataset S3'!J72/'Suppl. Dataset S3'!J$175*100</f>
        <v>0.25112259997380421</v>
      </c>
      <c r="K72" s="2">
        <f>'Suppl. Dataset S3'!K72/'Suppl. Dataset S3'!K$175*100</f>
        <v>0.27277437009052979</v>
      </c>
      <c r="L72" s="2">
        <f>'Suppl. Dataset S3'!L72/'Suppl. Dataset S3'!L$175*100</f>
        <v>0.2569684472733334</v>
      </c>
      <c r="M72" s="2">
        <f>'Suppl. Dataset S3'!M72/'Suppl. Dataset S3'!M$175*100</f>
        <v>0.18542883929421292</v>
      </c>
      <c r="N72" s="2">
        <f>'Suppl. Dataset S3'!N72/'Suppl. Dataset S3'!N$175*100</f>
        <v>0.22347873157963666</v>
      </c>
      <c r="O72" s="2">
        <f>'Suppl. Dataset S3'!O72/'Suppl. Dataset S3'!O$175*100</f>
        <v>0.19192565601179931</v>
      </c>
      <c r="P72" s="2">
        <f>'Suppl. Dataset S3'!P72/'Suppl. Dataset S3'!P$175*100</f>
        <v>0.22742731371335348</v>
      </c>
      <c r="Q72" s="2">
        <f>'Suppl. Dataset S3'!V72/'Suppl. Dataset S3'!V$175*100</f>
        <v>0.22414002892754184</v>
      </c>
      <c r="R72" s="2">
        <f>'Suppl. Dataset S3'!W72/'Suppl. Dataset S3'!W$175*100</f>
        <v>0.21696636844852854</v>
      </c>
      <c r="S72" s="2">
        <f>'Suppl. Dataset S3'!X72/'Suppl. Dataset S3'!X$175*100</f>
        <v>0.23205708296363883</v>
      </c>
      <c r="T72" s="2">
        <f>'Suppl. Dataset S3'!Y72/'Suppl. Dataset S3'!Y$175*100</f>
        <v>0.22178586506700909</v>
      </c>
      <c r="U72" s="2">
        <f>'Suppl. Dataset S3'!Z72/'Suppl. Dataset S3'!Z$175*100</f>
        <v>0.24915071836827313</v>
      </c>
      <c r="V72" s="2">
        <f>'Suppl. Dataset S3'!Q72/'Suppl. Dataset S3'!Q$175*100</f>
        <v>0.28388153011107486</v>
      </c>
      <c r="W72" s="2">
        <f>'Suppl. Dataset S3'!R72/'Suppl. Dataset S3'!R$175*100</f>
        <v>0.27443870712480767</v>
      </c>
      <c r="X72" s="2">
        <f>'Suppl. Dataset S3'!S72/'Suppl. Dataset S3'!S$175*100</f>
        <v>0.28284396835007913</v>
      </c>
      <c r="Y72" s="2">
        <f>'Suppl. Dataset S3'!T72/'Suppl. Dataset S3'!T$175*100</f>
        <v>0.28694449392043148</v>
      </c>
      <c r="Z72" s="2">
        <f>'Suppl. Dataset S3'!U72/'Suppl. Dataset S3'!U$175*100</f>
        <v>0.27765572930436921</v>
      </c>
    </row>
    <row r="73" spans="1:26" x14ac:dyDescent="0.35">
      <c r="A73" t="s">
        <v>3335</v>
      </c>
      <c r="B73" s="2">
        <f>'Suppl. Dataset S3'!B73/'Suppl. Dataset S3'!B$175*100</f>
        <v>13.628024555482757</v>
      </c>
      <c r="C73" s="2">
        <f>'Suppl. Dataset S3'!C73/'Suppl. Dataset S3'!C$175*100</f>
        <v>13.776945653955408</v>
      </c>
      <c r="D73" s="2">
        <f>'Suppl. Dataset S3'!D73/'Suppl. Dataset S3'!D$175*100</f>
        <v>13.524628024274749</v>
      </c>
      <c r="E73" s="2">
        <f>'Suppl. Dataset S3'!E73/'Suppl. Dataset S3'!E$175*100</f>
        <v>13.389897190288359</v>
      </c>
      <c r="F73" s="2">
        <f>'Suppl. Dataset S3'!F73/'Suppl. Dataset S3'!F$175*100</f>
        <v>13.549432005764201</v>
      </c>
      <c r="G73" s="2">
        <f>'Suppl. Dataset S3'!G73/'Suppl. Dataset S3'!G$175*100</f>
        <v>14.059507530451537</v>
      </c>
      <c r="H73" s="2">
        <f>'Suppl. Dataset S3'!H73/'Suppl. Dataset S3'!H$175*100</f>
        <v>12.615303708729558</v>
      </c>
      <c r="I73" s="2">
        <f>'Suppl. Dataset S3'!I73/'Suppl. Dataset S3'!I$175*100</f>
        <v>13.422651055736193</v>
      </c>
      <c r="J73" s="2">
        <f>'Suppl. Dataset S3'!J73/'Suppl. Dataset S3'!J$175*100</f>
        <v>12.711547894439471</v>
      </c>
      <c r="K73" s="2">
        <f>'Suppl. Dataset S3'!K73/'Suppl. Dataset S3'!K$175*100</f>
        <v>13.606245365229999</v>
      </c>
      <c r="L73" s="2">
        <f>'Suppl. Dataset S3'!L73/'Suppl. Dataset S3'!L$175*100</f>
        <v>13.322963398701049</v>
      </c>
      <c r="M73" s="2">
        <f>'Suppl. Dataset S3'!M73/'Suppl. Dataset S3'!M$175*100</f>
        <v>13.193279988769532</v>
      </c>
      <c r="N73" s="2">
        <f>'Suppl. Dataset S3'!N73/'Suppl. Dataset S3'!N$175*100</f>
        <v>12.049228277668742</v>
      </c>
      <c r="O73" s="2">
        <f>'Suppl. Dataset S3'!O73/'Suppl. Dataset S3'!O$175*100</f>
        <v>14.02036312925464</v>
      </c>
      <c r="P73" s="2">
        <f>'Suppl. Dataset S3'!P73/'Suppl. Dataset S3'!P$175*100</f>
        <v>13.797503967137487</v>
      </c>
      <c r="Q73" s="2">
        <f>'Suppl. Dataset S3'!V73/'Suppl. Dataset S3'!V$175*100</f>
        <v>13.538407770693128</v>
      </c>
      <c r="R73" s="2">
        <f>'Suppl. Dataset S3'!W73/'Suppl. Dataset S3'!W$175*100</f>
        <v>14.285851420479249</v>
      </c>
      <c r="S73" s="2">
        <f>'Suppl. Dataset S3'!X73/'Suppl. Dataset S3'!X$175*100</f>
        <v>13.233926296808157</v>
      </c>
      <c r="T73" s="2">
        <f>'Suppl. Dataset S3'!Y73/'Suppl. Dataset S3'!Y$175*100</f>
        <v>14.047556556942181</v>
      </c>
      <c r="U73" s="2">
        <f>'Suppl. Dataset S3'!Z73/'Suppl. Dataset S3'!Z$175*100</f>
        <v>14.347932704501318</v>
      </c>
      <c r="V73" s="2">
        <f>'Suppl. Dataset S3'!Q73/'Suppl. Dataset S3'!Q$175*100</f>
        <v>13.252454722630027</v>
      </c>
      <c r="W73" s="2">
        <f>'Suppl. Dataset S3'!R73/'Suppl. Dataset S3'!R$175*100</f>
        <v>13.224953328469571</v>
      </c>
      <c r="X73" s="2">
        <f>'Suppl. Dataset S3'!S73/'Suppl. Dataset S3'!S$175*100</f>
        <v>13.196659311165599</v>
      </c>
      <c r="Y73" s="2">
        <f>'Suppl. Dataset S3'!T73/'Suppl. Dataset S3'!T$175*100</f>
        <v>13.839310003699531</v>
      </c>
      <c r="Z73" s="2">
        <f>'Suppl. Dataset S3'!U73/'Suppl. Dataset S3'!U$175*100</f>
        <v>13.318782095218904</v>
      </c>
    </row>
    <row r="74" spans="1:26" x14ac:dyDescent="0.35">
      <c r="A74" t="s">
        <v>3346</v>
      </c>
      <c r="B74" s="2">
        <f>'Suppl. Dataset S3'!B74/'Suppl. Dataset S3'!B$175*100</f>
        <v>43.764322827819797</v>
      </c>
      <c r="C74" s="2">
        <f>'Suppl. Dataset S3'!C74/'Suppl. Dataset S3'!C$175*100</f>
        <v>44.144031459037542</v>
      </c>
      <c r="D74" s="2">
        <f>'Suppl. Dataset S3'!D74/'Suppl. Dataset S3'!D$175*100</f>
        <v>43.506710868143486</v>
      </c>
      <c r="E74" s="2">
        <f>'Suppl. Dataset S3'!E74/'Suppl. Dataset S3'!E$175*100</f>
        <v>42.474509939685198</v>
      </c>
      <c r="F74" s="2">
        <f>'Suppl. Dataset S3'!F74/'Suppl. Dataset S3'!F$175*100</f>
        <v>43.569131659253749</v>
      </c>
      <c r="G74" s="2">
        <f>'Suppl. Dataset S3'!G74/'Suppl. Dataset S3'!G$175*100</f>
        <v>49.48517898265662</v>
      </c>
      <c r="H74" s="2">
        <f>'Suppl. Dataset S3'!H74/'Suppl. Dataset S3'!H$175*100</f>
        <v>50.444235960478487</v>
      </c>
      <c r="I74" s="2">
        <f>'Suppl. Dataset S3'!I74/'Suppl. Dataset S3'!I$175*100</f>
        <v>49.205514258998903</v>
      </c>
      <c r="J74" s="2">
        <f>'Suppl. Dataset S3'!J74/'Suppl. Dataset S3'!J$175*100</f>
        <v>50.371758001260133</v>
      </c>
      <c r="K74" s="2">
        <f>'Suppl. Dataset S3'!K74/'Suppl. Dataset S3'!K$175*100</f>
        <v>48.449923830365528</v>
      </c>
      <c r="L74" s="2">
        <f>'Suppl. Dataset S3'!L74/'Suppl. Dataset S3'!L$175*100</f>
        <v>55.333275405895485</v>
      </c>
      <c r="M74" s="2">
        <f>'Suppl. Dataset S3'!M74/'Suppl. Dataset S3'!M$175*100</f>
        <v>55.321411021402113</v>
      </c>
      <c r="N74" s="2">
        <f>'Suppl. Dataset S3'!N74/'Suppl. Dataset S3'!N$175*100</f>
        <v>56.204900992278617</v>
      </c>
      <c r="O74" s="2">
        <f>'Suppl. Dataset S3'!O74/'Suppl. Dataset S3'!O$175*100</f>
        <v>52.627160151839867</v>
      </c>
      <c r="P74" s="2">
        <f>'Suppl. Dataset S3'!P74/'Suppl. Dataset S3'!P$175*100</f>
        <v>52.430515075122464</v>
      </c>
      <c r="Q74" s="2">
        <f>'Suppl. Dataset S3'!V74/'Suppl. Dataset S3'!V$175*100</f>
        <v>54.953684727578022</v>
      </c>
      <c r="R74" s="2">
        <f>'Suppl. Dataset S3'!W74/'Suppl. Dataset S3'!W$175*100</f>
        <v>54.57960556092025</v>
      </c>
      <c r="S74" s="2">
        <f>'Suppl. Dataset S3'!X74/'Suppl. Dataset S3'!X$175*100</f>
        <v>55.271103945492897</v>
      </c>
      <c r="T74" s="2">
        <f>'Suppl. Dataset S3'!Y74/'Suppl. Dataset S3'!Y$175*100</f>
        <v>54.132303929617962</v>
      </c>
      <c r="U74" s="2">
        <f>'Suppl. Dataset S3'!Z74/'Suppl. Dataset S3'!Z$175*100</f>
        <v>55.578858190337613</v>
      </c>
      <c r="V74" s="2">
        <f>'Suppl. Dataset S3'!Q74/'Suppl. Dataset S3'!Q$175*100</f>
        <v>50.618398489444019</v>
      </c>
      <c r="W74" s="2">
        <f>'Suppl. Dataset S3'!R74/'Suppl. Dataset S3'!R$175*100</f>
        <v>51.476875297523975</v>
      </c>
      <c r="X74" s="2">
        <f>'Suppl. Dataset S3'!S74/'Suppl. Dataset S3'!S$175*100</f>
        <v>51.008001520306998</v>
      </c>
      <c r="Y74" s="2">
        <f>'Suppl. Dataset S3'!T74/'Suppl. Dataset S3'!T$175*100</f>
        <v>50.245324401750466</v>
      </c>
      <c r="Z74" s="2">
        <f>'Suppl. Dataset S3'!U74/'Suppl. Dataset S3'!U$175*100</f>
        <v>51.226084981611166</v>
      </c>
    </row>
    <row r="75" spans="1:26" x14ac:dyDescent="0.35">
      <c r="A75" t="s">
        <v>3354</v>
      </c>
      <c r="B75" s="2">
        <f>'Suppl. Dataset S3'!B75/'Suppl. Dataset S3'!B$175*100</f>
        <v>2.8164584081331028</v>
      </c>
      <c r="C75" s="2">
        <f>'Suppl. Dataset S3'!C75/'Suppl. Dataset S3'!C$175*100</f>
        <v>3.266003200483135</v>
      </c>
      <c r="D75" s="2">
        <f>'Suppl. Dataset S3'!D75/'Suppl. Dataset S3'!D$175*100</f>
        <v>3.1999568792241222</v>
      </c>
      <c r="E75" s="2">
        <f>'Suppl. Dataset S3'!E75/'Suppl. Dataset S3'!E$175*100</f>
        <v>3.0401651817294053</v>
      </c>
      <c r="F75" s="2">
        <f>'Suppl. Dataset S3'!F75/'Suppl. Dataset S3'!F$175*100</f>
        <v>2.7585669951855256</v>
      </c>
      <c r="G75" s="2">
        <f>'Suppl. Dataset S3'!G75/'Suppl. Dataset S3'!G$175*100</f>
        <v>4.4518796398837646</v>
      </c>
      <c r="H75" s="2">
        <f>'Suppl. Dataset S3'!H75/'Suppl. Dataset S3'!H$175*100</f>
        <v>4.4212989041092552</v>
      </c>
      <c r="I75" s="2">
        <f>'Suppl. Dataset S3'!I75/'Suppl. Dataset S3'!I$175*100</f>
        <v>4.9580630874165283</v>
      </c>
      <c r="J75" s="2">
        <f>'Suppl. Dataset S3'!J75/'Suppl. Dataset S3'!J$175*100</f>
        <v>4.5954617806281179</v>
      </c>
      <c r="K75" s="2">
        <f>'Suppl. Dataset S3'!K75/'Suppl. Dataset S3'!K$175*100</f>
        <v>4.890454778051641</v>
      </c>
      <c r="L75" s="2">
        <f>'Suppl. Dataset S3'!L75/'Suppl. Dataset S3'!L$175*100</f>
        <v>7.569377189020071</v>
      </c>
      <c r="M75" s="2">
        <f>'Suppl. Dataset S3'!M75/'Suppl. Dataset S3'!M$175*100</f>
        <v>6.4809728821544583</v>
      </c>
      <c r="N75" s="2">
        <f>'Suppl. Dataset S3'!N75/'Suppl. Dataset S3'!N$175*100</f>
        <v>7.4418417616019017</v>
      </c>
      <c r="O75" s="2">
        <f>'Suppl. Dataset S3'!O75/'Suppl. Dataset S3'!O$175*100</f>
        <v>7.5126240904714914</v>
      </c>
      <c r="P75" s="2">
        <f>'Suppl. Dataset S3'!P75/'Suppl. Dataset S3'!P$175*100</f>
        <v>8.0784848731078824</v>
      </c>
      <c r="Q75" s="2">
        <f>'Suppl. Dataset S3'!V75/'Suppl. Dataset S3'!V$175*100</f>
        <v>6.7879551426466929</v>
      </c>
      <c r="R75" s="2">
        <f>'Suppl. Dataset S3'!W75/'Suppl. Dataset S3'!W$175*100</f>
        <v>6.5561853840413686</v>
      </c>
      <c r="S75" s="2">
        <f>'Suppl. Dataset S3'!X75/'Suppl. Dataset S3'!X$175*100</f>
        <v>6.9814830604076654</v>
      </c>
      <c r="T75" s="2">
        <f>'Suppl. Dataset S3'!Y75/'Suppl. Dataset S3'!Y$175*100</f>
        <v>7.0573313594191998</v>
      </c>
      <c r="U75" s="2">
        <f>'Suppl. Dataset S3'!Z75/'Suppl. Dataset S3'!Z$175*100</f>
        <v>5.903762833522987</v>
      </c>
      <c r="V75" s="2">
        <f>'Suppl. Dataset S3'!Q75/'Suppl. Dataset S3'!Q$175*100</f>
        <v>5.7294447109114781</v>
      </c>
      <c r="W75" s="2">
        <f>'Suppl. Dataset S3'!R75/'Suppl. Dataset S3'!R$175*100</f>
        <v>5.608049829161148</v>
      </c>
      <c r="X75" s="2">
        <f>'Suppl. Dataset S3'!S75/'Suppl. Dataset S3'!S$175*100</f>
        <v>6.1025605025297152</v>
      </c>
      <c r="Y75" s="2">
        <f>'Suppl. Dataset S3'!T75/'Suppl. Dataset S3'!T$175*100</f>
        <v>6.3680487230914187</v>
      </c>
      <c r="Z75" s="2">
        <f>'Suppl. Dataset S3'!U75/'Suppl. Dataset S3'!U$175*100</f>
        <v>6.0125970453163813</v>
      </c>
    </row>
    <row r="76" spans="1:26" x14ac:dyDescent="0.35">
      <c r="A76" t="s">
        <v>3427</v>
      </c>
      <c r="B76" s="2">
        <f>'Suppl. Dataset S3'!B76/'Suppl. Dataset S3'!B$175*100</f>
        <v>1.9396787309432475</v>
      </c>
      <c r="C76" s="2">
        <f>'Suppl. Dataset S3'!C76/'Suppl. Dataset S3'!C$175*100</f>
        <v>1.8233042026244748</v>
      </c>
      <c r="D76" s="2">
        <f>'Suppl. Dataset S3'!D76/'Suppl. Dataset S3'!D$175*100</f>
        <v>1.9831364539779763</v>
      </c>
      <c r="E76" s="2">
        <f>'Suppl. Dataset S3'!E76/'Suppl. Dataset S3'!E$175*100</f>
        <v>2.0352846385189425</v>
      </c>
      <c r="F76" s="2">
        <f>'Suppl. Dataset S3'!F76/'Suppl. Dataset S3'!F$175*100</f>
        <v>1.9731950780085945</v>
      </c>
      <c r="G76" s="2">
        <f>'Suppl. Dataset S3'!G76/'Suppl. Dataset S3'!G$175*100</f>
        <v>1.3731653876243244</v>
      </c>
      <c r="H76" s="2">
        <f>'Suppl. Dataset S3'!H76/'Suppl. Dataset S3'!H$175*100</f>
        <v>1.4038684403249548</v>
      </c>
      <c r="I76" s="2">
        <f>'Suppl. Dataset S3'!I76/'Suppl. Dataset S3'!I$175*100</f>
        <v>1.2885815862226775</v>
      </c>
      <c r="J76" s="2">
        <f>'Suppl. Dataset S3'!J76/'Suppl. Dataset S3'!J$175*100</f>
        <v>1.4745877384412833</v>
      </c>
      <c r="K76" s="2">
        <f>'Suppl. Dataset S3'!K76/'Suppl. Dataset S3'!K$175*100</f>
        <v>1.2944277330543774</v>
      </c>
      <c r="L76" s="2">
        <f>'Suppl. Dataset S3'!L76/'Suppl. Dataset S3'!L$175*100</f>
        <v>0.8371935479100503</v>
      </c>
      <c r="M76" s="2">
        <f>'Suppl. Dataset S3'!M76/'Suppl. Dataset S3'!M$175*100</f>
        <v>0.94087643312977376</v>
      </c>
      <c r="N76" s="2">
        <f>'Suppl. Dataset S3'!N76/'Suppl. Dataset S3'!N$175*100</f>
        <v>0.9638188291614449</v>
      </c>
      <c r="O76" s="2">
        <f>'Suppl. Dataset S3'!O76/'Suppl. Dataset S3'!O$175*100</f>
        <v>1.1030770466023307</v>
      </c>
      <c r="P76" s="2">
        <f>'Suppl. Dataset S3'!P76/'Suppl. Dataset S3'!P$175*100</f>
        <v>1.1097236752181814</v>
      </c>
      <c r="Q76" s="2">
        <f>'Suppl. Dataset S3'!V76/'Suppl. Dataset S3'!V$175*100</f>
        <v>1.0195731941648141</v>
      </c>
      <c r="R76" s="2">
        <f>'Suppl. Dataset S3'!W76/'Suppl. Dataset S3'!W$175*100</f>
        <v>1.0806839314908196</v>
      </c>
      <c r="S76" s="2">
        <f>'Suppl. Dataset S3'!X76/'Suppl. Dataset S3'!X$175*100</f>
        <v>0.90942523488616378</v>
      </c>
      <c r="T76" s="2">
        <f>'Suppl. Dataset S3'!Y76/'Suppl. Dataset S3'!Y$175*100</f>
        <v>0.97499304110358043</v>
      </c>
      <c r="U76" s="2">
        <f>'Suppl. Dataset S3'!Z76/'Suppl. Dataset S3'!Z$175*100</f>
        <v>0.89727111467203802</v>
      </c>
      <c r="V76" s="2">
        <f>'Suppl. Dataset S3'!Q76/'Suppl. Dataset S3'!Q$175*100</f>
        <v>1.6477533304374217</v>
      </c>
      <c r="W76" s="2">
        <f>'Suppl. Dataset S3'!R76/'Suppl. Dataset S3'!R$175*100</f>
        <v>1.5593098608405898</v>
      </c>
      <c r="X76" s="2">
        <f>'Suppl. Dataset S3'!S76/'Suppl. Dataset S3'!S$175*100</f>
        <v>1.5129976739433726</v>
      </c>
      <c r="Y76" s="2">
        <f>'Suppl. Dataset S3'!T76/'Suppl. Dataset S3'!T$175*100</f>
        <v>1.4494848169353605</v>
      </c>
      <c r="Z76" s="2">
        <f>'Suppl. Dataset S3'!U76/'Suppl. Dataset S3'!U$175*100</f>
        <v>1.5423087337308377</v>
      </c>
    </row>
    <row r="77" spans="1:26" x14ac:dyDescent="0.35">
      <c r="A77" t="s">
        <v>3432</v>
      </c>
      <c r="B77" s="2">
        <f>'Suppl. Dataset S3'!B77/'Suppl. Dataset S3'!B$175*100</f>
        <v>8.8597736540541003</v>
      </c>
      <c r="C77" s="2">
        <f>'Suppl. Dataset S3'!C77/'Suppl. Dataset S3'!C$175*100</f>
        <v>7.8675477998898584</v>
      </c>
      <c r="D77" s="2">
        <f>'Suppl. Dataset S3'!D77/'Suppl. Dataset S3'!D$175*100</f>
        <v>8.4092613096566122</v>
      </c>
      <c r="E77" s="2">
        <f>'Suppl. Dataset S3'!E77/'Suppl. Dataset S3'!E$175*100</f>
        <v>8.925376671670227</v>
      </c>
      <c r="F77" s="2">
        <f>'Suppl. Dataset S3'!F77/'Suppl. Dataset S3'!F$175*100</f>
        <v>8.7168428944555973</v>
      </c>
      <c r="G77" s="2">
        <f>'Suppl. Dataset S3'!G77/'Suppl. Dataset S3'!G$175*100</f>
        <v>5.5072502929952973</v>
      </c>
      <c r="H77" s="2">
        <f>'Suppl. Dataset S3'!H77/'Suppl. Dataset S3'!H$175*100</f>
        <v>5.8234542709775905</v>
      </c>
      <c r="I77" s="2">
        <f>'Suppl. Dataset S3'!I77/'Suppl. Dataset S3'!I$175*100</f>
        <v>5.5106008403062825</v>
      </c>
      <c r="J77" s="2">
        <f>'Suppl. Dataset S3'!J77/'Suppl. Dataset S3'!J$175*100</f>
        <v>5.8616115084132563</v>
      </c>
      <c r="K77" s="2">
        <f>'Suppl. Dataset S3'!K77/'Suppl. Dataset S3'!K$175*100</f>
        <v>5.5854308071616545</v>
      </c>
      <c r="L77" s="2">
        <f>'Suppl. Dataset S3'!L77/'Suppl. Dataset S3'!L$175*100</f>
        <v>4.1384414682715143</v>
      </c>
      <c r="M77" s="2">
        <f>'Suppl. Dataset S3'!M77/'Suppl. Dataset S3'!M$175*100</f>
        <v>4.5752422630624299</v>
      </c>
      <c r="N77" s="2">
        <f>'Suppl. Dataset S3'!N77/'Suppl. Dataset S3'!N$175*100</f>
        <v>4.2963127295953951</v>
      </c>
      <c r="O77" s="2">
        <f>'Suppl. Dataset S3'!O77/'Suppl. Dataset S3'!O$175*100</f>
        <v>4.7517165084408095</v>
      </c>
      <c r="P77" s="2">
        <f>'Suppl. Dataset S3'!P77/'Suppl. Dataset S3'!P$175*100</f>
        <v>4.7073457432594061</v>
      </c>
      <c r="Q77" s="2">
        <f>'Suppl. Dataset S3'!V77/'Suppl. Dataset S3'!V$175*100</f>
        <v>5.0276825844923252</v>
      </c>
      <c r="R77" s="2">
        <f>'Suppl. Dataset S3'!W77/'Suppl. Dataset S3'!W$175*100</f>
        <v>5.338318215798024</v>
      </c>
      <c r="S77" s="2">
        <f>'Suppl. Dataset S3'!X77/'Suppl. Dataset S3'!X$175*100</f>
        <v>5.1714888530281158</v>
      </c>
      <c r="T77" s="2">
        <f>'Suppl. Dataset S3'!Y77/'Suppl. Dataset S3'!Y$175*100</f>
        <v>5.3887203208535128</v>
      </c>
      <c r="U77" s="2">
        <f>'Suppl. Dataset S3'!Z77/'Suppl. Dataset S3'!Z$175*100</f>
        <v>5.2229214137626103</v>
      </c>
      <c r="V77" s="2">
        <f>'Suppl. Dataset S3'!Q77/'Suppl. Dataset S3'!Q$175*100</f>
        <v>7.567459739786675</v>
      </c>
      <c r="W77" s="2">
        <f>'Suppl. Dataset S3'!R77/'Suppl. Dataset S3'!R$175*100</f>
        <v>6.9207725330459047</v>
      </c>
      <c r="X77" s="2">
        <f>'Suppl. Dataset S3'!S77/'Suppl. Dataset S3'!S$175*100</f>
        <v>6.9702237668563667</v>
      </c>
      <c r="Y77" s="2">
        <f>'Suppl. Dataset S3'!T77/'Suppl. Dataset S3'!T$175*100</f>
        <v>6.4446324937587578</v>
      </c>
      <c r="Z77" s="2">
        <f>'Suppl. Dataset S3'!U77/'Suppl. Dataset S3'!U$175*100</f>
        <v>6.8558792341870785</v>
      </c>
    </row>
    <row r="78" spans="1:26" x14ac:dyDescent="0.35">
      <c r="A78" t="s">
        <v>3442</v>
      </c>
      <c r="B78" s="2">
        <f>'Suppl. Dataset S3'!B78/'Suppl. Dataset S3'!B$175*100</f>
        <v>1.5470072482802704</v>
      </c>
      <c r="C78" s="2">
        <f>'Suppl. Dataset S3'!C78/'Suppl. Dataset S3'!C$175*100</f>
        <v>1.5518738035282746</v>
      </c>
      <c r="D78" s="2">
        <f>'Suppl. Dataset S3'!D78/'Suppl. Dataset S3'!D$175*100</f>
        <v>1.6036709209571904</v>
      </c>
      <c r="E78" s="2">
        <f>'Suppl. Dataset S3'!E78/'Suppl. Dataset S3'!E$175*100</f>
        <v>1.5049902923360254</v>
      </c>
      <c r="F78" s="2">
        <f>'Suppl. Dataset S3'!F78/'Suppl. Dataset S3'!F$175*100</f>
        <v>1.4472857917397774</v>
      </c>
      <c r="G78" s="2">
        <f>'Suppl. Dataset S3'!G78/'Suppl. Dataset S3'!G$175*100</f>
        <v>1.0449186814193065</v>
      </c>
      <c r="H78" s="2">
        <f>'Suppl. Dataset S3'!H78/'Suppl. Dataset S3'!H$175*100</f>
        <v>1.0087054719371895</v>
      </c>
      <c r="I78" s="2">
        <f>'Suppl. Dataset S3'!I78/'Suppl. Dataset S3'!I$175*100</f>
        <v>1.0088894589805459</v>
      </c>
      <c r="J78" s="2">
        <f>'Suppl. Dataset S3'!J78/'Suppl. Dataset S3'!J$175*100</f>
        <v>0.97359530182476584</v>
      </c>
      <c r="K78" s="2">
        <f>'Suppl. Dataset S3'!K78/'Suppl. Dataset S3'!K$175*100</f>
        <v>1.0076979023009751</v>
      </c>
      <c r="L78" s="2">
        <f>'Suppl. Dataset S3'!L78/'Suppl. Dataset S3'!L$175*100</f>
        <v>0.53375658513042501</v>
      </c>
      <c r="M78" s="2">
        <f>'Suppl. Dataset S3'!M78/'Suppl. Dataset S3'!M$175*100</f>
        <v>0.51379232671890585</v>
      </c>
      <c r="N78" s="2">
        <f>'Suppl. Dataset S3'!N78/'Suppl. Dataset S3'!N$175*100</f>
        <v>0.49768790823366121</v>
      </c>
      <c r="O78" s="2">
        <f>'Suppl. Dataset S3'!O78/'Suppl. Dataset S3'!O$175*100</f>
        <v>0.55059572240663335</v>
      </c>
      <c r="P78" s="2">
        <f>'Suppl. Dataset S3'!P78/'Suppl. Dataset S3'!P$175*100</f>
        <v>0.53047438375846967</v>
      </c>
      <c r="Q78" s="2">
        <f>'Suppl. Dataset S3'!V78/'Suppl. Dataset S3'!V$175*100</f>
        <v>0.39430302502744374</v>
      </c>
      <c r="R78" s="2">
        <f>'Suppl. Dataset S3'!W78/'Suppl. Dataset S3'!W$175*100</f>
        <v>0.39842082293516962</v>
      </c>
      <c r="S78" s="2">
        <f>'Suppl. Dataset S3'!X78/'Suppl. Dataset S3'!X$175*100</f>
        <v>0.40488973702976216</v>
      </c>
      <c r="T78" s="2">
        <f>'Suppl. Dataset S3'!Y78/'Suppl. Dataset S3'!Y$175*100</f>
        <v>0.36077025876900637</v>
      </c>
      <c r="U78" s="2">
        <f>'Suppl. Dataset S3'!Z78/'Suppl. Dataset S3'!Z$175*100</f>
        <v>0.36767418810170355</v>
      </c>
      <c r="V78" s="2">
        <f>'Suppl. Dataset S3'!Q78/'Suppl. Dataset S3'!Q$175*100</f>
        <v>0.59807343104765665</v>
      </c>
      <c r="W78" s="2">
        <f>'Suppl. Dataset S3'!R78/'Suppl. Dataset S3'!R$175*100</f>
        <v>0.60022749437836398</v>
      </c>
      <c r="X78" s="2">
        <f>'Suppl. Dataset S3'!S78/'Suppl. Dataset S3'!S$175*100</f>
        <v>0.57389566942679648</v>
      </c>
      <c r="Y78" s="2">
        <f>'Suppl. Dataset S3'!T78/'Suppl. Dataset S3'!T$175*100</f>
        <v>0.56529907860479056</v>
      </c>
      <c r="Z78" s="2">
        <f>'Suppl. Dataset S3'!U78/'Suppl. Dataset S3'!U$175*100</f>
        <v>0.54297718434085651</v>
      </c>
    </row>
    <row r="79" spans="1:26" x14ac:dyDescent="0.35">
      <c r="A79" t="s">
        <v>3443</v>
      </c>
      <c r="B79" s="2">
        <f>'Suppl. Dataset S3'!B79/'Suppl. Dataset S3'!B$175*100</f>
        <v>20.126880015891274</v>
      </c>
      <c r="C79" s="2">
        <f>'Suppl. Dataset S3'!C79/'Suppl. Dataset S3'!C$175*100</f>
        <v>20.062246889719141</v>
      </c>
      <c r="D79" s="2">
        <f>'Suppl. Dataset S3'!D79/'Suppl. Dataset S3'!D$175*100</f>
        <v>20.403423132273414</v>
      </c>
      <c r="E79" s="2">
        <f>'Suppl. Dataset S3'!E79/'Suppl. Dataset S3'!E$175*100</f>
        <v>21.099739830517475</v>
      </c>
      <c r="F79" s="2">
        <f>'Suppl. Dataset S3'!F79/'Suppl. Dataset S3'!F$175*100</f>
        <v>20.580859470519862</v>
      </c>
      <c r="G79" s="2">
        <f>'Suppl. Dataset S3'!G79/'Suppl. Dataset S3'!G$175*100</f>
        <v>16.084088604045871</v>
      </c>
      <c r="H79" s="2">
        <f>'Suppl. Dataset S3'!H79/'Suppl. Dataset S3'!H$175*100</f>
        <v>16.170484627446697</v>
      </c>
      <c r="I79" s="2">
        <f>'Suppl. Dataset S3'!I79/'Suppl. Dataset S3'!I$175*100</f>
        <v>16.248780725495262</v>
      </c>
      <c r="J79" s="2">
        <f>'Suppl. Dataset S3'!J79/'Suppl. Dataset S3'!J$175*100</f>
        <v>15.747862257645867</v>
      </c>
      <c r="K79" s="2">
        <f>'Suppl. Dataset S3'!K79/'Suppl. Dataset S3'!K$175*100</f>
        <v>16.739718442828696</v>
      </c>
      <c r="L79" s="2">
        <f>'Suppl. Dataset S3'!L79/'Suppl. Dataset S3'!L$175*100</f>
        <v>12.631020559079579</v>
      </c>
      <c r="M79" s="2">
        <f>'Suppl. Dataset S3'!M79/'Suppl. Dataset S3'!M$175*100</f>
        <v>13.559689771576153</v>
      </c>
      <c r="N79" s="2">
        <f>'Suppl. Dataset S3'!N79/'Suppl. Dataset S3'!N$175*100</f>
        <v>13.212112155171681</v>
      </c>
      <c r="O79" s="2">
        <f>'Suppl. Dataset S3'!O79/'Suppl. Dataset S3'!O$175*100</f>
        <v>13.953453239072219</v>
      </c>
      <c r="P79" s="2">
        <f>'Suppl. Dataset S3'!P79/'Suppl. Dataset S3'!P$175*100</f>
        <v>13.535982137243915</v>
      </c>
      <c r="Q79" s="2">
        <f>'Suppl. Dataset S3'!V79/'Suppl. Dataset S3'!V$175*100</f>
        <v>13.526252638481889</v>
      </c>
      <c r="R79" s="2">
        <f>'Suppl. Dataset S3'!W79/'Suppl. Dataset S3'!W$175*100</f>
        <v>13.150491214526841</v>
      </c>
      <c r="S79" s="2">
        <f>'Suppl. Dataset S3'!X79/'Suppl. Dataset S3'!X$175*100</f>
        <v>13.370190693194642</v>
      </c>
      <c r="T79" s="2">
        <f>'Suppl. Dataset S3'!Y79/'Suppl. Dataset S3'!Y$175*100</f>
        <v>13.357632998725869</v>
      </c>
      <c r="U79" s="2">
        <f>'Suppl. Dataset S3'!Z79/'Suppl. Dataset S3'!Z$175*100</f>
        <v>13.148613349332445</v>
      </c>
      <c r="V79" s="2">
        <f>'Suppl. Dataset S3'!Q79/'Suppl. Dataset S3'!Q$175*100</f>
        <v>15.053548944736935</v>
      </c>
      <c r="W79" s="2">
        <f>'Suppl. Dataset S3'!R79/'Suppl. Dataset S3'!R$175*100</f>
        <v>14.845484291564521</v>
      </c>
      <c r="X79" s="2">
        <f>'Suppl. Dataset S3'!S79/'Suppl. Dataset S3'!S$175*100</f>
        <v>14.921287405096711</v>
      </c>
      <c r="Y79" s="2">
        <f>'Suppl. Dataset S3'!T79/'Suppl. Dataset S3'!T$175*100</f>
        <v>15.275339993857262</v>
      </c>
      <c r="Z79" s="2">
        <f>'Suppl. Dataset S3'!U79/'Suppl. Dataset S3'!U$175*100</f>
        <v>15.000536999299928</v>
      </c>
    </row>
    <row r="80" spans="1:26" x14ac:dyDescent="0.35">
      <c r="A80" t="s">
        <v>3457</v>
      </c>
      <c r="B80" s="2">
        <f>'Suppl. Dataset S3'!B80/'Suppl. Dataset S3'!B$175*100</f>
        <v>0.28966921434635678</v>
      </c>
      <c r="C80" s="2">
        <f>'Suppl. Dataset S3'!C80/'Suppl. Dataset S3'!C$175*100</f>
        <v>0.24625424613655258</v>
      </c>
      <c r="D80" s="2">
        <f>'Suppl. Dataset S3'!D80/'Suppl. Dataset S3'!D$175*100</f>
        <v>0.25075234970971527</v>
      </c>
      <c r="E80" s="2">
        <f>'Suppl. Dataset S3'!E80/'Suppl. Dataset S3'!E$175*100</f>
        <v>0.27896470183002753</v>
      </c>
      <c r="F80" s="2">
        <f>'Suppl. Dataset S3'!F80/'Suppl. Dataset S3'!F$175*100</f>
        <v>0.2948404817507071</v>
      </c>
      <c r="G80" s="2">
        <f>'Suppl. Dataset S3'!G80/'Suppl. Dataset S3'!G$175*100</f>
        <v>0.58500857416983154</v>
      </c>
      <c r="H80" s="2">
        <f>'Suppl. Dataset S3'!H80/'Suppl. Dataset S3'!H$175*100</f>
        <v>0.59707737986660103</v>
      </c>
      <c r="I80" s="2">
        <f>'Suppl. Dataset S3'!I80/'Suppl. Dataset S3'!I$175*100</f>
        <v>0.53424525971428583</v>
      </c>
      <c r="J80" s="2">
        <f>'Suppl. Dataset S3'!J80/'Suppl. Dataset S3'!J$175*100</f>
        <v>0.62072962896786532</v>
      </c>
      <c r="K80" s="2">
        <f>'Suppl. Dataset S3'!K80/'Suppl. Dataset S3'!K$175*100</f>
        <v>0.56218935602054398</v>
      </c>
      <c r="L80" s="2">
        <f>'Suppl. Dataset S3'!L80/'Suppl. Dataset S3'!L$175*100</f>
        <v>0.6023040917824487</v>
      </c>
      <c r="M80" s="2">
        <f>'Suppl. Dataset S3'!M80/'Suppl. Dataset S3'!M$175*100</f>
        <v>0.63333897939892425</v>
      </c>
      <c r="N80" s="2">
        <f>'Suppl. Dataset S3'!N80/'Suppl. Dataset S3'!N$175*100</f>
        <v>0.70565986071938536</v>
      </c>
      <c r="O80" s="2">
        <f>'Suppl. Dataset S3'!O80/'Suppl. Dataset S3'!O$175*100</f>
        <v>0.75197799347864869</v>
      </c>
      <c r="P80" s="2">
        <f>'Suppl. Dataset S3'!P80/'Suppl. Dataset S3'!P$175*100</f>
        <v>0.73540461611562602</v>
      </c>
      <c r="Q80" s="2">
        <f>'Suppl. Dataset S3'!V80/'Suppl. Dataset S3'!V$175*100</f>
        <v>0.74649601825584011</v>
      </c>
      <c r="R80" s="2">
        <f>'Suppl. Dataset S3'!W80/'Suppl. Dataset S3'!W$175*100</f>
        <v>0.65231644539385614</v>
      </c>
      <c r="S80" s="2">
        <f>'Suppl. Dataset S3'!X80/'Suppl. Dataset S3'!X$175*100</f>
        <v>0.67355488963829613</v>
      </c>
      <c r="T80" s="2">
        <f>'Suppl. Dataset S3'!Y80/'Suppl. Dataset S3'!Y$175*100</f>
        <v>0.6564648695955021</v>
      </c>
      <c r="U80" s="2">
        <f>'Suppl. Dataset S3'!Z80/'Suppl. Dataset S3'!Z$175*100</f>
        <v>0.71099909222316182</v>
      </c>
      <c r="V80" s="2">
        <f>'Suppl. Dataset S3'!Q80/'Suppl. Dataset S3'!Q$175*100</f>
        <v>0.69164954610953489</v>
      </c>
      <c r="W80" s="2">
        <f>'Suppl. Dataset S3'!R80/'Suppl. Dataset S3'!R$175*100</f>
        <v>0.7433422350308565</v>
      </c>
      <c r="X80" s="2">
        <f>'Suppl. Dataset S3'!S80/'Suppl. Dataset S3'!S$175*100</f>
        <v>0.6354590230562166</v>
      </c>
      <c r="Y80" s="2">
        <f>'Suppl. Dataset S3'!T80/'Suppl. Dataset S3'!T$175*100</f>
        <v>0.67791289899746099</v>
      </c>
      <c r="Z80" s="2">
        <f>'Suppl. Dataset S3'!U80/'Suppl. Dataset S3'!U$175*100</f>
        <v>0.67819329250356009</v>
      </c>
    </row>
    <row r="81" spans="1:26" x14ac:dyDescent="0.35">
      <c r="A81" t="s">
        <v>3458</v>
      </c>
      <c r="B81" s="2">
        <f>'Suppl. Dataset S3'!B81/'Suppl. Dataset S3'!B$175*100</f>
        <v>6.5116376522001183</v>
      </c>
      <c r="C81" s="2">
        <f>'Suppl. Dataset S3'!C81/'Suppl. Dataset S3'!C$175*100</f>
        <v>6.7464222384055539</v>
      </c>
      <c r="D81" s="2">
        <f>'Suppl. Dataset S3'!D81/'Suppl. Dataset S3'!D$175*100</f>
        <v>6.5977424334267303</v>
      </c>
      <c r="E81" s="2">
        <f>'Suppl. Dataset S3'!E81/'Suppl. Dataset S3'!E$175*100</f>
        <v>6.7407133440856724</v>
      </c>
      <c r="F81" s="2">
        <f>'Suppl. Dataset S3'!F81/'Suppl. Dataset S3'!F$175*100</f>
        <v>6.5738660783602176</v>
      </c>
      <c r="G81" s="2">
        <f>'Suppl. Dataset S3'!G81/'Suppl. Dataset S3'!G$175*100</f>
        <v>6.9661245427953764</v>
      </c>
      <c r="H81" s="2">
        <f>'Suppl. Dataset S3'!H81/'Suppl. Dataset S3'!H$175*100</f>
        <v>7.0886690381840296</v>
      </c>
      <c r="I81" s="2">
        <f>'Suppl. Dataset S3'!I81/'Suppl. Dataset S3'!I$175*100</f>
        <v>7.3752150219204937</v>
      </c>
      <c r="J81" s="2">
        <f>'Suppl. Dataset S3'!J81/'Suppl. Dataset S3'!J$175*100</f>
        <v>7.1641918436162007</v>
      </c>
      <c r="K81" s="2">
        <f>'Suppl. Dataset S3'!K81/'Suppl. Dataset S3'!K$175*100</f>
        <v>7.3754205020383861</v>
      </c>
      <c r="L81" s="2">
        <f>'Suppl. Dataset S3'!L81/'Suppl. Dataset S3'!L$175*100</f>
        <v>4.2919878831720482</v>
      </c>
      <c r="M81" s="2">
        <f>'Suppl. Dataset S3'!M81/'Suppl. Dataset S3'!M$175*100</f>
        <v>4.1472357287759447</v>
      </c>
      <c r="N81" s="2">
        <f>'Suppl. Dataset S3'!N81/'Suppl. Dataset S3'!N$175*100</f>
        <v>3.9807428565366183</v>
      </c>
      <c r="O81" s="2">
        <f>'Suppl. Dataset S3'!O81/'Suppl. Dataset S3'!O$175*100</f>
        <v>4.0917558822684743</v>
      </c>
      <c r="P81" s="2">
        <f>'Suppl. Dataset S3'!P81/'Suppl. Dataset S3'!P$175*100</f>
        <v>4.4162086972907524</v>
      </c>
      <c r="Q81" s="2">
        <f>'Suppl. Dataset S3'!V81/'Suppl. Dataset S3'!V$175*100</f>
        <v>3.2105709092849466</v>
      </c>
      <c r="R81" s="2">
        <f>'Suppl. Dataset S3'!W81/'Suppl. Dataset S3'!W$175*100</f>
        <v>3.2068970159781789</v>
      </c>
      <c r="S81" s="2">
        <f>'Suppl. Dataset S3'!X81/'Suppl. Dataset S3'!X$175*100</f>
        <v>3.2088457663667143</v>
      </c>
      <c r="T81" s="2">
        <f>'Suppl. Dataset S3'!Y81/'Suppl. Dataset S3'!Y$175*100</f>
        <v>3.2332321925121081</v>
      </c>
      <c r="U81" s="2">
        <f>'Suppl. Dataset S3'!Z81/'Suppl. Dataset S3'!Z$175*100</f>
        <v>3.0156588209533766</v>
      </c>
      <c r="V81" s="2">
        <f>'Suppl. Dataset S3'!Q81/'Suppl. Dataset S3'!Q$175*100</f>
        <v>4.2414391283481772</v>
      </c>
      <c r="W81" s="2">
        <f>'Suppl. Dataset S3'!R81/'Suppl. Dataset S3'!R$175*100</f>
        <v>4.4643254919956608</v>
      </c>
      <c r="X81" s="2">
        <f>'Suppl. Dataset S3'!S81/'Suppl. Dataset S3'!S$175*100</f>
        <v>4.5076896216795657</v>
      </c>
      <c r="Y81" s="2">
        <f>'Suppl. Dataset S3'!T81/'Suppl. Dataset S3'!T$175*100</f>
        <v>4.5603022317427886</v>
      </c>
      <c r="Z81" s="2">
        <f>'Suppl. Dataset S3'!U81/'Suppl. Dataset S3'!U$175*100</f>
        <v>4.2466308969849091</v>
      </c>
    </row>
    <row r="82" spans="1:26" x14ac:dyDescent="0.35">
      <c r="A82" t="s">
        <v>25</v>
      </c>
      <c r="B82" s="2">
        <f>'Suppl. Dataset S3'!B82/'Suppl. Dataset S3'!B$176*100</f>
        <v>1.6516881158449355E-2</v>
      </c>
      <c r="C82" s="2">
        <f>'Suppl. Dataset S3'!C82/'Suppl. Dataset S3'!C$176*100</f>
        <v>1.5475223170338935E-2</v>
      </c>
      <c r="D82" s="2">
        <f>'Suppl. Dataset S3'!D82/'Suppl. Dataset S3'!D$176*100</f>
        <v>1.6108773191615012E-2</v>
      </c>
      <c r="E82" s="2">
        <f>'Suppl. Dataset S3'!E82/'Suppl. Dataset S3'!E$176*100</f>
        <v>3.1306320517813721E-2</v>
      </c>
      <c r="F82" s="2">
        <f>'Suppl. Dataset S3'!F82/'Suppl. Dataset S3'!F$176*100</f>
        <v>1.9940035181722708E-2</v>
      </c>
      <c r="G82" s="2">
        <f>'Suppl. Dataset S3'!G82/'Suppl. Dataset S3'!G$176*100</f>
        <v>1.4338171807210367E-2</v>
      </c>
      <c r="H82" s="2">
        <f>'Suppl. Dataset S3'!H82/'Suppl. Dataset S3'!H$176*100</f>
        <v>1.9425677822820703E-2</v>
      </c>
      <c r="I82" s="2">
        <f>'Suppl. Dataset S3'!I82/'Suppl. Dataset S3'!I$176*100</f>
        <v>1.8762582863430965E-2</v>
      </c>
      <c r="J82" s="2">
        <f>'Suppl. Dataset S3'!J82/'Suppl. Dataset S3'!J$176*100</f>
        <v>1.279799400443855E-2</v>
      </c>
      <c r="K82" s="2">
        <f>'Suppl. Dataset S3'!K82/'Suppl. Dataset S3'!K$176*100</f>
        <v>2.0622514187618107E-2</v>
      </c>
      <c r="L82" s="2">
        <f>'Suppl. Dataset S3'!L82/'Suppl. Dataset S3'!L$176*100</f>
        <v>2.7971996040558667E-2</v>
      </c>
      <c r="M82" s="2">
        <f>'Suppl. Dataset S3'!M82/'Suppl. Dataset S3'!M$176*100</f>
        <v>2.3764985453431708E-2</v>
      </c>
      <c r="N82" s="2">
        <f>'Suppl. Dataset S3'!N82/'Suppl. Dataset S3'!N$176*100</f>
        <v>2.2421953711408871E-2</v>
      </c>
      <c r="O82" s="2">
        <f>'Suppl. Dataset S3'!O82/'Suppl. Dataset S3'!O$176*100</f>
        <v>3.0032535314941829E-2</v>
      </c>
      <c r="P82" s="2">
        <f>'Suppl. Dataset S3'!P82/'Suppl. Dataset S3'!P$176*100</f>
        <v>2.2674340156068798E-2</v>
      </c>
      <c r="Q82" s="2">
        <f>'Suppl. Dataset S3'!V82/'Suppl. Dataset S3'!V$176*100</f>
        <v>3.3534885345305694E-2</v>
      </c>
      <c r="R82" s="2">
        <f>'Suppl. Dataset S3'!W82/'Suppl. Dataset S3'!W$176*100</f>
        <v>2.9828928623206689E-2</v>
      </c>
      <c r="S82" s="2">
        <f>'Suppl. Dataset S3'!X82/'Suppl. Dataset S3'!X$176*100</f>
        <v>3.2656093431941986E-2</v>
      </c>
      <c r="T82" s="2">
        <f>'Suppl. Dataset S3'!Y82/'Suppl. Dataset S3'!Y$176*100</f>
        <v>3.2879046062291847E-2</v>
      </c>
      <c r="U82" s="2">
        <f>'Suppl. Dataset S3'!Z82/'Suppl. Dataset S3'!Z$176*100</f>
        <v>3.5136233323904517E-2</v>
      </c>
      <c r="V82" s="2">
        <f>'Suppl. Dataset S3'!Q82/'Suppl. Dataset S3'!Q$176*100</f>
        <v>2.2323837244313038E-2</v>
      </c>
      <c r="W82" s="2">
        <f>'Suppl. Dataset S3'!R82/'Suppl. Dataset S3'!R$176*100</f>
        <v>1.8592077888106563E-2</v>
      </c>
      <c r="X82" s="2">
        <f>'Suppl. Dataset S3'!S82/'Suppl. Dataset S3'!S$176*100</f>
        <v>2.0500647342310364E-2</v>
      </c>
      <c r="Y82" s="2">
        <f>'Suppl. Dataset S3'!T82/'Suppl. Dataset S3'!T$176*100</f>
        <v>2.7302986873928889E-2</v>
      </c>
      <c r="Z82" s="2">
        <f>'Suppl. Dataset S3'!U82/'Suppl. Dataset S3'!U$176*100</f>
        <v>3.0965922212413857E-2</v>
      </c>
    </row>
    <row r="83" spans="1:26" x14ac:dyDescent="0.35">
      <c r="A83" t="s">
        <v>26</v>
      </c>
      <c r="B83" s="2">
        <f>'Suppl. Dataset S3'!B83/'Suppl. Dataset S3'!B$176*100</f>
        <v>7.2841813267692868E-4</v>
      </c>
      <c r="C83" s="2">
        <f>'Suppl. Dataset S3'!C83/'Suppl. Dataset S3'!C$176*100</f>
        <v>6.6238644630617414E-4</v>
      </c>
      <c r="D83" s="2">
        <f>'Suppl. Dataset S3'!D83/'Suppl. Dataset S3'!D$176*100</f>
        <v>7.1326546538273965E-4</v>
      </c>
      <c r="E83" s="2">
        <f>'Suppl. Dataset S3'!E83/'Suppl. Dataset S3'!E$176*100</f>
        <v>5.498010834740013E-4</v>
      </c>
      <c r="F83" s="2">
        <f>'Suppl. Dataset S3'!F83/'Suppl. Dataset S3'!F$176*100</f>
        <v>4.839299946671411E-4</v>
      </c>
      <c r="G83" s="2">
        <f>'Suppl. Dataset S3'!G83/'Suppl. Dataset S3'!G$176*100</f>
        <v>3.7655804746209045E-4</v>
      </c>
      <c r="H83" s="2">
        <f>'Suppl. Dataset S3'!H83/'Suppl. Dataset S3'!H$176*100</f>
        <v>6.3990468122232904E-4</v>
      </c>
      <c r="I83" s="2">
        <f>'Suppl. Dataset S3'!I83/'Suppl. Dataset S3'!I$176*100</f>
        <v>4.994592986412446E-4</v>
      </c>
      <c r="J83" s="2">
        <f>'Suppl. Dataset S3'!J83/'Suppl. Dataset S3'!J$176*100</f>
        <v>4.8057244692780398E-4</v>
      </c>
      <c r="K83" s="2">
        <f>'Suppl. Dataset S3'!K83/'Suppl. Dataset S3'!K$176*100</f>
        <v>3.023195797137733E-4</v>
      </c>
      <c r="L83" s="2">
        <f>'Suppl. Dataset S3'!L83/'Suppl. Dataset S3'!L$176*100</f>
        <v>7.6949422119134499E-4</v>
      </c>
      <c r="M83" s="2">
        <f>'Suppl. Dataset S3'!M83/'Suppl. Dataset S3'!M$176*100</f>
        <v>5.5553192491568989E-4</v>
      </c>
      <c r="N83" s="2">
        <f>'Suppl. Dataset S3'!N83/'Suppl. Dataset S3'!N$176*100</f>
        <v>5.4259950976165297E-4</v>
      </c>
      <c r="O83" s="2">
        <f>'Suppl. Dataset S3'!O83/'Suppl. Dataset S3'!O$176*100</f>
        <v>8.3011277387367308E-4</v>
      </c>
      <c r="P83" s="2">
        <f>'Suppl. Dataset S3'!P83/'Suppl. Dataset S3'!P$176*100</f>
        <v>1.1190798163881373E-3</v>
      </c>
      <c r="Q83" s="2">
        <f>'Suppl. Dataset S3'!V83/'Suppl. Dataset S3'!V$176*100</f>
        <v>5.0099332343955479E-4</v>
      </c>
      <c r="R83" s="2">
        <f>'Suppl. Dataset S3'!W83/'Suppl. Dataset S3'!W$176*100</f>
        <v>5.194822646379997E-4</v>
      </c>
      <c r="S83" s="2">
        <f>'Suppl. Dataset S3'!X83/'Suppl. Dataset S3'!X$176*100</f>
        <v>5.3024919385703784E-4</v>
      </c>
      <c r="T83" s="2">
        <f>'Suppl. Dataset S3'!Y83/'Suppl. Dataset S3'!Y$176*100</f>
        <v>7.6435308113884635E-4</v>
      </c>
      <c r="U83" s="2">
        <f>'Suppl. Dataset S3'!Z83/'Suppl. Dataset S3'!Z$176*100</f>
        <v>5.6806156959792766E-4</v>
      </c>
      <c r="V83" s="2">
        <f>'Suppl. Dataset S3'!Q83/'Suppl. Dataset S3'!Q$176*100</f>
        <v>8.5448586062271664E-4</v>
      </c>
      <c r="W83" s="2">
        <f>'Suppl. Dataset S3'!R83/'Suppl. Dataset S3'!R$176*100</f>
        <v>2.9321618164654048E-4</v>
      </c>
      <c r="X83" s="2">
        <f>'Suppl. Dataset S3'!S83/'Suppl. Dataset S3'!S$176*100</f>
        <v>7.2230836727249883E-4</v>
      </c>
      <c r="Y83" s="2">
        <f>'Suppl. Dataset S3'!T83/'Suppl. Dataset S3'!T$176*100</f>
        <v>5.5152033485336347E-4</v>
      </c>
      <c r="Z83" s="2">
        <f>'Suppl. Dataset S3'!U83/'Suppl. Dataset S3'!U$176*100</f>
        <v>7.0465067307225854E-4</v>
      </c>
    </row>
    <row r="84" spans="1:26" x14ac:dyDescent="0.35">
      <c r="A84" t="s">
        <v>27</v>
      </c>
      <c r="B84" s="2">
        <f>'Suppl. Dataset S3'!B84/'Suppl. Dataset S3'!B$176*100</f>
        <v>0.15642779399237045</v>
      </c>
      <c r="C84" s="2">
        <f>'Suppl. Dataset S3'!C84/'Suppl. Dataset S3'!C$176*100</f>
        <v>0.15045355860051746</v>
      </c>
      <c r="D84" s="2">
        <f>'Suppl. Dataset S3'!D84/'Suppl. Dataset S3'!D$176*100</f>
        <v>0.14213623404366188</v>
      </c>
      <c r="E84" s="2">
        <f>'Suppl. Dataset S3'!E84/'Suppl. Dataset S3'!E$176*100</f>
        <v>0.12958056908544111</v>
      </c>
      <c r="F84" s="2">
        <f>'Suppl. Dataset S3'!F84/'Suppl. Dataset S3'!F$176*100</f>
        <v>0.15065411877776325</v>
      </c>
      <c r="G84" s="2">
        <f>'Suppl. Dataset S3'!G84/'Suppl. Dataset S3'!G$176*100</f>
        <v>0.15376120271368693</v>
      </c>
      <c r="H84" s="2">
        <f>'Suppl. Dataset S3'!H84/'Suppl. Dataset S3'!H$176*100</f>
        <v>9.304736436141009E-2</v>
      </c>
      <c r="I84" s="2">
        <f>'Suppl. Dataset S3'!I84/'Suppl. Dataset S3'!I$176*100</f>
        <v>0.14605898568817974</v>
      </c>
      <c r="J84" s="2">
        <f>'Suppl. Dataset S3'!J84/'Suppl. Dataset S3'!J$176*100</f>
        <v>0.15634796319187586</v>
      </c>
      <c r="K84" s="2">
        <f>'Suppl. Dataset S3'!K84/'Suppl. Dataset S3'!K$176*100</f>
        <v>0.15666632505881609</v>
      </c>
      <c r="L84" s="2">
        <f>'Suppl. Dataset S3'!L84/'Suppl. Dataset S3'!L$176*100</f>
        <v>0.20206565808383409</v>
      </c>
      <c r="M84" s="2">
        <f>'Suppl. Dataset S3'!M84/'Suppl. Dataset S3'!M$176*100</f>
        <v>0.21297083117883031</v>
      </c>
      <c r="N84" s="2">
        <f>'Suppl. Dataset S3'!N84/'Suppl. Dataset S3'!N$176*100</f>
        <v>0.20844766416223157</v>
      </c>
      <c r="O84" s="2">
        <f>'Suppl. Dataset S3'!O84/'Suppl. Dataset S3'!O$176*100</f>
        <v>0.19954201366556854</v>
      </c>
      <c r="P84" s="2">
        <f>'Suppl. Dataset S3'!P84/'Suppl. Dataset S3'!P$176*100</f>
        <v>0.20984409874483856</v>
      </c>
      <c r="Q84" s="2">
        <f>'Suppl. Dataset S3'!V84/'Suppl. Dataset S3'!V$176*100</f>
        <v>0.23872291262759981</v>
      </c>
      <c r="R84" s="2">
        <f>'Suppl. Dataset S3'!W84/'Suppl. Dataset S3'!W$176*100</f>
        <v>0.23404236304362169</v>
      </c>
      <c r="S84" s="2">
        <f>'Suppl. Dataset S3'!X84/'Suppl. Dataset S3'!X$176*100</f>
        <v>0.24244675426744805</v>
      </c>
      <c r="T84" s="2">
        <f>'Suppl. Dataset S3'!Y84/'Suppl. Dataset S3'!Y$176*100</f>
        <v>0.2525246321279116</v>
      </c>
      <c r="U84" s="2">
        <f>'Suppl. Dataset S3'!Z84/'Suppl. Dataset S3'!Z$176*100</f>
        <v>0.19951808261899967</v>
      </c>
      <c r="V84" s="2">
        <f>'Suppl. Dataset S3'!Q84/'Suppl. Dataset S3'!Q$176*100</f>
        <v>0.19801369759079923</v>
      </c>
      <c r="W84" s="2">
        <f>'Suppl. Dataset S3'!R84/'Suppl. Dataset S3'!R$176*100</f>
        <v>0.15410139324312624</v>
      </c>
      <c r="X84" s="2">
        <f>'Suppl. Dataset S3'!S84/'Suppl. Dataset S3'!S$176*100</f>
        <v>0.11485704699926329</v>
      </c>
      <c r="Y84" s="2">
        <f>'Suppl. Dataset S3'!T84/'Suppl. Dataset S3'!T$176*100</f>
        <v>0.2147834967415739</v>
      </c>
      <c r="Z84" s="2">
        <f>'Suppl. Dataset S3'!U84/'Suppl. Dataset S3'!U$176*100</f>
        <v>0.21377042890956158</v>
      </c>
    </row>
    <row r="85" spans="1:26" x14ac:dyDescent="0.35">
      <c r="A85" t="s">
        <v>28</v>
      </c>
      <c r="B85" s="2">
        <f>'Suppl. Dataset S3'!B85/'Suppl. Dataset S3'!B$176*100</f>
        <v>0.69746036203815931</v>
      </c>
      <c r="C85" s="2">
        <f>'Suppl. Dataset S3'!C85/'Suppl. Dataset S3'!C$176*100</f>
        <v>0.75422173532207437</v>
      </c>
      <c r="D85" s="2">
        <f>'Suppl. Dataset S3'!D85/'Suppl. Dataset S3'!D$176*100</f>
        <v>0.83386590638948299</v>
      </c>
      <c r="E85" s="2">
        <f>'Suppl. Dataset S3'!E85/'Suppl. Dataset S3'!E$176*100</f>
        <v>0.81715533582998623</v>
      </c>
      <c r="F85" s="2">
        <f>'Suppl. Dataset S3'!F85/'Suppl. Dataset S3'!F$176*100</f>
        <v>0.67114378822450216</v>
      </c>
      <c r="G85" s="2">
        <f>'Suppl. Dataset S3'!G85/'Suppl. Dataset S3'!G$176*100</f>
        <v>0.50449123025369813</v>
      </c>
      <c r="H85" s="2">
        <f>'Suppl. Dataset S3'!H85/'Suppl. Dataset S3'!H$176*100</f>
        <v>1.0790229446121415</v>
      </c>
      <c r="I85" s="2">
        <f>'Suppl. Dataset S3'!I85/'Suppl. Dataset S3'!I$176*100</f>
        <v>1.1599285027655222</v>
      </c>
      <c r="J85" s="2">
        <f>'Suppl. Dataset S3'!J85/'Suppl. Dataset S3'!J$176*100</f>
        <v>1.0699537497637901</v>
      </c>
      <c r="K85" s="2">
        <f>'Suppl. Dataset S3'!K85/'Suppl. Dataset S3'!K$176*100</f>
        <v>1.1229012960797293</v>
      </c>
      <c r="L85" s="2">
        <f>'Suppl. Dataset S3'!L85/'Suppl. Dataset S3'!L$176*100</f>
        <v>2.6902927733254658</v>
      </c>
      <c r="M85" s="2">
        <f>'Suppl. Dataset S3'!M85/'Suppl. Dataset S3'!M$176*100</f>
        <v>2.2952507318271649</v>
      </c>
      <c r="N85" s="2">
        <f>'Suppl. Dataset S3'!N85/'Suppl. Dataset S3'!N$176*100</f>
        <v>2.4952515416371024</v>
      </c>
      <c r="O85" s="2">
        <f>'Suppl. Dataset S3'!O85/'Suppl. Dataset S3'!O$176*100</f>
        <v>2.4745909248266673</v>
      </c>
      <c r="P85" s="2">
        <f>'Suppl. Dataset S3'!P85/'Suppl. Dataset S3'!P$176*100</f>
        <v>2.6346944547544728</v>
      </c>
      <c r="Q85" s="2">
        <f>'Suppl. Dataset S3'!V85/'Suppl. Dataset S3'!V$176*100</f>
        <v>2.4440679149968556</v>
      </c>
      <c r="R85" s="2">
        <f>'Suppl. Dataset S3'!W85/'Suppl. Dataset S3'!W$176*100</f>
        <v>2.6249457188421887</v>
      </c>
      <c r="S85" s="2">
        <f>'Suppl. Dataset S3'!X85/'Suppl. Dataset S3'!X$176*100</f>
        <v>2.5564113545207108</v>
      </c>
      <c r="T85" s="2">
        <f>'Suppl. Dataset S3'!Y85/'Suppl. Dataset S3'!Y$176*100</f>
        <v>2.7540438067641362</v>
      </c>
      <c r="U85" s="2">
        <f>'Suppl. Dataset S3'!Z85/'Suppl. Dataset S3'!Z$176*100</f>
        <v>2.2598634648854889</v>
      </c>
      <c r="V85" s="2">
        <f>'Suppl. Dataset S3'!Q85/'Suppl. Dataset S3'!Q$176*100</f>
        <v>2.0074637069980179</v>
      </c>
      <c r="W85" s="2">
        <f>'Suppl. Dataset S3'!R85/'Suppl. Dataset S3'!R$176*100</f>
        <v>1.9764942614692729</v>
      </c>
      <c r="X85" s="2">
        <f>'Suppl. Dataset S3'!S85/'Suppl. Dataset S3'!S$176*100</f>
        <v>2.1257457341917916</v>
      </c>
      <c r="Y85" s="2">
        <f>'Suppl. Dataset S3'!T85/'Suppl. Dataset S3'!T$176*100</f>
        <v>1.9840170461721658</v>
      </c>
      <c r="Z85" s="2">
        <f>'Suppl. Dataset S3'!U85/'Suppl. Dataset S3'!U$176*100</f>
        <v>1.996950097221007</v>
      </c>
    </row>
    <row r="86" spans="1:26" x14ac:dyDescent="0.35">
      <c r="A86" t="s">
        <v>29</v>
      </c>
      <c r="B86" s="2">
        <f>'Suppl. Dataset S3'!B86/'Suppl. Dataset S3'!B$176*100</f>
        <v>1.6882261634652798E-2</v>
      </c>
      <c r="C86" s="2">
        <f>'Suppl. Dataset S3'!C86/'Suppl. Dataset S3'!C$176*100</f>
        <v>2.6553013465916812E-2</v>
      </c>
      <c r="D86" s="2">
        <f>'Suppl. Dataset S3'!D86/'Suppl. Dataset S3'!D$176*100</f>
        <v>2.5840247720870395E-2</v>
      </c>
      <c r="E86" s="2">
        <f>'Suppl. Dataset S3'!E86/'Suppl. Dataset S3'!E$176*100</f>
        <v>2.0010286889991666E-2</v>
      </c>
      <c r="F86" s="2">
        <f>'Suppl. Dataset S3'!F86/'Suppl. Dataset S3'!F$176*100</f>
        <v>3.0547059115986017E-2</v>
      </c>
      <c r="G86" s="2">
        <f>'Suppl. Dataset S3'!G86/'Suppl. Dataset S3'!G$176*100</f>
        <v>2.8834818217904384E-2</v>
      </c>
      <c r="H86" s="2">
        <f>'Suppl. Dataset S3'!H86/'Suppl. Dataset S3'!H$176*100</f>
        <v>2.4700255461303899E-2</v>
      </c>
      <c r="I86" s="2">
        <f>'Suppl. Dataset S3'!I86/'Suppl. Dataset S3'!I$176*100</f>
        <v>2.1790123490401082E-2</v>
      </c>
      <c r="J86" s="2">
        <f>'Suppl. Dataset S3'!J86/'Suppl. Dataset S3'!J$176*100</f>
        <v>1.7576563188320526E-2</v>
      </c>
      <c r="K86" s="2">
        <f>'Suppl. Dataset S3'!K86/'Suppl. Dataset S3'!K$176*100</f>
        <v>2.3998864513916824E-2</v>
      </c>
      <c r="L86" s="2">
        <f>'Suppl. Dataset S3'!L86/'Suppl. Dataset S3'!L$176*100</f>
        <v>2.6987993809821045E-2</v>
      </c>
      <c r="M86" s="2">
        <f>'Suppl. Dataset S3'!M86/'Suppl. Dataset S3'!M$176*100</f>
        <v>1.6932921740851495E-2</v>
      </c>
      <c r="N86" s="2">
        <f>'Suppl. Dataset S3'!N86/'Suppl. Dataset S3'!N$176*100</f>
        <v>2.1114181681577571E-2</v>
      </c>
      <c r="O86" s="2">
        <f>'Suppl. Dataset S3'!O86/'Suppl. Dataset S3'!O$176*100</f>
        <v>1.5216705462383642E-2</v>
      </c>
      <c r="P86" s="2">
        <f>'Suppl. Dataset S3'!P86/'Suppl. Dataset S3'!P$176*100</f>
        <v>2.2335254292831775E-2</v>
      </c>
      <c r="Q86" s="2">
        <f>'Suppl. Dataset S3'!V86/'Suppl. Dataset S3'!V$176*100</f>
        <v>2.8187055609815E-2</v>
      </c>
      <c r="R86" s="2">
        <f>'Suppl. Dataset S3'!W86/'Suppl. Dataset S3'!W$176*100</f>
        <v>2.0109813023599057E-2</v>
      </c>
      <c r="S86" s="2">
        <f>'Suppl. Dataset S3'!X86/'Suppl. Dataset S3'!X$176*100</f>
        <v>2.0914363722339915E-2</v>
      </c>
      <c r="T86" s="2">
        <f>'Suppl. Dataset S3'!Y86/'Suppl. Dataset S3'!Y$176*100</f>
        <v>2.5523105761084446E-2</v>
      </c>
      <c r="U86" s="2">
        <f>'Suppl. Dataset S3'!Z86/'Suppl. Dataset S3'!Z$176*100</f>
        <v>3.1369953675841451E-2</v>
      </c>
      <c r="V86" s="2">
        <f>'Suppl. Dataset S3'!Q86/'Suppl. Dataset S3'!Q$176*100</f>
        <v>1.7706075038593051E-2</v>
      </c>
      <c r="W86" s="2">
        <f>'Suppl. Dataset S3'!R86/'Suppl. Dataset S3'!R$176*100</f>
        <v>2.3949802808704245E-2</v>
      </c>
      <c r="X86" s="2">
        <f>'Suppl. Dataset S3'!S86/'Suppl. Dataset S3'!S$176*100</f>
        <v>2.5203654171458468E-2</v>
      </c>
      <c r="Y86" s="2">
        <f>'Suppl. Dataset S3'!T86/'Suppl. Dataset S3'!T$176*100</f>
        <v>2.1260278376807697E-2</v>
      </c>
      <c r="Z86" s="2">
        <f>'Suppl. Dataset S3'!U86/'Suppl. Dataset S3'!U$176*100</f>
        <v>2.3298896269406701E-2</v>
      </c>
    </row>
    <row r="87" spans="1:26" x14ac:dyDescent="0.35">
      <c r="A87" t="s">
        <v>30</v>
      </c>
      <c r="B87" s="2">
        <f>'Suppl. Dataset S3'!B87/'Suppl. Dataset S3'!B$176*100</f>
        <v>7.1024492780147247E-2</v>
      </c>
      <c r="C87" s="2">
        <f>'Suppl. Dataset S3'!C87/'Suppl. Dataset S3'!C$176*100</f>
        <v>8.6382079870337941E-2</v>
      </c>
      <c r="D87" s="2">
        <f>'Suppl. Dataset S3'!D87/'Suppl. Dataset S3'!D$176*100</f>
        <v>4.7669891983361995E-2</v>
      </c>
      <c r="E87" s="2">
        <f>'Suppl. Dataset S3'!E87/'Suppl. Dataset S3'!E$176*100</f>
        <v>5.2039954024136754E-2</v>
      </c>
      <c r="F87" s="2">
        <f>'Suppl. Dataset S3'!F87/'Suppl. Dataset S3'!F$176*100</f>
        <v>5.6982707677990442E-2</v>
      </c>
      <c r="G87" s="2">
        <f>'Suppl. Dataset S3'!G87/'Suppl. Dataset S3'!G$176*100</f>
        <v>6.4693502411964962E-2</v>
      </c>
      <c r="H87" s="2">
        <f>'Suppl. Dataset S3'!H87/'Suppl. Dataset S3'!H$176*100</f>
        <v>7.7667469939052741E-2</v>
      </c>
      <c r="I87" s="2">
        <f>'Suppl. Dataset S3'!I87/'Suppl. Dataset S3'!I$176*100</f>
        <v>8.1188758809500564E-2</v>
      </c>
      <c r="J87" s="2">
        <f>'Suppl. Dataset S3'!J87/'Suppl. Dataset S3'!J$176*100</f>
        <v>6.8507597679082266E-2</v>
      </c>
      <c r="K87" s="2">
        <f>'Suppl. Dataset S3'!K87/'Suppl. Dataset S3'!K$176*100</f>
        <v>8.6316540718405471E-2</v>
      </c>
      <c r="L87" s="2">
        <f>'Suppl. Dataset S3'!L87/'Suppl. Dataset S3'!L$176*100</f>
        <v>5.6015080485273004E-2</v>
      </c>
      <c r="M87" s="2">
        <f>'Suppl. Dataset S3'!M87/'Suppl. Dataset S3'!M$176*100</f>
        <v>6.58444905415842E-2</v>
      </c>
      <c r="N87" s="2">
        <f>'Suppl. Dataset S3'!N87/'Suppl. Dataset S3'!N$176*100</f>
        <v>7.1862724220736404E-2</v>
      </c>
      <c r="O87" s="2">
        <f>'Suppl. Dataset S3'!O87/'Suppl. Dataset S3'!O$176*100</f>
        <v>5.7077000866450345E-2</v>
      </c>
      <c r="P87" s="2">
        <f>'Suppl. Dataset S3'!P87/'Suppl. Dataset S3'!P$176*100</f>
        <v>4.86375975476507E-2</v>
      </c>
      <c r="Q87" s="2">
        <f>'Suppl. Dataset S3'!V87/'Suppl. Dataset S3'!V$176*100</f>
        <v>5.5296370858078245E-2</v>
      </c>
      <c r="R87" s="2">
        <f>'Suppl. Dataset S3'!W87/'Suppl. Dataset S3'!W$176*100</f>
        <v>3.7951883851619843E-2</v>
      </c>
      <c r="S87" s="2">
        <f>'Suppl. Dataset S3'!X87/'Suppl. Dataset S3'!X$176*100</f>
        <v>4.3613689243848931E-2</v>
      </c>
      <c r="T87" s="2">
        <f>'Suppl. Dataset S3'!Y87/'Suppl. Dataset S3'!Y$176*100</f>
        <v>4.9748426483469686E-2</v>
      </c>
      <c r="U87" s="2">
        <f>'Suppl. Dataset S3'!Z87/'Suppl. Dataset S3'!Z$176*100</f>
        <v>7.9333585618500804E-2</v>
      </c>
      <c r="V87" s="2">
        <f>'Suppl. Dataset S3'!Q87/'Suppl. Dataset S3'!Q$176*100</f>
        <v>5.494248739248269E-2</v>
      </c>
      <c r="W87" s="2">
        <f>'Suppl. Dataset S3'!R87/'Suppl. Dataset S3'!R$176*100</f>
        <v>6.6083715157350606E-2</v>
      </c>
      <c r="X87" s="2">
        <f>'Suppl. Dataset S3'!S87/'Suppl. Dataset S3'!S$176*100</f>
        <v>6.5679495541492314E-2</v>
      </c>
      <c r="Y87" s="2">
        <f>'Suppl. Dataset S3'!T87/'Suppl. Dataset S3'!T$176*100</f>
        <v>7.1734855362305686E-2</v>
      </c>
      <c r="Z87" s="2">
        <f>'Suppl. Dataset S3'!U87/'Suppl. Dataset S3'!U$176*100</f>
        <v>7.0058361951184367E-2</v>
      </c>
    </row>
    <row r="88" spans="1:26" x14ac:dyDescent="0.35">
      <c r="A88" t="s">
        <v>31</v>
      </c>
      <c r="B88" s="2">
        <f>'Suppl. Dataset S3'!B88/'Suppl. Dataset S3'!B$176*100</f>
        <v>0.28075126727230981</v>
      </c>
      <c r="C88" s="2">
        <f>'Suppl. Dataset S3'!C88/'Suppl. Dataset S3'!C$176*100</f>
        <v>0.33176304578376908</v>
      </c>
      <c r="D88" s="2">
        <f>'Suppl. Dataset S3'!D88/'Suppl. Dataset S3'!D$176*100</f>
        <v>0.27845549450059798</v>
      </c>
      <c r="E88" s="2">
        <f>'Suppl. Dataset S3'!E88/'Suppl. Dataset S3'!E$176*100</f>
        <v>0.25403598538009226</v>
      </c>
      <c r="F88" s="2">
        <f>'Suppl. Dataset S3'!F88/'Suppl. Dataset S3'!F$176*100</f>
        <v>0.23820935709691579</v>
      </c>
      <c r="G88" s="2">
        <f>'Suppl. Dataset S3'!G88/'Suppl. Dataset S3'!G$176*100</f>
        <v>0.32778041222062249</v>
      </c>
      <c r="H88" s="2">
        <f>'Suppl. Dataset S3'!H88/'Suppl. Dataset S3'!H$176*100</f>
        <v>0.30733651194766798</v>
      </c>
      <c r="I88" s="2">
        <f>'Suppl. Dataset S3'!I88/'Suppl. Dataset S3'!I$176*100</f>
        <v>0.29456086873860121</v>
      </c>
      <c r="J88" s="2">
        <f>'Suppl. Dataset S3'!J88/'Suppl. Dataset S3'!J$176*100</f>
        <v>0.33063512393379468</v>
      </c>
      <c r="K88" s="2">
        <f>'Suppl. Dataset S3'!K88/'Suppl. Dataset S3'!K$176*100</f>
        <v>0.35055759831996097</v>
      </c>
      <c r="L88" s="2">
        <f>'Suppl. Dataset S3'!L88/'Suppl. Dataset S3'!L$176*100</f>
        <v>0.2192624563749016</v>
      </c>
      <c r="M88" s="2">
        <f>'Suppl. Dataset S3'!M88/'Suppl. Dataset S3'!M$176*100</f>
        <v>0.29241175327128732</v>
      </c>
      <c r="N88" s="2">
        <f>'Suppl. Dataset S3'!N88/'Suppl. Dataset S3'!N$176*100</f>
        <v>0.28600883552734557</v>
      </c>
      <c r="O88" s="2">
        <f>'Suppl. Dataset S3'!O88/'Suppl. Dataset S3'!O$176*100</f>
        <v>0.31466998465608437</v>
      </c>
      <c r="P88" s="2">
        <f>'Suppl. Dataset S3'!P88/'Suppl. Dataset S3'!P$176*100</f>
        <v>0.28802152737714942</v>
      </c>
      <c r="Q88" s="2">
        <f>'Suppl. Dataset S3'!V88/'Suppl. Dataset S3'!V$176*100</f>
        <v>0.23768320127452819</v>
      </c>
      <c r="R88" s="2">
        <f>'Suppl. Dataset S3'!W88/'Suppl. Dataset S3'!W$176*100</f>
        <v>0.29518131884593213</v>
      </c>
      <c r="S88" s="2">
        <f>'Suppl. Dataset S3'!X88/'Suppl. Dataset S3'!X$176*100</f>
        <v>0.23995948715245072</v>
      </c>
      <c r="T88" s="2">
        <f>'Suppl. Dataset S3'!Y88/'Suppl. Dataset S3'!Y$176*100</f>
        <v>0.21119288529765132</v>
      </c>
      <c r="U88" s="2">
        <f>'Suppl. Dataset S3'!Z88/'Suppl. Dataset S3'!Z$176*100</f>
        <v>0.30579778520278694</v>
      </c>
      <c r="V88" s="2">
        <f>'Suppl. Dataset S3'!Q88/'Suppl. Dataset S3'!Q$176*100</f>
        <v>0.31549006432402166</v>
      </c>
      <c r="W88" s="2">
        <f>'Suppl. Dataset S3'!R88/'Suppl. Dataset S3'!R$176*100</f>
        <v>0.32043949128312627</v>
      </c>
      <c r="X88" s="2">
        <f>'Suppl. Dataset S3'!S88/'Suppl. Dataset S3'!S$176*100</f>
        <v>0.32157953699381181</v>
      </c>
      <c r="Y88" s="2">
        <f>'Suppl. Dataset S3'!T88/'Suppl. Dataset S3'!T$176*100</f>
        <v>0.3391609094202277</v>
      </c>
      <c r="Z88" s="2">
        <f>'Suppl. Dataset S3'!U88/'Suppl. Dataset S3'!U$176*100</f>
        <v>0.33053175894917758</v>
      </c>
    </row>
    <row r="89" spans="1:26" x14ac:dyDescent="0.35">
      <c r="A89" t="s">
        <v>32</v>
      </c>
      <c r="B89" s="2">
        <f>'Suppl. Dataset S3'!B89/'Suppl. Dataset S3'!B$176*100</f>
        <v>14.967203321470818</v>
      </c>
      <c r="C89" s="2">
        <f>'Suppl. Dataset S3'!C89/'Suppl. Dataset S3'!C$176*100</f>
        <v>13.525877633276936</v>
      </c>
      <c r="D89" s="2">
        <f>'Suppl. Dataset S3'!D89/'Suppl. Dataset S3'!D$176*100</f>
        <v>16.763618841381543</v>
      </c>
      <c r="E89" s="2">
        <f>'Suppl. Dataset S3'!E89/'Suppl. Dataset S3'!E$176*100</f>
        <v>8.5412445691053556</v>
      </c>
      <c r="F89" s="2">
        <f>'Suppl. Dataset S3'!F89/'Suppl. Dataset S3'!F$176*100</f>
        <v>14.155514407348893</v>
      </c>
      <c r="G89" s="2">
        <f>'Suppl. Dataset S3'!G89/'Suppl. Dataset S3'!G$176*100</f>
        <v>11.915927015689547</v>
      </c>
      <c r="H89" s="2">
        <f>'Suppl. Dataset S3'!H89/'Suppl. Dataset S3'!H$176*100</f>
        <v>12.066791466925791</v>
      </c>
      <c r="I89" s="2">
        <f>'Suppl. Dataset S3'!I89/'Suppl. Dataset S3'!I$176*100</f>
        <v>13.168011501127671</v>
      </c>
      <c r="J89" s="2">
        <f>'Suppl. Dataset S3'!J89/'Suppl. Dataset S3'!J$176*100</f>
        <v>11.744159602128388</v>
      </c>
      <c r="K89" s="2">
        <f>'Suppl. Dataset S3'!K89/'Suppl. Dataset S3'!K$176*100</f>
        <v>12.556135361208664</v>
      </c>
      <c r="L89" s="2">
        <f>'Suppl. Dataset S3'!L89/'Suppl. Dataset S3'!L$176*100</f>
        <v>12.258546521616491</v>
      </c>
      <c r="M89" s="2">
        <f>'Suppl. Dataset S3'!M89/'Suppl. Dataset S3'!M$176*100</f>
        <v>12.007546464118819</v>
      </c>
      <c r="N89" s="2">
        <f>'Suppl. Dataset S3'!N89/'Suppl. Dataset S3'!N$176*100</f>
        <v>11.824903115920506</v>
      </c>
      <c r="O89" s="2">
        <f>'Suppl. Dataset S3'!O89/'Suppl. Dataset S3'!O$176*100</f>
        <v>12.322660348028414</v>
      </c>
      <c r="P89" s="2">
        <f>'Suppl. Dataset S3'!P89/'Suppl. Dataset S3'!P$176*100</f>
        <v>12.974554653074415</v>
      </c>
      <c r="Q89" s="2">
        <f>'Suppl. Dataset S3'!V89/'Suppl. Dataset S3'!V$176*100</f>
        <v>10.992951687827849</v>
      </c>
      <c r="R89" s="2">
        <f>'Suppl. Dataset S3'!W89/'Suppl. Dataset S3'!W$176*100</f>
        <v>10.72960666916166</v>
      </c>
      <c r="S89" s="2">
        <f>'Suppl. Dataset S3'!X89/'Suppl. Dataset S3'!X$176*100</f>
        <v>10.709770795014641</v>
      </c>
      <c r="T89" s="2">
        <f>'Suppl. Dataset S3'!Y89/'Suppl. Dataset S3'!Y$176*100</f>
        <v>10.788919621719426</v>
      </c>
      <c r="U89" s="2">
        <f>'Suppl. Dataset S3'!Z89/'Suppl. Dataset S3'!Z$176*100</f>
        <v>10.841203134321027</v>
      </c>
      <c r="V89" s="2">
        <f>'Suppl. Dataset S3'!Q89/'Suppl. Dataset S3'!Q$176*100</f>
        <v>11.514314252369907</v>
      </c>
      <c r="W89" s="2">
        <f>'Suppl. Dataset S3'!R89/'Suppl. Dataset S3'!R$176*100</f>
        <v>11.331804847451732</v>
      </c>
      <c r="X89" s="2">
        <f>'Suppl. Dataset S3'!S89/'Suppl. Dataset S3'!S$176*100</f>
        <v>11.49959333702253</v>
      </c>
      <c r="Y89" s="2">
        <f>'Suppl. Dataset S3'!T89/'Suppl. Dataset S3'!T$176*100</f>
        <v>11.392089724635593</v>
      </c>
      <c r="Z89" s="2">
        <f>'Suppl. Dataset S3'!U89/'Suppl. Dataset S3'!U$176*100</f>
        <v>11.110537658155778</v>
      </c>
    </row>
    <row r="90" spans="1:26" x14ac:dyDescent="0.35">
      <c r="A90" t="s">
        <v>33</v>
      </c>
      <c r="B90" s="2">
        <f>'Suppl. Dataset S3'!B90/'Suppl. Dataset S3'!B$176*100</f>
        <v>5.161361046012794E-2</v>
      </c>
      <c r="C90" s="2">
        <f>'Suppl. Dataset S3'!C90/'Suppl. Dataset S3'!C$176*100</f>
        <v>0.10274081093123336</v>
      </c>
      <c r="D90" s="2">
        <f>'Suppl. Dataset S3'!D90/'Suppl. Dataset S3'!D$176*100</f>
        <v>0.10395906332902929</v>
      </c>
      <c r="E90" s="2">
        <f>'Suppl. Dataset S3'!E90/'Suppl. Dataset S3'!E$176*100</f>
        <v>8.5412445691053537E-2</v>
      </c>
      <c r="F90" s="2">
        <f>'Suppl. Dataset S3'!F90/'Suppl. Dataset S3'!F$176*100</f>
        <v>5.463848236212375E-2</v>
      </c>
      <c r="G90" s="2">
        <f>'Suppl. Dataset S3'!G90/'Suppl. Dataset S3'!G$176*100</f>
        <v>8.6011551778193418E-2</v>
      </c>
      <c r="H90" s="2">
        <f>'Suppl. Dataset S3'!H90/'Suppl. Dataset S3'!H$176*100</f>
        <v>4.8167164833446879E-2</v>
      </c>
      <c r="I90" s="2">
        <f>'Suppl. Dataset S3'!I90/'Suppl. Dataset S3'!I$176*100</f>
        <v>8.8066318956586356E-2</v>
      </c>
      <c r="J90" s="2">
        <f>'Suppl. Dataset S3'!J90/'Suppl. Dataset S3'!J$176*100</f>
        <v>8.2262018834728126E-2</v>
      </c>
      <c r="K90" s="2">
        <f>'Suppl. Dataset S3'!K90/'Suppl. Dataset S3'!K$176*100</f>
        <v>6.6804372510030297E-2</v>
      </c>
      <c r="L90" s="2">
        <f>'Suppl. Dataset S3'!L90/'Suppl. Dataset S3'!L$176*100</f>
        <v>5.0953332312942128E-2</v>
      </c>
      <c r="M90" s="2">
        <f>'Suppl. Dataset S3'!M90/'Suppl. Dataset S3'!M$176*100</f>
        <v>4.3550686657425765E-2</v>
      </c>
      <c r="N90" s="2">
        <f>'Suppl. Dataset S3'!N90/'Suppl. Dataset S3'!N$176*100</f>
        <v>5.0111632107102143E-2</v>
      </c>
      <c r="O90" s="2">
        <f>'Suppl. Dataset S3'!O90/'Suppl. Dataset S3'!O$176*100</f>
        <v>5.581372720542227E-2</v>
      </c>
      <c r="P90" s="2">
        <f>'Suppl. Dataset S3'!P90/'Suppl. Dataset S3'!P$176*100</f>
        <v>6.1408363384184685E-2</v>
      </c>
      <c r="Q90" s="2">
        <f>'Suppl. Dataset S3'!V90/'Suppl. Dataset S3'!V$176*100</f>
        <v>5.9027010571141993E-2</v>
      </c>
      <c r="R90" s="2">
        <f>'Suppl. Dataset S3'!W90/'Suppl. Dataset S3'!W$176*100</f>
        <v>6.7751140801780602E-2</v>
      </c>
      <c r="S90" s="2">
        <f>'Suppl. Dataset S3'!X90/'Suppl. Dataset S3'!X$176*100</f>
        <v>5.8600632651966897E-2</v>
      </c>
      <c r="T90" s="2">
        <f>'Suppl. Dataset S3'!Y90/'Suppl. Dataset S3'!Y$176*100</f>
        <v>4.8104565434450693E-2</v>
      </c>
      <c r="U90" s="2">
        <f>'Suppl. Dataset S3'!Z90/'Suppl. Dataset S3'!Z$176*100</f>
        <v>6.661176561394043E-2</v>
      </c>
      <c r="V90" s="2">
        <f>'Suppl. Dataset S3'!Q90/'Suppl. Dataset S3'!Q$176*100</f>
        <v>5.92348692200204E-2</v>
      </c>
      <c r="W90" s="2">
        <f>'Suppl. Dataset S3'!R90/'Suppl. Dataset S3'!R$176*100</f>
        <v>4.3907971815957784E-2</v>
      </c>
      <c r="X90" s="2">
        <f>'Suppl. Dataset S3'!S90/'Suppl. Dataset S3'!S$176*100</f>
        <v>5.2498143495102852E-2</v>
      </c>
      <c r="Y90" s="2">
        <f>'Suppl. Dataset S3'!T90/'Suppl. Dataset S3'!T$176*100</f>
        <v>4.4044457826078881E-2</v>
      </c>
      <c r="Z90" s="2">
        <f>'Suppl. Dataset S3'!U90/'Suppl. Dataset S3'!U$176*100</f>
        <v>6.76332648067203E-2</v>
      </c>
    </row>
    <row r="91" spans="1:26" x14ac:dyDescent="0.35">
      <c r="A91" t="s">
        <v>34</v>
      </c>
      <c r="B91" s="2">
        <f>'Suppl. Dataset S3'!B91/'Suppl. Dataset S3'!B$176*100</f>
        <v>38.412723058582252</v>
      </c>
      <c r="C91" s="2">
        <f>'Suppl. Dataset S3'!C91/'Suppl. Dataset S3'!C$176*100</f>
        <v>36.368252102454065</v>
      </c>
      <c r="D91" s="2">
        <f>'Suppl. Dataset S3'!D91/'Suppl. Dataset S3'!D$176*100</f>
        <v>33.351334022307874</v>
      </c>
      <c r="E91" s="2">
        <f>'Suppl. Dataset S3'!E91/'Suppl. Dataset S3'!E$176*100</f>
        <v>42.596155260873353</v>
      </c>
      <c r="F91" s="2">
        <f>'Suppl. Dataset S3'!F91/'Suppl. Dataset S3'!F$176*100</f>
        <v>37.958417614610724</v>
      </c>
      <c r="G91" s="2">
        <f>'Suppl. Dataset S3'!G91/'Suppl. Dataset S3'!G$176*100</f>
        <v>35.981909912940516</v>
      </c>
      <c r="H91" s="2">
        <f>'Suppl. Dataset S3'!H91/'Suppl. Dataset S3'!H$176*100</f>
        <v>38.000393017390607</v>
      </c>
      <c r="I91" s="2">
        <f>'Suppl. Dataset S3'!I91/'Suppl. Dataset S3'!I$176*100</f>
        <v>35.729763690957888</v>
      </c>
      <c r="J91" s="2">
        <f>'Suppl. Dataset S3'!J91/'Suppl. Dataset S3'!J$176*100</f>
        <v>36.634371731864448</v>
      </c>
      <c r="K91" s="2">
        <f>'Suppl. Dataset S3'!K91/'Suppl. Dataset S3'!K$176*100</f>
        <v>37.150286362838628</v>
      </c>
      <c r="L91" s="2">
        <f>'Suppl. Dataset S3'!L91/'Suppl. Dataset S3'!L$176*100</f>
        <v>38.622817807832774</v>
      </c>
      <c r="M91" s="2">
        <f>'Suppl. Dataset S3'!M91/'Suppl. Dataset S3'!M$176*100</f>
        <v>38.78084954732676</v>
      </c>
      <c r="N91" s="2">
        <f>'Suppl. Dataset S3'!N91/'Suppl. Dataset S3'!N$176*100</f>
        <v>39.656687279001694</v>
      </c>
      <c r="O91" s="2">
        <f>'Suppl. Dataset S3'!O91/'Suppl. Dataset S3'!O$176*100</f>
        <v>37.783366770748813</v>
      </c>
      <c r="P91" s="2">
        <f>'Suppl. Dataset S3'!P91/'Suppl. Dataset S3'!P$176*100</f>
        <v>37.633001454467156</v>
      </c>
      <c r="Q91" s="2">
        <f>'Suppl. Dataset S3'!V91/'Suppl. Dataset S3'!V$176*100</f>
        <v>36.808978502228996</v>
      </c>
      <c r="R91" s="2">
        <f>'Suppl. Dataset S3'!W91/'Suppl. Dataset S3'!W$176*100</f>
        <v>38.045592206809026</v>
      </c>
      <c r="S91" s="2">
        <f>'Suppl. Dataset S3'!X91/'Suppl. Dataset S3'!X$176*100</f>
        <v>37.130573275168679</v>
      </c>
      <c r="T91" s="2">
        <f>'Suppl. Dataset S3'!Y91/'Suppl. Dataset S3'!Y$176*100</f>
        <v>36.164943078417963</v>
      </c>
      <c r="U91" s="2">
        <f>'Suppl. Dataset S3'!Z91/'Suppl. Dataset S3'!Z$176*100</f>
        <v>36.585109702555648</v>
      </c>
      <c r="V91" s="2">
        <f>'Suppl. Dataset S3'!Q91/'Suppl. Dataset S3'!Q$176*100</f>
        <v>36.699864625447418</v>
      </c>
      <c r="W91" s="2">
        <f>'Suppl. Dataset S3'!R91/'Suppl. Dataset S3'!R$176*100</f>
        <v>37.144370096832972</v>
      </c>
      <c r="X91" s="2">
        <f>'Suppl. Dataset S3'!S91/'Suppl. Dataset S3'!S$176*100</f>
        <v>36.703247508480999</v>
      </c>
      <c r="Y91" s="2">
        <f>'Suppl. Dataset S3'!T91/'Suppl. Dataset S3'!T$176*100</f>
        <v>36.332031666660001</v>
      </c>
      <c r="Z91" s="2">
        <f>'Suppl. Dataset S3'!U91/'Suppl. Dataset S3'!U$176*100</f>
        <v>36.017183515929396</v>
      </c>
    </row>
    <row r="92" spans="1:26" x14ac:dyDescent="0.35">
      <c r="A92" t="s">
        <v>35</v>
      </c>
      <c r="B92" s="2">
        <f>'Suppl. Dataset S3'!B92/'Suppl. Dataset S3'!B$176*100</f>
        <v>4.9642773749474642</v>
      </c>
      <c r="C92" s="2">
        <f>'Suppl. Dataset S3'!C92/'Suppl. Dataset S3'!C$176*100</f>
        <v>6.3838950481543044</v>
      </c>
      <c r="D92" s="2">
        <f>'Suppl. Dataset S3'!D92/'Suppl. Dataset S3'!D$176*100</f>
        <v>6.3325317763875706</v>
      </c>
      <c r="E92" s="2">
        <f>'Suppl. Dataset S3'!E92/'Suppl. Dataset S3'!E$176*100</f>
        <v>5.6794873681164475</v>
      </c>
      <c r="F92" s="2">
        <f>'Suppl. Dataset S3'!F92/'Suppl. Dataset S3'!F$176*100</f>
        <v>5.3376207192041685</v>
      </c>
      <c r="G92" s="2">
        <f>'Suppl. Dataset S3'!G92/'Suppl. Dataset S3'!G$176*100</f>
        <v>6.6295436757404085</v>
      </c>
      <c r="H92" s="2">
        <f>'Suppl. Dataset S3'!H92/'Suppl. Dataset S3'!H$176*100</f>
        <v>6.3333988362317681</v>
      </c>
      <c r="I92" s="2">
        <f>'Suppl. Dataset S3'!I92/'Suppl. Dataset S3'!I$176*100</f>
        <v>6.9278837579181269</v>
      </c>
      <c r="J92" s="2">
        <f>'Suppl. Dataset S3'!J92/'Suppl. Dataset S3'!J$176*100</f>
        <v>6.7185057183347077</v>
      </c>
      <c r="K92" s="2">
        <f>'Suppl. Dataset S3'!K92/'Suppl. Dataset S3'!K$176*100</f>
        <v>6.5150798933049359</v>
      </c>
      <c r="L92" s="2">
        <f>'Suppl. Dataset S3'!L92/'Suppl. Dataset S3'!L$176*100</f>
        <v>7.7005742337356038</v>
      </c>
      <c r="M92" s="2">
        <f>'Suppl. Dataset S3'!M92/'Suppl. Dataset S3'!M$176*100</f>
        <v>7.5280472650693113</v>
      </c>
      <c r="N92" s="2">
        <f>'Suppl. Dataset S3'!N92/'Suppl. Dataset S3'!N$176*100</f>
        <v>7.3184613796703131</v>
      </c>
      <c r="O92" s="2">
        <f>'Suppl. Dataset S3'!O92/'Suppl. Dataset S3'!O$176*100</f>
        <v>6.6838660974394557</v>
      </c>
      <c r="P92" s="2">
        <f>'Suppl. Dataset S3'!P92/'Suppl. Dataset S3'!P$176*100</f>
        <v>6.7657887091424698</v>
      </c>
      <c r="Q92" s="2">
        <f>'Suppl. Dataset S3'!V92/'Suppl. Dataset S3'!V$176*100</f>
        <v>7.9255368126420978</v>
      </c>
      <c r="R92" s="2">
        <f>'Suppl. Dataset S3'!W92/'Suppl. Dataset S3'!W$176*100</f>
        <v>7.9464685200428704</v>
      </c>
      <c r="S92" s="2">
        <f>'Suppl. Dataset S3'!X92/'Suppl. Dataset S3'!X$176*100</f>
        <v>8.2849170301056656</v>
      </c>
      <c r="T92" s="2">
        <f>'Suppl. Dataset S3'!Y92/'Suppl. Dataset S3'!Y$176*100</f>
        <v>8.2712166466429586</v>
      </c>
      <c r="U92" s="2">
        <f>'Suppl. Dataset S3'!Z92/'Suppl. Dataset S3'!Z$176*100</f>
        <v>6.5663555427265115</v>
      </c>
      <c r="V92" s="2">
        <f>'Suppl. Dataset S3'!Q92/'Suppl. Dataset S3'!Q$176*100</f>
        <v>7.6189777438794346</v>
      </c>
      <c r="W92" s="2">
        <f>'Suppl. Dataset S3'!R92/'Suppl. Dataset S3'!R$176*100</f>
        <v>7.6395435811098267</v>
      </c>
      <c r="X92" s="2">
        <f>'Suppl. Dataset S3'!S92/'Suppl. Dataset S3'!S$176*100</f>
        <v>8.4656097194484019</v>
      </c>
      <c r="Y92" s="2">
        <f>'Suppl. Dataset S3'!T92/'Suppl. Dataset S3'!T$176*100</f>
        <v>7.9726043913028874</v>
      </c>
      <c r="Z92" s="2">
        <f>'Suppl. Dataset S3'!U92/'Suppl. Dataset S3'!U$176*100</f>
        <v>7.5357648303902165</v>
      </c>
    </row>
    <row r="93" spans="1:26" x14ac:dyDescent="0.35">
      <c r="A93" t="s">
        <v>36</v>
      </c>
      <c r="B93" s="2">
        <f>'Suppl. Dataset S3'!B93/'Suppl. Dataset S3'!B$176*100</f>
        <v>0.24988722067151278</v>
      </c>
      <c r="C93" s="2">
        <f>'Suppl. Dataset S3'!C93/'Suppl. Dataset S3'!C$176*100</f>
        <v>0.22822424797151641</v>
      </c>
      <c r="D93" s="2">
        <f>'Suppl. Dataset S3'!D93/'Suppl. Dataset S3'!D$176*100</f>
        <v>0.25523621132051016</v>
      </c>
      <c r="E93" s="2">
        <f>'Suppl. Dataset S3'!E93/'Suppl. Dataset S3'!E$176*100</f>
        <v>0.39140033102755978</v>
      </c>
      <c r="F93" s="2">
        <f>'Suppl. Dataset S3'!F93/'Suppl. Dataset S3'!F$176*100</f>
        <v>0.25534023440517239</v>
      </c>
      <c r="G93" s="2">
        <f>'Suppl. Dataset S3'!G93/'Suppl. Dataset S3'!G$176*100</f>
        <v>0.34503201286381313</v>
      </c>
      <c r="H93" s="2">
        <f>'Suppl. Dataset S3'!H93/'Suppl. Dataset S3'!H$176*100</f>
        <v>0.35667035551410486</v>
      </c>
      <c r="I93" s="2">
        <f>'Suppl. Dataset S3'!I93/'Suppl. Dataset S3'!I$176*100</f>
        <v>0.3489103684375231</v>
      </c>
      <c r="J93" s="2">
        <f>'Suppl. Dataset S3'!J93/'Suppl. Dataset S3'!J$176*100</f>
        <v>0.33063512393379468</v>
      </c>
      <c r="K93" s="2">
        <f>'Suppl. Dataset S3'!K93/'Suppl. Dataset S3'!K$176*100</f>
        <v>0.33291948016549755</v>
      </c>
      <c r="L93" s="2">
        <f>'Suppl. Dataset S3'!L93/'Suppl. Dataset S3'!L$176*100</f>
        <v>0.72447770049475158</v>
      </c>
      <c r="M93" s="2">
        <f>'Suppl. Dataset S3'!M93/'Suppl. Dataset S3'!M$176*100</f>
        <v>0.57860197987722806</v>
      </c>
      <c r="N93" s="2">
        <f>'Suppl. Dataset S3'!N93/'Suppl. Dataset S3'!N$176*100</f>
        <v>0.65854135239069478</v>
      </c>
      <c r="O93" s="2">
        <f>'Suppl. Dataset S3'!O93/'Suppl. Dataset S3'!O$176*100</f>
        <v>0.63048839991310335</v>
      </c>
      <c r="P93" s="2">
        <f>'Suppl. Dataset S3'!P93/'Suppl. Dataset S3'!P$176*100</f>
        <v>0.6942405683477515</v>
      </c>
      <c r="Q93" s="2">
        <f>'Suppl. Dataset S3'!V93/'Suppl. Dataset S3'!V$176*100</f>
        <v>0.74861503575479238</v>
      </c>
      <c r="R93" s="2">
        <f>'Suppl. Dataset S3'!W93/'Suppl. Dataset S3'!W$176*100</f>
        <v>0.60910430872970112</v>
      </c>
      <c r="S93" s="2">
        <f>'Suppl. Dataset S3'!X93/'Suppl. Dataset S3'!X$176*100</f>
        <v>0.65925711733462766</v>
      </c>
      <c r="T93" s="2">
        <f>'Suppl. Dataset S3'!Y93/'Suppl. Dataset S3'!Y$176*100</f>
        <v>0.73541152192955184</v>
      </c>
      <c r="U93" s="2">
        <f>'Suppl. Dataset S3'!Z93/'Suppl. Dataset S3'!Z$176*100</f>
        <v>0.68429168471734758</v>
      </c>
      <c r="V93" s="2">
        <f>'Suppl. Dataset S3'!Q93/'Suppl. Dataset S3'!Q$176*100</f>
        <v>0.52903606024402283</v>
      </c>
      <c r="W93" s="2">
        <f>'Suppl. Dataset S3'!R93/'Suppl. Dataset S3'!R$176*100</f>
        <v>0.52556511719100996</v>
      </c>
      <c r="X93" s="2">
        <f>'Suppl. Dataset S3'!S93/'Suppl. Dataset S3'!S$176*100</f>
        <v>0.52270878804647858</v>
      </c>
      <c r="Y93" s="2">
        <f>'Suppl. Dataset S3'!T93/'Suppl. Dataset S3'!T$176*100</f>
        <v>0.57239211014482261</v>
      </c>
      <c r="Z93" s="2">
        <f>'Suppl. Dataset S3'!U93/'Suppl. Dataset S3'!U$176*100</f>
        <v>0.52992863527177914</v>
      </c>
    </row>
    <row r="94" spans="1:26" x14ac:dyDescent="0.35">
      <c r="A94" t="s">
        <v>37</v>
      </c>
      <c r="B94" s="2">
        <f>'Suppl. Dataset S3'!B94/'Suppl. Dataset S3'!B$176*100</f>
        <v>1.2261851542453355</v>
      </c>
      <c r="C94" s="2">
        <f>'Suppl. Dataset S3'!C94/'Suppl. Dataset S3'!C$176*100</f>
        <v>1.1140427182520058</v>
      </c>
      <c r="D94" s="2">
        <f>'Suppl. Dataset S3'!D94/'Suppl. Dataset S3'!D$176*100</f>
        <v>1.2498643312577344</v>
      </c>
      <c r="E94" s="2">
        <f>'Suppl. Dataset S3'!E94/'Suppl. Dataset S3'!E$176*100</f>
        <v>0.64049102681181225</v>
      </c>
      <c r="F94" s="2">
        <f>'Suppl. Dataset S3'!F94/'Suppl. Dataset S3'!F$176*100</f>
        <v>1.156097337048285</v>
      </c>
      <c r="G94" s="2">
        <f>'Suppl. Dataset S3'!G94/'Suppl. Dataset S3'!G$176*100</f>
        <v>0.94224086541200869</v>
      </c>
      <c r="H94" s="2">
        <f>'Suppl. Dataset S3'!H94/'Suppl. Dataset S3'!H$176*100</f>
        <v>1.0532286105792106</v>
      </c>
      <c r="I94" s="2">
        <f>'Suppl. Dataset S3'!I94/'Suppl. Dataset S3'!I$176*100</f>
        <v>1.0292094618461749</v>
      </c>
      <c r="J94" s="2">
        <f>'Suppl. Dataset S3'!J94/'Suppl. Dataset S3'!J$176*100</f>
        <v>1.0072251561644752</v>
      </c>
      <c r="K94" s="2">
        <f>'Suppl. Dataset S3'!K94/'Suppl. Dataset S3'!K$176*100</f>
        <v>0.89920311336226577</v>
      </c>
      <c r="L94" s="2">
        <f>'Suppl. Dataset S3'!L94/'Suppl. Dataset S3'!L$176*100</f>
        <v>0.86328850560984127</v>
      </c>
      <c r="M94" s="2">
        <f>'Suppl. Dataset S3'!M94/'Suppl. Dataset S3'!M$176*100</f>
        <v>0.94743082269686663</v>
      </c>
      <c r="N94" s="2">
        <f>'Suppl. Dataset S3'!N94/'Suppl. Dataset S3'!N$176*100</f>
        <v>1.018261545044715</v>
      </c>
      <c r="O94" s="2">
        <f>'Suppl. Dataset S3'!O94/'Suppl. Dataset S3'!O$176*100</f>
        <v>1.016488831651716</v>
      </c>
      <c r="P94" s="2">
        <f>'Suppl. Dataset S3'!P94/'Suppl. Dataset S3'!P$176*100</f>
        <v>1.0998691815127737</v>
      </c>
      <c r="Q94" s="2">
        <f>'Suppl. Dataset S3'!V94/'Suppl. Dataset S3'!V$176*100</f>
        <v>1.0410094319634871</v>
      </c>
      <c r="R94" s="2">
        <f>'Suppl. Dataset S3'!W94/'Suppl. Dataset S3'!W$176*100</f>
        <v>0.97579198034911485</v>
      </c>
      <c r="S94" s="2">
        <f>'Suppl. Dataset S3'!X94/'Suppl. Dataset S3'!X$176*100</f>
        <v>0.91971993610634561</v>
      </c>
      <c r="T94" s="2">
        <f>'Suppl. Dataset S3'!Y94/'Suppl. Dataset S3'!Y$176*100</f>
        <v>1.0157529730961781</v>
      </c>
      <c r="U94" s="2">
        <f>'Suppl. Dataset S3'!Z94/'Suppl. Dataset S3'!Z$176*100</f>
        <v>1.0648196563675387</v>
      </c>
      <c r="V94" s="2">
        <f>'Suppl. Dataset S3'!Q94/'Suppl. Dataset S3'!Q$176*100</f>
        <v>0.93228065800570503</v>
      </c>
      <c r="W94" s="2">
        <f>'Suppl. Dataset S3'!R94/'Suppl. Dataset S3'!R$176*100</f>
        <v>0.99724727202701524</v>
      </c>
      <c r="X94" s="2">
        <f>'Suppl. Dataset S3'!S94/'Suppl. Dataset S3'!S$176*100</f>
        <v>0.98721168652594748</v>
      </c>
      <c r="Y94" s="2">
        <f>'Suppl. Dataset S3'!T94/'Suppl. Dataset S3'!T$176*100</f>
        <v>1.0339943896021837</v>
      </c>
      <c r="Z94" s="2">
        <f>'Suppl. Dataset S3'!U94/'Suppl. Dataset S3'!U$176*100</f>
        <v>1.0819972104745212</v>
      </c>
    </row>
    <row r="95" spans="1:26" x14ac:dyDescent="0.35">
      <c r="A95" t="s">
        <v>38</v>
      </c>
      <c r="B95" s="2">
        <f>'Suppl. Dataset S3'!B95/'Suppl. Dataset S3'!B$176*100</f>
        <v>3.8235717874795725</v>
      </c>
      <c r="C95" s="2">
        <f>'Suppl. Dataset S3'!C95/'Suppl. Dataset S3'!C$176*100</f>
        <v>3.6537546196915565</v>
      </c>
      <c r="D95" s="2">
        <f>'Suppl. Dataset S3'!D95/'Suppl. Dataset S3'!D$176*100</f>
        <v>3.8898794902643732</v>
      </c>
      <c r="E95" s="2">
        <f>'Suppl. Dataset S3'!E95/'Suppl. Dataset S3'!E$176*100</f>
        <v>3.8701838845373961</v>
      </c>
      <c r="F95" s="2">
        <f>'Suppl. Dataset S3'!F95/'Suppl. Dataset S3'!F$176*100</f>
        <v>3.7112197254711154</v>
      </c>
      <c r="G95" s="2">
        <f>'Suppl. Dataset S3'!G95/'Suppl. Dataset S3'!G$176*100</f>
        <v>3.8344171228327966</v>
      </c>
      <c r="H95" s="2">
        <f>'Suppl. Dataset S3'!H95/'Suppl. Dataset S3'!H$176*100</f>
        <v>3.7334487069773994</v>
      </c>
      <c r="I95" s="2">
        <f>'Suppl. Dataset S3'!I95/'Suppl. Dataset S3'!I$176*100</f>
        <v>3.4486223199098625</v>
      </c>
      <c r="J95" s="2">
        <f>'Suppl. Dataset S3'!J95/'Suppl. Dataset S3'!J$176*100</f>
        <v>3.5971844803099242</v>
      </c>
      <c r="K95" s="2">
        <f>'Suppl. Dataset S3'!K95/'Suppl. Dataset S3'!K$176*100</f>
        <v>3.9353922490123141</v>
      </c>
      <c r="L95" s="2">
        <f>'Suppl. Dataset S3'!L95/'Suppl. Dataset S3'!L$176*100</f>
        <v>3.348959385641717</v>
      </c>
      <c r="M95" s="2">
        <f>'Suppl. Dataset S3'!M95/'Suppl. Dataset S3'!M$176*100</f>
        <v>3.3085554626884339</v>
      </c>
      <c r="N95" s="2">
        <f>'Suppl. Dataset S3'!N95/'Suppl. Dataset S3'!N$176*100</f>
        <v>3.4943546490974233</v>
      </c>
      <c r="O95" s="2">
        <f>'Suppl. Dataset S3'!O95/'Suppl. Dataset S3'!O$176*100</f>
        <v>3.6209395644038169</v>
      </c>
      <c r="P95" s="2">
        <f>'Suppl. Dataset S3'!P95/'Suppl. Dataset S3'!P$176*100</f>
        <v>3.8062685937269913</v>
      </c>
      <c r="Q95" s="2">
        <f>'Suppl. Dataset S3'!V95/'Suppl. Dataset S3'!V$176*100</f>
        <v>3.7172500212413264</v>
      </c>
      <c r="R95" s="2">
        <f>'Suppl. Dataset S3'!W95/'Suppl. Dataset S3'!W$176*100</f>
        <v>3.6831172632396916</v>
      </c>
      <c r="S95" s="2">
        <f>'Suppl. Dataset S3'!X95/'Suppl. Dataset S3'!X$176*100</f>
        <v>3.6352833003512575</v>
      </c>
      <c r="T95" s="2">
        <f>'Suppl. Dataset S3'!Y95/'Suppl. Dataset S3'!Y$176*100</f>
        <v>3.6540609127816426</v>
      </c>
      <c r="U95" s="2">
        <f>'Suppl. Dataset S3'!Z95/'Suppl. Dataset S3'!Z$176*100</f>
        <v>4.0450240037040803</v>
      </c>
      <c r="V95" s="2">
        <f>'Suppl. Dataset S3'!Q95/'Suppl. Dataset S3'!Q$176*100</f>
        <v>3.7248501354702674</v>
      </c>
      <c r="W95" s="2">
        <f>'Suppl. Dataset S3'!R95/'Suppl. Dataset S3'!R$176*100</f>
        <v>3.6372019062686105</v>
      </c>
      <c r="X95" s="2">
        <f>'Suppl. Dataset S3'!S95/'Suppl. Dataset S3'!S$176*100</f>
        <v>3.4970262905595768</v>
      </c>
      <c r="Y95" s="2">
        <f>'Suppl. Dataset S3'!T95/'Suppl. Dataset S3'!T$176*100</f>
        <v>3.7388857680532546</v>
      </c>
      <c r="Z95" s="2">
        <f>'Suppl. Dataset S3'!U95/'Suppl. Dataset S3'!U$176*100</f>
        <v>3.8671772333184489</v>
      </c>
    </row>
    <row r="96" spans="1:26" x14ac:dyDescent="0.35">
      <c r="A96" t="s">
        <v>39</v>
      </c>
      <c r="B96" s="2">
        <f>'Suppl. Dataset S3'!B96/'Suppl. Dataset S3'!B$176*100</f>
        <v>4.396500157382687</v>
      </c>
      <c r="C96" s="2">
        <f>'Suppl. Dataset S3'!C96/'Suppl. Dataset S3'!C$176*100</f>
        <v>4.2639526796832987</v>
      </c>
      <c r="D96" s="2">
        <f>'Suppl. Dataset S3'!D96/'Suppl. Dataset S3'!D$176*100</f>
        <v>4.7307185359896735</v>
      </c>
      <c r="E96" s="2">
        <f>'Suppl. Dataset S3'!E96/'Suppl. Dataset S3'!E$176*100</f>
        <v>4.6188841848263618</v>
      </c>
      <c r="F96" s="2">
        <f>'Suppl. Dataset S3'!F96/'Suppl. Dataset S3'!F$176*100</f>
        <v>4.2053040635131369</v>
      </c>
      <c r="G96" s="2">
        <f>'Suppl. Dataset S3'!G96/'Suppl. Dataset S3'!G$176*100</f>
        <v>4.6988759419051194</v>
      </c>
      <c r="H96" s="2">
        <f>'Suppl. Dataset S3'!H96/'Suppl. Dataset S3'!H$176*100</f>
        <v>4.1916456900838215</v>
      </c>
      <c r="I96" s="2">
        <f>'Suppl. Dataset S3'!I96/'Suppl. Dataset S3'!I$176*100</f>
        <v>4.1702848146130176</v>
      </c>
      <c r="J96" s="2">
        <f>'Suppl. Dataset S3'!J96/'Suppl. Dataset S3'!J$176*100</f>
        <v>4.1284349926370503</v>
      </c>
      <c r="K96" s="2">
        <f>'Suppl. Dataset S3'!K96/'Suppl. Dataset S3'!K$176*100</f>
        <v>4.5636865094977779</v>
      </c>
      <c r="L96" s="2">
        <f>'Suppl. Dataset S3'!L96/'Suppl. Dataset S3'!L$176*100</f>
        <v>3.8908841530781584</v>
      </c>
      <c r="M96" s="2">
        <f>'Suppl. Dataset S3'!M96/'Suppl. Dataset S3'!M$176*100</f>
        <v>3.7573624413463014</v>
      </c>
      <c r="N96" s="2">
        <f>'Suppl. Dataset S3'!N96/'Suppl. Dataset S3'!N$176*100</f>
        <v>4.3309239835142801</v>
      </c>
      <c r="O96" s="2">
        <f>'Suppl. Dataset S3'!O96/'Suppl. Dataset S3'!O$176*100</f>
        <v>4.279160048678218</v>
      </c>
      <c r="P96" s="2">
        <f>'Suppl. Dataset S3'!P96/'Suppl. Dataset S3'!P$176*100</f>
        <v>4.4723343907482764</v>
      </c>
      <c r="Q96" s="2">
        <f>'Suppl. Dataset S3'!V96/'Suppl. Dataset S3'!V$176*100</f>
        <v>4.4333037040971863</v>
      </c>
      <c r="R96" s="2">
        <f>'Suppl. Dataset S3'!W96/'Suppl. Dataset S3'!W$176*100</f>
        <v>4.0902999500985082</v>
      </c>
      <c r="S96" s="2">
        <f>'Suppl. Dataset S3'!X96/'Suppl. Dataset S3'!X$176*100</f>
        <v>4.2827145622895957</v>
      </c>
      <c r="T96" s="2">
        <f>'Suppl. Dataset S3'!Y96/'Suppl. Dataset S3'!Y$176*100</f>
        <v>4.3744505865705499</v>
      </c>
      <c r="U96" s="2">
        <f>'Suppl. Dataset S3'!Z96/'Suppl. Dataset S3'!Z$176*100</f>
        <v>4.5447632287947552</v>
      </c>
      <c r="V96" s="2">
        <f>'Suppl. Dataset S3'!Q96/'Suppl. Dataset S3'!Q$176*100</f>
        <v>4.3700847558606322</v>
      </c>
      <c r="W96" s="2">
        <f>'Suppl. Dataset S3'!R96/'Suppl. Dataset S3'!R$176*100</f>
        <v>4.4028750047300331</v>
      </c>
      <c r="X96" s="2">
        <f>'Suppl. Dataset S3'!S96/'Suppl. Dataset S3'!S$176*100</f>
        <v>4.1398739475376658</v>
      </c>
      <c r="Y96" s="2">
        <f>'Suppl. Dataset S3'!T96/'Suppl. Dataset S3'!T$176*100</f>
        <v>4.4315671472161124</v>
      </c>
      <c r="Z96" s="2">
        <f>'Suppl. Dataset S3'!U96/'Suppl. Dataset S3'!U$176*100</f>
        <v>4.6621242516412327</v>
      </c>
    </row>
    <row r="97" spans="1:26" x14ac:dyDescent="0.35">
      <c r="A97" t="s">
        <v>40</v>
      </c>
      <c r="B97" s="2">
        <f>'Suppl. Dataset S3'!B97/'Suppl. Dataset S3'!B$176*100</f>
        <v>4.8402045562315872E-2</v>
      </c>
      <c r="C97" s="2">
        <f>'Suppl. Dataset S3'!C97/'Suppl. Dataset S3'!C$176*100</f>
        <v>3.3237983842546136E-2</v>
      </c>
      <c r="D97" s="2">
        <f>'Suppl. Dataset S3'!D97/'Suppl. Dataset S3'!D$176*100</f>
        <v>3.6598038895161819E-2</v>
      </c>
      <c r="E97" s="2">
        <f>'Suppl. Dataset S3'!E97/'Suppl. Dataset S3'!E$176*100</f>
        <v>6.4138996158628475E-2</v>
      </c>
      <c r="F97" s="2">
        <f>'Suppl. Dataset S3'!F97/'Suppl. Dataset S3'!F$176*100</f>
        <v>5.3423478855320436E-2</v>
      </c>
      <c r="G97" s="2">
        <f>'Suppl. Dataset S3'!G97/'Suppl. Dataset S3'!G$176*100</f>
        <v>4.7074303316044543E-2</v>
      </c>
      <c r="H97" s="2">
        <f>'Suppl. Dataset S3'!H97/'Suppl. Dataset S3'!H$176*100</f>
        <v>5.3086805573620957E-2</v>
      </c>
      <c r="I97" s="2">
        <f>'Suppl. Dataset S3'!I97/'Suppl. Dataset S3'!I$176*100</f>
        <v>4.8754731079468552E-2</v>
      </c>
      <c r="J97" s="2">
        <f>'Suppl. Dataset S3'!J97/'Suppl. Dataset S3'!J$176*100</f>
        <v>4.5041596795773318E-2</v>
      </c>
      <c r="K97" s="2">
        <f>'Suppl. Dataset S3'!K97/'Suppl. Dataset S3'!K$176*100</f>
        <v>4.2866891849773096E-2</v>
      </c>
      <c r="L97" s="2">
        <f>'Suppl. Dataset S3'!L97/'Suppl. Dataset S3'!L$176*100</f>
        <v>4.6446146124512443E-2</v>
      </c>
      <c r="M97" s="2">
        <f>'Suppl. Dataset S3'!M97/'Suppl. Dataset S3'!M$176*100</f>
        <v>4.5095589996521253E-2</v>
      </c>
      <c r="N97" s="2">
        <f>'Suppl. Dataset S3'!N97/'Suppl. Dataset S3'!N$176*100</f>
        <v>4.4950726518600423E-2</v>
      </c>
      <c r="O97" s="2">
        <f>'Suppl. Dataset S3'!O97/'Suppl. Dataset S3'!O$176*100</f>
        <v>4.388371045988896E-2</v>
      </c>
      <c r="P97" s="2">
        <f>'Suppl. Dataset S3'!P97/'Suppl. Dataset S3'!P$176*100</f>
        <v>5.0901890241511719E-2</v>
      </c>
      <c r="Q97" s="2">
        <f>'Suppl. Dataset S3'!V97/'Suppl. Dataset S3'!V$176*100</f>
        <v>4.2148186757546065E-2</v>
      </c>
      <c r="R97" s="2">
        <f>'Suppl. Dataset S3'!W97/'Suppl. Dataset S3'!W$176*100</f>
        <v>4.4197636756989317E-2</v>
      </c>
      <c r="S97" s="2">
        <f>'Suppl. Dataset S3'!X97/'Suppl. Dataset S3'!X$176*100</f>
        <v>4.9596112442370222E-2</v>
      </c>
      <c r="T97" s="2">
        <f>'Suppl. Dataset S3'!Y97/'Suppl. Dataset S3'!Y$176*100</f>
        <v>4.9021121745076418E-2</v>
      </c>
      <c r="U97" s="2">
        <f>'Suppl. Dataset S3'!Z97/'Suppl. Dataset S3'!Z$176*100</f>
        <v>5.2434301260522745E-2</v>
      </c>
      <c r="V97" s="2">
        <f>'Suppl. Dataset S3'!Q97/'Suppl. Dataset S3'!Q$176*100</f>
        <v>5.0174446694079076E-2</v>
      </c>
      <c r="W97" s="2">
        <f>'Suppl. Dataset S3'!R97/'Suppl. Dataset S3'!R$176*100</f>
        <v>5.0937715370278878E-2</v>
      </c>
      <c r="X97" s="2">
        <f>'Suppl. Dataset S3'!S97/'Suppl. Dataset S3'!S$176*100</f>
        <v>5.1042672393821029E-2</v>
      </c>
      <c r="Y97" s="2">
        <f>'Suppl. Dataset S3'!T97/'Suppl. Dataset S3'!T$176*100</f>
        <v>3.2822207229573908E-2</v>
      </c>
      <c r="Z97" s="2">
        <f>'Suppl. Dataset S3'!U97/'Suppl. Dataset S3'!U$176*100</f>
        <v>5.0156989333013817E-2</v>
      </c>
    </row>
    <row r="98" spans="1:26" x14ac:dyDescent="0.35">
      <c r="A98" t="s">
        <v>41</v>
      </c>
      <c r="B98" s="2">
        <f>'Suppl. Dataset S3'!B98/'Suppl. Dataset S3'!B$176*100</f>
        <v>4.0354019162934726E-2</v>
      </c>
      <c r="C98" s="2">
        <f>'Suppl. Dataset S3'!C98/'Suppl. Dataset S3'!C$176*100</f>
        <v>3.1486472439078636E-2</v>
      </c>
      <c r="D98" s="2">
        <f>'Suppl. Dataset S3'!D98/'Suppl. Dataset S3'!D$176*100</f>
        <v>2.0884945650183121E-2</v>
      </c>
      <c r="E98" s="2">
        <f>'Suppl. Dataset S3'!E98/'Suppl. Dataset S3'!E$176*100</f>
        <v>3.4181994799325134E-2</v>
      </c>
      <c r="F98" s="2">
        <f>'Suppl. Dataset S3'!F98/'Suppl. Dataset S3'!F$176*100</f>
        <v>3.5511333808378051E-2</v>
      </c>
      <c r="G98" s="2">
        <f>'Suppl. Dataset S3'!G98/'Suppl. Dataset S3'!G$176*100</f>
        <v>2.956296440211242E-2</v>
      </c>
      <c r="H98" s="2">
        <f>'Suppl. Dataset S3'!H98/'Suppl. Dataset S3'!H$176*100</f>
        <v>4.2027054412449923E-2</v>
      </c>
      <c r="I98" s="2">
        <f>'Suppl. Dataset S3'!I98/'Suppl. Dataset S3'!I$176*100</f>
        <v>3.0020036382967463E-2</v>
      </c>
      <c r="J98" s="2">
        <f>'Suppl. Dataset S3'!J98/'Suppl. Dataset S3'!J$176*100</f>
        <v>3.0540794949652051E-2</v>
      </c>
      <c r="K98" s="2">
        <f>'Suppl. Dataset S3'!K98/'Suppl. Dataset S3'!K$176*100</f>
        <v>3.8714126532743358E-2</v>
      </c>
      <c r="L98" s="2">
        <f>'Suppl. Dataset S3'!L98/'Suppl. Dataset S3'!L$176*100</f>
        <v>2.7392572865946308E-2</v>
      </c>
      <c r="M98" s="2">
        <f>'Suppl. Dataset S3'!M98/'Suppl. Dataset S3'!M$176*100</f>
        <v>3.9485105795076123E-2</v>
      </c>
      <c r="N98" s="2">
        <f>'Suppl. Dataset S3'!N98/'Suppl. Dataset S3'!N$176*100</f>
        <v>3.6559269930521089E-2</v>
      </c>
      <c r="O98" s="2">
        <f>'Suppl. Dataset S3'!O98/'Suppl. Dataset S3'!O$176*100</f>
        <v>3.798643384719215E-2</v>
      </c>
      <c r="P98" s="2">
        <f>'Suppl. Dataset S3'!P98/'Suppl. Dataset S3'!P$176*100</f>
        <v>3.7725651623136749E-2</v>
      </c>
      <c r="Q98" s="2">
        <f>'Suppl. Dataset S3'!V98/'Suppl. Dataset S3'!V$176*100</f>
        <v>3.6393012662138159E-2</v>
      </c>
      <c r="R98" s="2">
        <f>'Suppl. Dataset S3'!W98/'Suppl. Dataset S3'!W$176*100</f>
        <v>3.271773110582326E-2</v>
      </c>
      <c r="S98" s="2">
        <f>'Suppl. Dataset S3'!X98/'Suppl. Dataset S3'!X$176*100</f>
        <v>1.7448892245755902E-2</v>
      </c>
      <c r="T98" s="2">
        <f>'Suppl. Dataset S3'!Y98/'Suppl. Dataset S3'!Y$176*100</f>
        <v>3.5683843576596166E-2</v>
      </c>
      <c r="U98" s="2">
        <f>'Suppl. Dataset S3'!Z98/'Suppl. Dataset S3'!Z$176*100</f>
        <v>3.1621917067884482E-2</v>
      </c>
      <c r="V98" s="2">
        <f>'Suppl. Dataset S3'!Q98/'Suppl. Dataset S3'!Q$176*100</f>
        <v>3.626144509986938E-2</v>
      </c>
      <c r="W98" s="2">
        <f>'Suppl. Dataset S3'!R98/'Suppl. Dataset S3'!R$176*100</f>
        <v>3.8599468758366881E-2</v>
      </c>
      <c r="X98" s="2">
        <f>'Suppl. Dataset S3'!S98/'Suppl. Dataset S3'!S$176*100</f>
        <v>2.6275375675455594E-2</v>
      </c>
      <c r="Y98" s="2">
        <f>'Suppl. Dataset S3'!T98/'Suppl. Dataset S3'!T$176*100</f>
        <v>3.7185853277436336E-2</v>
      </c>
      <c r="Z98" s="2">
        <f>'Suppl. Dataset S3'!U98/'Suppl. Dataset S3'!U$176*100</f>
        <v>3.0809412094867719E-2</v>
      </c>
    </row>
    <row r="99" spans="1:26" x14ac:dyDescent="0.35">
      <c r="A99" t="s">
        <v>42</v>
      </c>
      <c r="B99" s="2">
        <f>'Suppl. Dataset S3'!B99/'Suppl. Dataset S3'!B$176*100</f>
        <v>2.336585023027876</v>
      </c>
      <c r="C99" s="2">
        <f>'Suppl. Dataset S3'!C99/'Suppl. Dataset S3'!C$176*100</f>
        <v>2.2565984128395291</v>
      </c>
      <c r="D99" s="2">
        <f>'Suppl. Dataset S3'!D99/'Suppl. Dataset S3'!D$176*100</f>
        <v>1.4114847189203727</v>
      </c>
      <c r="E99" s="2">
        <f>'Suppl. Dataset S3'!E99/'Suppl. Dataset S3'!E$176*100</f>
        <v>1.9956351993294357</v>
      </c>
      <c r="F99" s="2">
        <f>'Suppl. Dataset S3'!F99/'Suppl. Dataset S3'!F$176*100</f>
        <v>2.4797183328089809</v>
      </c>
      <c r="G99" s="2">
        <f>'Suppl. Dataset S3'!G99/'Suppl. Dataset S3'!G$176*100</f>
        <v>2.3675531491393857</v>
      </c>
      <c r="H99" s="2">
        <f>'Suppl. Dataset S3'!H99/'Suppl. Dataset S3'!H$176*100</f>
        <v>1.6572611739970131</v>
      </c>
      <c r="I99" s="2">
        <f>'Suppl. Dataset S3'!I99/'Suppl. Dataset S3'!I$176*100</f>
        <v>2.2930307311348224</v>
      </c>
      <c r="J99" s="2">
        <f>'Suppl. Dataset S3'!J99/'Suppl. Dataset S3'!J$176*100</f>
        <v>2.3182380605018822</v>
      </c>
      <c r="K99" s="2">
        <f>'Suppl. Dataset S3'!K99/'Suppl. Dataset S3'!K$176*100</f>
        <v>2.2508213100432184</v>
      </c>
      <c r="L99" s="2">
        <f>'Suppl. Dataset S3'!L99/'Suppl. Dataset S3'!L$176*100</f>
        <v>1.34207688247998</v>
      </c>
      <c r="M99" s="2">
        <f>'Suppl. Dataset S3'!M99/'Suppl. Dataset S3'!M$176*100</f>
        <v>1.7477187578463986</v>
      </c>
      <c r="N99" s="2">
        <f>'Suppl. Dataset S3'!N99/'Suppl. Dataset S3'!N$176*100</f>
        <v>1.3568641793005476</v>
      </c>
      <c r="O99" s="2">
        <f>'Suppl. Dataset S3'!O99/'Suppl. Dataset S3'!O$176*100</f>
        <v>1.7938038205618516</v>
      </c>
      <c r="P99" s="2">
        <f>'Suppl. Dataset S3'!P99/'Suppl. Dataset S3'!P$176*100</f>
        <v>1.6796236807212719</v>
      </c>
      <c r="Q99" s="2">
        <f>'Suppl. Dataset S3'!V99/'Suppl. Dataset S3'!V$176*100</f>
        <v>1.3566976580792438</v>
      </c>
      <c r="R99" s="2">
        <f>'Suppl. Dataset S3'!W99/'Suppl. Dataset S3'!W$176*100</f>
        <v>1.5507439217116816</v>
      </c>
      <c r="S99" s="2">
        <f>'Suppl. Dataset S3'!X99/'Suppl. Dataset S3'!X$176*100</f>
        <v>1.6400239608326237</v>
      </c>
      <c r="T99" s="2">
        <f>'Suppl. Dataset S3'!Y99/'Suppl. Dataset S3'!Y$176*100</f>
        <v>1.7232470004440379</v>
      </c>
      <c r="U99" s="2">
        <f>'Suppl. Dataset S3'!Z99/'Suppl. Dataset S3'!Z$176*100</f>
        <v>1.6125564341505381</v>
      </c>
      <c r="V99" s="2">
        <f>'Suppl. Dataset S3'!Q99/'Suppl. Dataset S3'!Q$176*100</f>
        <v>1.8338869817879557</v>
      </c>
      <c r="W99" s="2">
        <f>'Suppl. Dataset S3'!R99/'Suppl. Dataset S3'!R$176*100</f>
        <v>1.778292241037958</v>
      </c>
      <c r="X99" s="2">
        <f>'Suppl. Dataset S3'!S99/'Suppl. Dataset S3'!S$176*100</f>
        <v>1.9059797896147264</v>
      </c>
      <c r="Y99" s="2">
        <f>'Suppl. Dataset S3'!T99/'Suppl. Dataset S3'!T$176*100</f>
        <v>1.7786600738569673</v>
      </c>
      <c r="Z99" s="2">
        <f>'Suppl. Dataset S3'!U99/'Suppl. Dataset S3'!U$176*100</f>
        <v>1.8751561825596574</v>
      </c>
    </row>
    <row r="100" spans="1:26" x14ac:dyDescent="0.35">
      <c r="A100" t="s">
        <v>43</v>
      </c>
      <c r="B100" s="2">
        <f>'Suppl. Dataset S3'!B100/'Suppl. Dataset S3'!B$176*100</f>
        <v>15.033105915825166</v>
      </c>
      <c r="C100" s="2">
        <f>'Suppl. Dataset S3'!C100/'Suppl. Dataset S3'!C$176*100</f>
        <v>15.498839279520595</v>
      </c>
      <c r="D100" s="2">
        <f>'Suppl. Dataset S3'!D100/'Suppl. Dataset S3'!D$176*100</f>
        <v>16.144080945412405</v>
      </c>
      <c r="E100" s="2">
        <f>'Suppl. Dataset S3'!E100/'Suppl. Dataset S3'!E$176*100</f>
        <v>16.293192787318027</v>
      </c>
      <c r="F100" s="2">
        <f>'Suppl. Dataset S3'!F100/'Suppl. Dataset S3'!F$176*100</f>
        <v>15.500540729214269</v>
      </c>
      <c r="G100" s="2">
        <f>'Suppl. Dataset S3'!G100/'Suppl. Dataset S3'!G$176*100</f>
        <v>16.857179701630059</v>
      </c>
      <c r="H100" s="2">
        <f>'Suppl. Dataset S3'!H100/'Suppl. Dataset S3'!H$176*100</f>
        <v>16.436491725678795</v>
      </c>
      <c r="I100" s="2">
        <f>'Suppl. Dataset S3'!I100/'Suppl. Dataset S3'!I$176*100</f>
        <v>16.183077228696092</v>
      </c>
      <c r="J100" s="2">
        <f>'Suppl. Dataset S3'!J100/'Suppl. Dataset S3'!J$176*100</f>
        <v>16.607063566786927</v>
      </c>
      <c r="K100" s="2">
        <f>'Suppl. Dataset S3'!K100/'Suppl. Dataset S3'!K$176*100</f>
        <v>15.868290235804688</v>
      </c>
      <c r="L100" s="2">
        <f>'Suppl. Dataset S3'!L100/'Suppl. Dataset S3'!L$176*100</f>
        <v>15.306533787408529</v>
      </c>
      <c r="M100" s="2">
        <f>'Suppl. Dataset S3'!M100/'Suppl. Dataset S3'!M$176*100</f>
        <v>14.926005139693652</v>
      </c>
      <c r="N100" s="2">
        <f>'Suppl. Dataset S3'!N100/'Suppl. Dataset S3'!N$176*100</f>
        <v>15.089900004879508</v>
      </c>
      <c r="O100" s="2">
        <f>'Suppl. Dataset S3'!O100/'Suppl. Dataset S3'!O$176*100</f>
        <v>16.179407008989248</v>
      </c>
      <c r="P100" s="2">
        <f>'Suppl. Dataset S3'!P100/'Suppl. Dataset S3'!P$176*100</f>
        <v>16.366275336507851</v>
      </c>
      <c r="Q100" s="2">
        <f>'Suppl. Dataset S3'!V100/'Suppl. Dataset S3'!V$176*100</f>
        <v>14.641839978023031</v>
      </c>
      <c r="R100" s="2">
        <f>'Suppl. Dataset S3'!W100/'Suppl. Dataset S3'!W$176*100</f>
        <v>14.828211466089488</v>
      </c>
      <c r="S100" s="2">
        <f>'Suppl. Dataset S3'!X100/'Suppl. Dataset S3'!X$176*100</f>
        <v>15.214058756151697</v>
      </c>
      <c r="T100" s="2">
        <f>'Suppl. Dataset S3'!Y100/'Suppl. Dataset S3'!Y$176*100</f>
        <v>15.103805078212734</v>
      </c>
      <c r="U100" s="2">
        <f>'Suppl. Dataset S3'!Z100/'Suppl. Dataset S3'!Z$176*100</f>
        <v>15.972294845513083</v>
      </c>
      <c r="V100" s="2">
        <f>'Suppl. Dataset S3'!Q100/'Suppl. Dataset S3'!Q$176*100</f>
        <v>15.775371886348005</v>
      </c>
      <c r="W100" s="2">
        <f>'Suppl. Dataset S3'!R100/'Suppl. Dataset S3'!R$176*100</f>
        <v>15.168119688038598</v>
      </c>
      <c r="X100" s="2">
        <f>'Suppl. Dataset S3'!S100/'Suppl. Dataset S3'!S$176*100</f>
        <v>15.19679564452399</v>
      </c>
      <c r="Y100" s="2">
        <f>'Suppl. Dataset S3'!T100/'Suppl. Dataset S3'!T$176*100</f>
        <v>15.367623038124197</v>
      </c>
      <c r="Z100" s="2">
        <f>'Suppl. Dataset S3'!U100/'Suppl. Dataset S3'!U$176*100</f>
        <v>15.679790083995179</v>
      </c>
    </row>
    <row r="101" spans="1:26" x14ac:dyDescent="0.35">
      <c r="A101" t="s">
        <v>44</v>
      </c>
      <c r="B101" s="2">
        <f>'Suppl. Dataset S3'!B101/'Suppl. Dataset S3'!B$176*100</f>
        <v>0.52008472486566859</v>
      </c>
      <c r="C101" s="2">
        <f>'Suppl. Dataset S3'!C101/'Suppl. Dataset S3'!C$176*100</f>
        <v>0.46842746836921639</v>
      </c>
      <c r="D101" s="2">
        <f>'Suppl. Dataset S3'!D101/'Suppl. Dataset S3'!D$176*100</f>
        <v>0.45792443171080788</v>
      </c>
      <c r="E101" s="2">
        <f>'Suppl. Dataset S3'!E101/'Suppl. Dataset S3'!E$176*100</f>
        <v>0.49216678902381361</v>
      </c>
      <c r="F101" s="2">
        <f>'Suppl. Dataset S3'!F101/'Suppl. Dataset S3'!F$176*100</f>
        <v>0.45654799297448201</v>
      </c>
      <c r="G101" s="2">
        <f>'Suppl. Dataset S3'!G101/'Suppl. Dataset S3'!G$176*100</f>
        <v>0.61390326077578139</v>
      </c>
      <c r="H101" s="2">
        <f>'Suppl. Dataset S3'!H101/'Suppl. Dataset S3'!H$176*100</f>
        <v>0.59042056198866899</v>
      </c>
      <c r="I101" s="2">
        <f>'Suppl. Dataset S3'!I101/'Suppl. Dataset S3'!I$176*100</f>
        <v>0.52402345311968301</v>
      </c>
      <c r="J101" s="2">
        <f>'Suppl. Dataset S3'!J101/'Suppl. Dataset S3'!J$176*100</f>
        <v>0.58192230872237105</v>
      </c>
      <c r="K101" s="2">
        <f>'Suppl. Dataset S3'!K101/'Suppl. Dataset S3'!K$176*100</f>
        <v>0.55145122096058852</v>
      </c>
      <c r="L101" s="2">
        <f>'Suppl. Dataset S3'!L101/'Suppl. Dataset S3'!L$176*100</f>
        <v>0.54981069364371438</v>
      </c>
      <c r="M101" s="2">
        <f>'Suppl. Dataset S3'!M101/'Suppl. Dataset S3'!M$176*100</f>
        <v>0.60550886098615386</v>
      </c>
      <c r="N101" s="2">
        <f>'Suppl. Dataset S3'!N101/'Suppl. Dataset S3'!N$176*100</f>
        <v>0.44410925217612868</v>
      </c>
      <c r="O101" s="2">
        <f>'Suppl. Dataset S3'!O101/'Suppl. Dataset S3'!O$176*100</f>
        <v>0.67062469631462684</v>
      </c>
      <c r="P101" s="2">
        <f>'Suppl. Dataset S3'!P101/'Suppl. Dataset S3'!P$176*100</f>
        <v>0.5963981690422353</v>
      </c>
      <c r="Q101" s="2">
        <f>'Suppl. Dataset S3'!V101/'Suppl. Dataset S3'!V$176*100</f>
        <v>0.71008692147753305</v>
      </c>
      <c r="R101" s="2">
        <f>'Suppl. Dataset S3'!W101/'Suppl. Dataset S3'!W$176*100</f>
        <v>0.66487786896336754</v>
      </c>
      <c r="S101" s="2">
        <f>'Suppl. Dataset S3'!X101/'Suppl. Dataset S3'!X$176*100</f>
        <v>0.64810171198521915</v>
      </c>
      <c r="T101" s="2">
        <f>'Suppl. Dataset S3'!Y101/'Suppl. Dataset S3'!Y$176*100</f>
        <v>0.51935891146135016</v>
      </c>
      <c r="U101" s="2">
        <f>'Suppl. Dataset S3'!Z101/'Suppl. Dataset S3'!Z$176*100</f>
        <v>0.74376039634156876</v>
      </c>
      <c r="V101" s="2">
        <f>'Suppl. Dataset S3'!Q101/'Suppl. Dataset S3'!Q$176*100</f>
        <v>0.64196999481943973</v>
      </c>
      <c r="W101" s="2">
        <f>'Suppl. Dataset S3'!R101/'Suppl. Dataset S3'!R$176*100</f>
        <v>0.69614877672714459</v>
      </c>
      <c r="X101" s="2">
        <f>'Suppl. Dataset S3'!S101/'Suppl. Dataset S3'!S$176*100</f>
        <v>0.65311419449366448</v>
      </c>
      <c r="Y101" s="2">
        <f>'Suppl. Dataset S3'!T101/'Suppl. Dataset S3'!T$176*100</f>
        <v>0.62134525246736738</v>
      </c>
      <c r="Z101" s="2">
        <f>'Suppl. Dataset S3'!U101/'Suppl. Dataset S3'!U$176*100</f>
        <v>0.6712050492096181</v>
      </c>
    </row>
    <row r="102" spans="1:26" x14ac:dyDescent="0.35">
      <c r="A102" t="s">
        <v>45</v>
      </c>
      <c r="B102" s="2">
        <f>'Suppl. Dataset S3'!B102/'Suppl. Dataset S3'!B$176*100</f>
        <v>6.6434180183570808</v>
      </c>
      <c r="C102" s="2">
        <f>'Suppl. Dataset S3'!C102/'Suppl. Dataset S3'!C$176*100</f>
        <v>8.4316944306458943</v>
      </c>
      <c r="D102" s="2">
        <f>'Suppl. Dataset S3'!D102/'Suppl. Dataset S3'!D$176*100</f>
        <v>7.3088330865215223</v>
      </c>
      <c r="E102" s="2">
        <f>'Suppl. Dataset S3'!E102/'Suppl. Dataset S3'!E$176*100</f>
        <v>6.9667445021635706</v>
      </c>
      <c r="F102" s="2">
        <f>'Suppl. Dataset S3'!F102/'Suppl. Dataset S3'!F$176*100</f>
        <v>7.8054979444024326</v>
      </c>
      <c r="G102" s="2">
        <f>'Suppl. Dataset S3'!G102/'Suppl. Dataset S3'!G$176*100</f>
        <v>6.9315716534314662</v>
      </c>
      <c r="H102" s="2">
        <f>'Suppl. Dataset S3'!H102/'Suppl. Dataset S3'!H$176*100</f>
        <v>6.8230157163532059</v>
      </c>
      <c r="I102" s="2">
        <f>'Suppl. Dataset S3'!I102/'Suppl. Dataset S3'!I$176*100</f>
        <v>7.3466033133445752</v>
      </c>
      <c r="J102" s="2">
        <f>'Suppl. Dataset S3'!J102/'Suppl. Dataset S3'!J$176*100</f>
        <v>6.9263606583428396</v>
      </c>
      <c r="K102" s="2">
        <f>'Suppl. Dataset S3'!K102/'Suppl. Dataset S3'!K$176*100</f>
        <v>6.6736851842781428</v>
      </c>
      <c r="L102" s="2">
        <f>'Suppl. Dataset S3'!L102/'Suppl. Dataset S3'!L$176*100</f>
        <v>4.2735842334444616</v>
      </c>
      <c r="M102" s="2">
        <f>'Suppl. Dataset S3'!M102/'Suppl. Dataset S3'!M$176*100</f>
        <v>4.7212753846123192</v>
      </c>
      <c r="N102" s="2">
        <f>'Suppl. Dataset S3'!N102/'Suppl. Dataset S3'!N$176*100</f>
        <v>4.1957282940396681</v>
      </c>
      <c r="O102" s="2">
        <f>'Suppl. Dataset S3'!O102/'Suppl. Dataset S3'!O$176*100</f>
        <v>4.1386454160675399</v>
      </c>
      <c r="P102" s="2">
        <f>'Suppl. Dataset S3'!P102/'Suppl. Dataset S3'!P$176*100</f>
        <v>3.9251321357895956</v>
      </c>
      <c r="Q102" s="2">
        <f>'Suppl. Dataset S3'!V102/'Suppl. Dataset S3'!V$176*100</f>
        <v>4.1301837625868432</v>
      </c>
      <c r="R102" s="2">
        <f>'Suppl. Dataset S3'!W102/'Suppl. Dataset S3'!W$176*100</f>
        <v>3.9988338018228431</v>
      </c>
      <c r="S102" s="2">
        <f>'Suppl. Dataset S3'!X102/'Suppl. Dataset S3'!X$176*100</f>
        <v>3.6874752578469367</v>
      </c>
      <c r="T102" s="2">
        <f>'Suppl. Dataset S3'!Y102/'Suppl. Dataset S3'!Y$176*100</f>
        <v>4.2308319488092989</v>
      </c>
      <c r="U102" s="2">
        <f>'Suppl. Dataset S3'!Z102/'Suppl. Dataset S3'!Z$176*100</f>
        <v>3.7430024284434706</v>
      </c>
      <c r="V102" s="2">
        <f>'Suppl. Dataset S3'!Q102/'Suppl. Dataset S3'!Q$176*100</f>
        <v>4.8202525208285572</v>
      </c>
      <c r="W102" s="2">
        <f>'Suppl. Dataset S3'!R102/'Suppl. Dataset S3'!R$176*100</f>
        <v>5.1843274754639381</v>
      </c>
      <c r="X102" s="2">
        <f>'Suppl. Dataset S3'!S102/'Suppl. Dataset S3'!S$176*100</f>
        <v>5.3362793866267442</v>
      </c>
      <c r="Y102" s="2">
        <f>'Suppl. Dataset S3'!T102/'Suppl. Dataset S3'!T$176*100</f>
        <v>4.9423034585572276</v>
      </c>
      <c r="Z102" s="2">
        <f>'Suppl. Dataset S3'!U102/'Suppl. Dataset S3'!U$176*100</f>
        <v>4.8781569150207229</v>
      </c>
    </row>
    <row r="103" spans="1:26" x14ac:dyDescent="0.35">
      <c r="A103" t="s">
        <v>46</v>
      </c>
      <c r="B103" s="2">
        <f>'Suppl. Dataset S3'!B103/'Suppl. Dataset S3'!B$176*100</f>
        <v>4.8022421675552616E-2</v>
      </c>
      <c r="C103" s="2">
        <f>'Suppl. Dataset S3'!C103/'Suppl. Dataset S3'!C$176*100</f>
        <v>3.8818380639640278E-2</v>
      </c>
      <c r="D103" s="2">
        <f>'Suppl. Dataset S3'!D103/'Suppl. Dataset S3'!D$176*100</f>
        <v>4.1356861420783944E-2</v>
      </c>
      <c r="E103" s="2">
        <f>'Suppl. Dataset S3'!E103/'Suppl. Dataset S3'!E$176*100</f>
        <v>4.9216678902381357E-2</v>
      </c>
      <c r="F103" s="2">
        <f>'Suppl. Dataset S3'!F103/'Suppl. Dataset S3'!F$176*100</f>
        <v>4.1788868711777179E-2</v>
      </c>
      <c r="G103" s="2">
        <f>'Suppl. Dataset S3'!G103/'Suppl. Dataset S3'!G$176*100</f>
        <v>3.407917896396704E-2</v>
      </c>
      <c r="H103" s="2">
        <f>'Suppl. Dataset S3'!H103/'Suppl. Dataset S3'!H$176*100</f>
        <v>3.3621643529959944E-2</v>
      </c>
      <c r="I103" s="2">
        <f>'Suppl. Dataset S3'!I103/'Suppl. Dataset S3'!I$176*100</f>
        <v>4.2812373620889133E-2</v>
      </c>
      <c r="J103" s="2">
        <f>'Suppl. Dataset S3'!J103/'Suppl. Dataset S3'!J$176*100</f>
        <v>4.2935335075107661E-2</v>
      </c>
      <c r="K103" s="2">
        <f>'Suppl. Dataset S3'!K103/'Suppl. Dataset S3'!K$176*100</f>
        <v>3.7813798008726071E-2</v>
      </c>
      <c r="L103" s="2">
        <f>'Suppl. Dataset S3'!L103/'Suppl. Dataset S3'!L$176*100</f>
        <v>5.4368808012875101E-2</v>
      </c>
      <c r="M103" s="2">
        <f>'Suppl. Dataset S3'!M103/'Suppl. Dataset S3'!M$176*100</f>
        <v>5.3458387202448901E-2</v>
      </c>
      <c r="N103" s="2">
        <f>'Suppl. Dataset S3'!N103/'Suppl. Dataset S3'!N$176*100</f>
        <v>4.8704799202741185E-2</v>
      </c>
      <c r="O103" s="2">
        <f>'Suppl. Dataset S3'!O103/'Suppl. Dataset S3'!O$176*100</f>
        <v>5.4986535414608385E-2</v>
      </c>
      <c r="P103" s="2">
        <f>'Suppl. Dataset S3'!P103/'Suppl. Dataset S3'!P$176*100</f>
        <v>5.1734073733198556E-2</v>
      </c>
      <c r="Q103" s="2">
        <f>'Suppl. Dataset S3'!V103/'Suppl. Dataset S3'!V$176*100</f>
        <v>6.3053010309983559E-2</v>
      </c>
      <c r="R103" s="2">
        <f>'Suppl. Dataset S3'!W103/'Suppl. Dataset S3'!W$176*100</f>
        <v>6.3043815200986925E-2</v>
      </c>
      <c r="S103" s="2">
        <f>'Suppl. Dataset S3'!X103/'Suppl. Dataset S3'!X$176*100</f>
        <v>6.1543876098331167E-2</v>
      </c>
      <c r="T103" s="2">
        <f>'Suppl. Dataset S3'!Y103/'Suppl. Dataset S3'!Y$176*100</f>
        <v>6.0856852040284057E-2</v>
      </c>
      <c r="U103" s="2">
        <f>'Suppl. Dataset S3'!Z103/'Suppl. Dataset S3'!Z$176*100</f>
        <v>6.25178207337002E-2</v>
      </c>
      <c r="V103" s="2">
        <f>'Suppl. Dataset S3'!Q103/'Suppl. Dataset S3'!Q$176*100</f>
        <v>5.3022777729114137E-2</v>
      </c>
      <c r="W103" s="2">
        <f>'Suppl. Dataset S3'!R103/'Suppl. Dataset S3'!R$176*100</f>
        <v>4.8334232140242392E-2</v>
      </c>
      <c r="X103" s="2">
        <f>'Suppl. Dataset S3'!S103/'Suppl. Dataset S3'!S$176*100</f>
        <v>5.243474527728887E-2</v>
      </c>
      <c r="Y103" s="2">
        <f>'Suppl. Dataset S3'!T103/'Suppl. Dataset S3'!T$176*100</f>
        <v>5.2553476315560538E-2</v>
      </c>
      <c r="Z103" s="2">
        <f>'Suppl. Dataset S3'!U103/'Suppl. Dataset S3'!U$176*100</f>
        <v>5.2907829698627007E-2</v>
      </c>
    </row>
    <row r="104" spans="1:26" x14ac:dyDescent="0.35">
      <c r="A104" t="s">
        <v>47</v>
      </c>
      <c r="B104" s="2">
        <f>'Suppl. Dataset S3'!B104/'Suppl. Dataset S3'!B$176*100</f>
        <v>1.531782383089761</v>
      </c>
      <c r="C104" s="2">
        <f>'Suppl. Dataset S3'!C104/'Suppl. Dataset S3'!C$176*100</f>
        <v>1.3258533996015645</v>
      </c>
      <c r="D104" s="2">
        <f>'Suppl. Dataset S3'!D104/'Suppl. Dataset S3'!D$176*100</f>
        <v>1.3845479876432663</v>
      </c>
      <c r="E104" s="2">
        <f>'Suppl. Dataset S3'!E104/'Suppl. Dataset S3'!E$176*100</f>
        <v>1.3911015634965322</v>
      </c>
      <c r="F104" s="2">
        <f>'Suppl. Dataset S3'!F104/'Suppl. Dataset S3'!F$176*100</f>
        <v>1.2463023840472753</v>
      </c>
      <c r="G104" s="2">
        <f>'Suppl. Dataset S3'!G104/'Suppl. Dataset S3'!G$176*100</f>
        <v>2.1725633839339635</v>
      </c>
      <c r="H104" s="2">
        <f>'Suppl. Dataset S3'!H104/'Suppl. Dataset S3'!H$176*100</f>
        <v>2.0843377188360792</v>
      </c>
      <c r="I104" s="2">
        <f>'Suppl. Dataset S3'!I104/'Suppl. Dataset S3'!I$176*100</f>
        <v>1.9727941764505714</v>
      </c>
      <c r="J104" s="2">
        <f>'Suppl. Dataset S3'!J104/'Suppl. Dataset S3'!J$176*100</f>
        <v>2.1400159149070954</v>
      </c>
      <c r="K104" s="2">
        <f>'Suppl. Dataset S3'!K104/'Suppl. Dataset S3'!K$176*100</f>
        <v>1.8918153110913252</v>
      </c>
      <c r="L104" s="2">
        <f>'Suppl. Dataset S3'!L104/'Suppl. Dataset S3'!L$176*100</f>
        <v>2.7184404006437553</v>
      </c>
      <c r="M104" s="2">
        <f>'Suppl. Dataset S3'!M104/'Suppl. Dataset S3'!M$176*100</f>
        <v>2.964029389442711</v>
      </c>
      <c r="N104" s="2">
        <f>'Suppl. Dataset S3'!N104/'Suppl. Dataset S3'!N$176*100</f>
        <v>2.6867382935517177</v>
      </c>
      <c r="O104" s="2">
        <f>'Suppl. Dataset S3'!O104/'Suppl. Dataset S3'!O$176*100</f>
        <v>2.9545004103371677</v>
      </c>
      <c r="P104" s="2">
        <f>'Suppl. Dataset S3'!P104/'Suppl. Dataset S3'!P$176*100</f>
        <v>1.9112480859074428</v>
      </c>
      <c r="Q104" s="2">
        <f>'Suppl. Dataset S3'!V104/'Suppl. Dataset S3'!V$176*100</f>
        <v>3.774717127282238</v>
      </c>
      <c r="R104" s="2">
        <f>'Suppl. Dataset S3'!W104/'Suppl. Dataset S3'!W$176*100</f>
        <v>3.5874705159893923</v>
      </c>
      <c r="S104" s="2">
        <f>'Suppl. Dataset S3'!X104/'Suppl. Dataset S3'!X$176*100</f>
        <v>3.4983739625727353</v>
      </c>
      <c r="T104" s="2">
        <f>'Suppl. Dataset S3'!Y104/'Suppl. Dataset S3'!Y$176*100</f>
        <v>3.5683843576596166</v>
      </c>
      <c r="U104" s="2">
        <f>'Suppl. Dataset S3'!Z104/'Suppl. Dataset S3'!Z$176*100</f>
        <v>3.9608064490641035</v>
      </c>
      <c r="V104" s="2">
        <f>'Suppl. Dataset S3'!Q104/'Suppl. Dataset S3'!Q$176*100</f>
        <v>3.1002987804420044</v>
      </c>
      <c r="W104" s="2">
        <f>'Suppl. Dataset S3'!R104/'Suppl. Dataset S3'!R$176*100</f>
        <v>3.1581383529572897</v>
      </c>
      <c r="X104" s="2">
        <f>'Suppl. Dataset S3'!S104/'Suppl. Dataset S3'!S$176*100</f>
        <v>3.0509597362670302</v>
      </c>
      <c r="Y104" s="2">
        <f>'Suppl. Dataset S3'!T104/'Suppl. Dataset S3'!T$176*100</f>
        <v>2.9976351111402759</v>
      </c>
      <c r="Z104" s="2">
        <f>'Suppl. Dataset S3'!U104/'Suppl. Dataset S3'!U$176*100</f>
        <v>3.2459916314235628</v>
      </c>
    </row>
    <row r="105" spans="1:26" x14ac:dyDescent="0.35">
      <c r="A105" t="s">
        <v>48</v>
      </c>
      <c r="B105" s="2">
        <f>'Suppl. Dataset S3'!B105/'Suppl. Dataset S3'!B$176*100</f>
        <v>1.7595567151477185</v>
      </c>
      <c r="C105" s="2">
        <f>'Suppl. Dataset S3'!C105/'Suppl. Dataset S3'!C$176*100</f>
        <v>2.5865342818648034</v>
      </c>
      <c r="D105" s="2">
        <f>'Suppl. Dataset S3'!D105/'Suppl. Dataset S3'!D$176*100</f>
        <v>2.2986010689797416</v>
      </c>
      <c r="E105" s="2">
        <f>'Suppl. Dataset S3'!E105/'Suppl. Dataset S3'!E$176*100</f>
        <v>2.0720446551596168</v>
      </c>
      <c r="F105" s="2">
        <f>'Suppl. Dataset S3'!F105/'Suppl. Dataset S3'!F$176*100</f>
        <v>1.9513744861006082</v>
      </c>
      <c r="G105" s="2">
        <f>'Suppl. Dataset S3'!G105/'Suppl. Dataset S3'!G$176*100</f>
        <v>1.8240978035345961</v>
      </c>
      <c r="H105" s="2">
        <f>'Suppl. Dataset S3'!H105/'Suppl. Dataset S3'!H$176*100</f>
        <v>1.6453506727465212</v>
      </c>
      <c r="I105" s="2">
        <f>'Suppl. Dataset S3'!I105/'Suppl. Dataset S3'!I$176*100</f>
        <v>1.9351192876641892</v>
      </c>
      <c r="J105" s="2">
        <f>'Suppl. Dataset S3'!J105/'Suppl. Dataset S3'!J$176*100</f>
        <v>1.9577432660033367</v>
      </c>
      <c r="K105" s="2">
        <f>'Suppl. Dataset S3'!K105/'Suppl. Dataset S3'!K$176*100</f>
        <v>1.7443865152834941</v>
      </c>
      <c r="L105" s="2">
        <f>'Suppl. Dataset S3'!L105/'Suppl. Dataset S3'!L$176*100</f>
        <v>0.8657375510158265</v>
      </c>
      <c r="M105" s="2">
        <f>'Suppl. Dataset S3'!M105/'Suppl. Dataset S3'!M$176*100</f>
        <v>0.93684500344885691</v>
      </c>
      <c r="N105" s="2">
        <f>'Suppl. Dataset S3'!N105/'Suppl. Dataset S3'!N$176*100</f>
        <v>0.7778046018775292</v>
      </c>
      <c r="O105" s="2">
        <f>'Suppl. Dataset S3'!O105/'Suppl. Dataset S3'!O$176*100</f>
        <v>0.82655666241575521</v>
      </c>
      <c r="P105" s="2">
        <f>'Suppl. Dataset S3'!P105/'Suppl. Dataset S3'!P$176*100</f>
        <v>0.72954752771212972</v>
      </c>
      <c r="Q105" s="2">
        <f>'Suppl. Dataset S3'!V105/'Suppl. Dataset S3'!V$176*100</f>
        <v>0.77271675722167776</v>
      </c>
      <c r="R105" s="2">
        <f>'Suppl. Dataset S3'!W105/'Suppl. Dataset S3'!W$176*100</f>
        <v>0.77393697264944494</v>
      </c>
      <c r="S105" s="2">
        <f>'Suppl. Dataset S3'!X105/'Suppl. Dataset S3'!X$176*100</f>
        <v>0.78648947807224878</v>
      </c>
      <c r="T105" s="2">
        <f>'Suppl. Dataset S3'!Y105/'Suppl. Dataset S3'!Y$176*100</f>
        <v>0.89209608941490415</v>
      </c>
      <c r="U105" s="2">
        <f>'Suppl. Dataset S3'!Z105/'Suppl. Dataset S3'!Z$176*100</f>
        <v>0.6340517044733982</v>
      </c>
      <c r="V105" s="2">
        <f>'Suppl. Dataset S3'!Q105/'Suppl. Dataset S3'!Q$176*100</f>
        <v>1.0626465784553867</v>
      </c>
      <c r="W105" s="2">
        <f>'Suppl. Dataset S3'!R105/'Suppl. Dataset S3'!R$176*100</f>
        <v>1.007434815101071</v>
      </c>
      <c r="X105" s="2">
        <f>'Suppl. Dataset S3'!S105/'Suppl. Dataset S3'!S$176*100</f>
        <v>0.57655018590293305</v>
      </c>
      <c r="Y105" s="2">
        <f>'Suppl. Dataset S3'!T105/'Suppl. Dataset S3'!T$176*100</f>
        <v>1.1098838860867477</v>
      </c>
      <c r="Z105" s="2">
        <f>'Suppl. Dataset S3'!U105/'Suppl. Dataset S3'!U$176*100</f>
        <v>1.1370140177867849</v>
      </c>
    </row>
    <row r="106" spans="1:26" x14ac:dyDescent="0.35">
      <c r="A106" t="s">
        <v>49</v>
      </c>
      <c r="B106" s="2">
        <f>'Suppl. Dataset S3'!B106/'Suppl. Dataset S3'!B$176*100</f>
        <v>1.6627526240230867E-2</v>
      </c>
      <c r="C106" s="2">
        <f>'Suppl. Dataset S3'!C106/'Suppl. Dataset S3'!C$176*100</f>
        <v>1.1690320297562182E-2</v>
      </c>
      <c r="D106" s="2">
        <f>'Suppl. Dataset S3'!D106/'Suppl. Dataset S3'!D$176*100</f>
        <v>1.6395490437332062E-2</v>
      </c>
      <c r="E106" s="2">
        <f>'Suppl. Dataset S3'!E106/'Suppl. Dataset S3'!E$176*100</f>
        <v>1.1371524897079892E-2</v>
      </c>
      <c r="F106" s="2">
        <f>'Suppl. Dataset S3'!F106/'Suppl. Dataset S3'!F$176*100</f>
        <v>1.1892338849254652E-2</v>
      </c>
      <c r="G106" s="2">
        <f>'Suppl. Dataset S3'!G106/'Suppl. Dataset S3'!G$176*100</f>
        <v>1.1913245654808707E-2</v>
      </c>
      <c r="H106" s="2">
        <f>'Suppl. Dataset S3'!H106/'Suppl. Dataset S3'!H$176*100</f>
        <v>2.1217707227661968E-2</v>
      </c>
      <c r="I106" s="2">
        <f>'Suppl. Dataset S3'!I106/'Suppl. Dataset S3'!I$176*100</f>
        <v>1.7553073184564547E-2</v>
      </c>
      <c r="J106" s="2">
        <f>'Suppl. Dataset S3'!J106/'Suppl. Dataset S3'!J$176*100</f>
        <v>2.1508172570643552E-2</v>
      </c>
      <c r="K106" s="2">
        <f>'Suppl. Dataset S3'!K106/'Suppl. Dataset S3'!K$176*100</f>
        <v>2.2643262379034777E-2</v>
      </c>
      <c r="L106" s="2">
        <f>'Suppl. Dataset S3'!L106/'Suppl. Dataset S3'!L$176*100</f>
        <v>3.1102876656014133E-2</v>
      </c>
      <c r="M106" s="2">
        <f>'Suppl. Dataset S3'!M106/'Suppl. Dataset S3'!M$176*100</f>
        <v>2.3362903080357367E-2</v>
      </c>
      <c r="N106" s="2">
        <f>'Suppl. Dataset S3'!N106/'Suppl. Dataset S3'!N$176*100</f>
        <v>1.9764088542976333E-2</v>
      </c>
      <c r="O106" s="2">
        <f>'Suppl. Dataset S3'!O106/'Suppl. Dataset S3'!O$176*100</f>
        <v>2.8138099146068261E-2</v>
      </c>
      <c r="P106" s="2">
        <f>'Suppl. Dataset S3'!P106/'Suppl. Dataset S3'!P$176*100</f>
        <v>2.1151330413707183E-2</v>
      </c>
      <c r="Q106" s="2">
        <f>'Suppl. Dataset S3'!V106/'Suppl. Dataset S3'!V$176*100</f>
        <v>3.9693774275680931E-2</v>
      </c>
      <c r="R106" s="2">
        <f>'Suppl. Dataset S3'!W106/'Suppl. Dataset S3'!W$176*100</f>
        <v>3.338739226880795E-2</v>
      </c>
      <c r="S106" s="2">
        <f>'Suppl. Dataset S3'!X106/'Suppl. Dataset S3'!X$176*100</f>
        <v>2.8279239156914743E-2</v>
      </c>
      <c r="T106" s="2">
        <f>'Suppl. Dataset S3'!Y106/'Suppl. Dataset S3'!Y$176*100</f>
        <v>3.7185391449868779E-2</v>
      </c>
      <c r="U106" s="2">
        <f>'Suppl. Dataset S3'!Z106/'Suppl. Dataset S3'!Z$176*100</f>
        <v>3.6865347193936762E-2</v>
      </c>
      <c r="V106" s="2">
        <f>'Suppl. Dataset S3'!Q106/'Suppl. Dataset S3'!Q$176*100</f>
        <v>3.0893436610764845E-2</v>
      </c>
      <c r="W106" s="2">
        <f>'Suppl. Dataset S3'!R106/'Suppl. Dataset S3'!R$176*100</f>
        <v>2.8751510453446295E-2</v>
      </c>
      <c r="X106" s="2">
        <f>'Suppl. Dataset S3'!S106/'Suppl. Dataset S3'!S$176*100</f>
        <v>3.4105785644962236E-2</v>
      </c>
      <c r="Y106" s="2">
        <f>'Suppl. Dataset S3'!T106/'Suppl. Dataset S3'!T$176*100</f>
        <v>3.1019831688065515E-2</v>
      </c>
      <c r="Z106" s="2">
        <f>'Suppl. Dataset S3'!U106/'Suppl. Dataset S3'!U$176*100</f>
        <v>3.3010084387358266E-2</v>
      </c>
    </row>
    <row r="107" spans="1:26" x14ac:dyDescent="0.35">
      <c r="A107" t="s">
        <v>50</v>
      </c>
      <c r="B107" s="2">
        <f>'Suppl. Dataset S3'!B107/'Suppl. Dataset S3'!B$176*100</f>
        <v>0.15811334883689854</v>
      </c>
      <c r="C107" s="2">
        <f>'Suppl. Dataset S3'!C107/'Suppl. Dataset S3'!C$176*100</f>
        <v>0.19266625438142554</v>
      </c>
      <c r="D107" s="2">
        <f>'Suppl. Dataset S3'!D107/'Suppl. Dataset S3'!D$176*100</f>
        <v>0.1438421450197479</v>
      </c>
      <c r="E107" s="2">
        <f>'Suppl. Dataset S3'!E107/'Suppl. Dataset S3'!E$176*100</f>
        <v>0.17282021039238019</v>
      </c>
      <c r="F107" s="2">
        <f>'Suppl. Dataset S3'!F107/'Suppl. Dataset S3'!F$176*100</f>
        <v>0.15776678628190766</v>
      </c>
      <c r="G107" s="2">
        <f>'Suppl. Dataset S3'!G107/'Suppl. Dataset S3'!G$176*100</f>
        <v>0.26292168340602107</v>
      </c>
      <c r="H107" s="2">
        <f>'Suppl. Dataset S3'!H107/'Suppl. Dataset S3'!H$176*100</f>
        <v>0.23038312418808579</v>
      </c>
      <c r="I107" s="2">
        <f>'Suppl. Dataset S3'!I107/'Suppl. Dataset S3'!I$176*100</f>
        <v>0.24779801851770636</v>
      </c>
      <c r="J107" s="2">
        <f>'Suppl. Dataset S3'!J107/'Suppl. Dataset S3'!J$176*100</f>
        <v>0.24586555085462591</v>
      </c>
      <c r="K107" s="2">
        <f>'Suppl. Dataset S3'!K107/'Suppl. Dataset S3'!K$176*100</f>
        <v>0.22406926141480241</v>
      </c>
      <c r="L107" s="2">
        <f>'Suppl. Dataset S3'!L107/'Suppl. Dataset S3'!L$176*100</f>
        <v>0.25568034038487208</v>
      </c>
      <c r="M107" s="2">
        <f>'Suppl. Dataset S3'!M107/'Suppl. Dataset S3'!M$176*100</f>
        <v>0.3271018147634992</v>
      </c>
      <c r="N107" s="2">
        <f>'Suppl. Dataset S3'!N107/'Suppl. Dataset S3'!N$176*100</f>
        <v>0.33001488628557629</v>
      </c>
      <c r="O107" s="2">
        <f>'Suppl. Dataset S3'!O107/'Suppl. Dataset S3'!O$176*100</f>
        <v>0.32007087778652649</v>
      </c>
      <c r="P107" s="2">
        <f>'Suppl. Dataset S3'!P107/'Suppl. Dataset S3'!P$176*100</f>
        <v>0.29681211203497293</v>
      </c>
      <c r="Q107" s="2">
        <f>'Suppl. Dataset S3'!V107/'Suppl. Dataset S3'!V$176*100</f>
        <v>0.48157265592457243</v>
      </c>
      <c r="R107" s="2">
        <f>'Suppl. Dataset S3'!W107/'Suppl. Dataset S3'!W$176*100</f>
        <v>0.36831363964157765</v>
      </c>
      <c r="S107" s="2">
        <f>'Suppl. Dataset S3'!X107/'Suppl. Dataset S3'!X$176*100</f>
        <v>0.33264636941416426</v>
      </c>
      <c r="T107" s="2">
        <f>'Suppl. Dataset S3'!Y107/'Suppl. Dataset S3'!Y$176*100</f>
        <v>0.47342921180830555</v>
      </c>
      <c r="U107" s="2">
        <f>'Suppl. Dataset S3'!Z107/'Suppl. Dataset S3'!Z$176*100</f>
        <v>0.31783253379455323</v>
      </c>
      <c r="V107" s="2">
        <f>'Suppl. Dataset S3'!Q107/'Suppl. Dataset S3'!Q$176*100</f>
        <v>0.39219327328559628</v>
      </c>
      <c r="W107" s="2">
        <f>'Suppl. Dataset S3'!R107/'Suppl. Dataset S3'!R$176*100</f>
        <v>0.38486273835321816</v>
      </c>
      <c r="X107" s="2">
        <f>'Suppl. Dataset S3'!S107/'Suppl. Dataset S3'!S$176*100</f>
        <v>0.42922247240258599</v>
      </c>
      <c r="Y107" s="2">
        <f>'Suppl. Dataset S3'!T107/'Suppl. Dataset S3'!T$176*100</f>
        <v>0.32822207229573913</v>
      </c>
      <c r="Z107" s="2">
        <f>'Suppl. Dataset S3'!U107/'Suppl. Dataset S3'!U$176*100</f>
        <v>0.4007057465909879</v>
      </c>
    </row>
    <row r="108" spans="1:26" x14ac:dyDescent="0.35">
      <c r="A108" t="s">
        <v>51</v>
      </c>
      <c r="B108" s="2">
        <f>'Suppl. Dataset S3'!B108/'Suppl. Dataset S3'!B$176*100</f>
        <v>6.7952675730623857E-2</v>
      </c>
      <c r="C108" s="2">
        <f>'Suppl. Dataset S3'!C108/'Suppl. Dataset S3'!C$176*100</f>
        <v>7.535572317243916E-2</v>
      </c>
      <c r="D108" s="2">
        <f>'Suppl. Dataset S3'!D108/'Suppl. Dataset S3'!D$176*100</f>
        <v>0.10128210960191986</v>
      </c>
      <c r="E108" s="2">
        <f>'Suppl. Dataset S3'!E108/'Suppl. Dataset S3'!E$176*100</f>
        <v>0.10405170014521721</v>
      </c>
      <c r="F108" s="2">
        <f>'Suppl. Dataset S3'!F108/'Suppl. Dataset S3'!F$176*100</f>
        <v>8.4314105154158367E-2</v>
      </c>
      <c r="G108" s="2">
        <f>'Suppl. Dataset S3'!G108/'Suppl. Dataset S3'!G$176*100</f>
        <v>0.10252687654349628</v>
      </c>
      <c r="H108" s="2">
        <f>'Suppl. Dataset S3'!H108/'Suppl. Dataset S3'!H$176*100</f>
        <v>0.10464226098646438</v>
      </c>
      <c r="I108" s="2">
        <f>'Suppl. Dataset S3'!I108/'Suppl. Dataset S3'!I$176*100</f>
        <v>0.1001809542728806</v>
      </c>
      <c r="J108" s="2">
        <f>'Suppl. Dataset S3'!J108/'Suppl. Dataset S3'!J$176*100</f>
        <v>9.2081441890639687E-2</v>
      </c>
      <c r="K108" s="2">
        <f>'Suppl. Dataset S3'!K108/'Suppl. Dataset S3'!K$176*100</f>
        <v>8.8119654288192004E-2</v>
      </c>
      <c r="L108" s="2">
        <f>'Suppl. Dataset S3'!L108/'Suppl. Dataset S3'!L$176*100</f>
        <v>0.14473858349373506</v>
      </c>
      <c r="M108" s="2">
        <f>'Suppl. Dataset S3'!M108/'Suppl. Dataset S3'!M$176*100</f>
        <v>0.11676158630554681</v>
      </c>
      <c r="N108" s="2">
        <f>'Suppl. Dataset S3'!N108/'Suppl. Dataset S3'!N$176*100</f>
        <v>0.12439966345486034</v>
      </c>
      <c r="O108" s="2">
        <f>'Suppl. Dataset S3'!O108/'Suppl. Dataset S3'!O$176*100</f>
        <v>0.11431102778090231</v>
      </c>
      <c r="P108" s="2">
        <f>'Suppl. Dataset S3'!P108/'Suppl. Dataset S3'!P$176*100</f>
        <v>0.10735167042760237</v>
      </c>
      <c r="Q108" s="2">
        <f>'Suppl. Dataset S3'!V108/'Suppl. Dataset S3'!V$176*100</f>
        <v>0.11163345046827963</v>
      </c>
      <c r="R108" s="2">
        <f>'Suppl. Dataset S3'!W108/'Suppl. Dataset S3'!W$176*100</f>
        <v>9.260457225273952E-2</v>
      </c>
      <c r="S108" s="2">
        <f>'Suppl. Dataset S3'!X108/'Suppl. Dataset S3'!X$176*100</f>
        <v>0.11303100149344342</v>
      </c>
      <c r="T108" s="2">
        <f>'Suppl. Dataset S3'!Y108/'Suppl. Dataset S3'!Y$176*100</f>
        <v>0.10519667747456939</v>
      </c>
      <c r="U108" s="2">
        <f>'Suppl. Dataset S3'!Z108/'Suppl. Dataset S3'!Z$176*100</f>
        <v>0.11051537342602487</v>
      </c>
      <c r="V108" s="2">
        <f>'Suppl. Dataset S3'!Q108/'Suppl. Dataset S3'!Q$176*100</f>
        <v>8.5559482244706886E-2</v>
      </c>
      <c r="W108" s="2">
        <f>'Suppl. Dataset S3'!R108/'Suppl. Dataset S3'!R$176*100</f>
        <v>0.10051709166401697</v>
      </c>
      <c r="X108" s="2">
        <f>'Suppl. Dataset S3'!S108/'Suppl. Dataset S3'!S$176*100</f>
        <v>9.500897429668051E-2</v>
      </c>
      <c r="Y108" s="2">
        <f>'Suppl. Dataset S3'!T108/'Suppl. Dataset S3'!T$176*100</f>
        <v>0.10444291953688113</v>
      </c>
      <c r="Z108" s="2">
        <f>'Suppl. Dataset S3'!U108/'Suppl. Dataset S3'!U$176*100</f>
        <v>9.4262129861678631E-2</v>
      </c>
    </row>
    <row r="109" spans="1:26" x14ac:dyDescent="0.35">
      <c r="A109" t="s">
        <v>52</v>
      </c>
      <c r="B109" s="2">
        <f>'Suppl. Dataset S3'!B109/'Suppl. Dataset S3'!B$176*100</f>
        <v>8.1049699823956378E-2</v>
      </c>
      <c r="C109" s="2">
        <f>'Suppl. Dataset S3'!C109/'Suppl. Dataset S3'!C$176*100</f>
        <v>6.557984557169029E-2</v>
      </c>
      <c r="D109" s="2">
        <f>'Suppl. Dataset S3'!D109/'Suppl. Dataset S3'!D$176*100</f>
        <v>8.6197540086740312E-2</v>
      </c>
      <c r="E109" s="2">
        <f>'Suppl. Dataset S3'!E109/'Suppl. Dataset S3'!E$176*100</f>
        <v>0.17619121579665287</v>
      </c>
      <c r="F109" s="2">
        <f>'Suppl. Dataset S3'!F109/'Suppl. Dataset S3'!F$176*100</f>
        <v>0.10161874682335244</v>
      </c>
      <c r="G109" s="2">
        <f>'Suppl. Dataset S3'!G109/'Suppl. Dataset S3'!G$176*100</f>
        <v>8.730509487262135E-2</v>
      </c>
      <c r="H109" s="2">
        <f>'Suppl. Dataset S3'!H109/'Suppl. Dataset S3'!H$176*100</f>
        <v>9.1710859628787472E-2</v>
      </c>
      <c r="I109" s="2">
        <f>'Suppl. Dataset S3'!I109/'Suppl. Dataset S3'!I$176*100</f>
        <v>9.5899716910791674E-2</v>
      </c>
      <c r="J109" s="2">
        <f>'Suppl. Dataset S3'!J109/'Suppl. Dataset S3'!J$176*100</f>
        <v>8.7625888250770043E-2</v>
      </c>
      <c r="K109" s="2">
        <f>'Suppl. Dataset S3'!K109/'Suppl. Dataset S3'!K$176*100</f>
        <v>8.5981374043650943E-2</v>
      </c>
      <c r="L109" s="2">
        <f>'Suppl. Dataset S3'!L109/'Suppl. Dataset S3'!L$176*100</f>
        <v>0.11057440008023924</v>
      </c>
      <c r="M109" s="2">
        <f>'Suppl. Dataset S3'!M109/'Suppl. Dataset S3'!M$176*100</f>
        <v>9.1673194687763859E-2</v>
      </c>
      <c r="N109" s="2">
        <f>'Suppl. Dataset S3'!N109/'Suppl. Dataset S3'!N$176*100</f>
        <v>9.6550823608456696E-2</v>
      </c>
      <c r="O109" s="2">
        <f>'Suppl. Dataset S3'!O109/'Suppl. Dataset S3'!O$176*100</f>
        <v>9.1683306384272412E-2</v>
      </c>
      <c r="P109" s="2">
        <f>'Suppl. Dataset S3'!P109/'Suppl. Dataset S3'!P$176*100</f>
        <v>0.12038921179736285</v>
      </c>
      <c r="Q109" s="2">
        <f>'Suppl. Dataset S3'!V109/'Suppl. Dataset S3'!V$176*100</f>
        <v>7.7017770982664491E-2</v>
      </c>
      <c r="R109" s="2">
        <f>'Suppl. Dataset S3'!W109/'Suppl. Dataset S3'!W$176*100</f>
        <v>6.2374154038002241E-2</v>
      </c>
      <c r="S109" s="2">
        <f>'Suppl. Dataset S3'!X109/'Suppl. Dataset S3'!X$176*100</f>
        <v>7.6929845122913953E-2</v>
      </c>
      <c r="T109" s="2">
        <f>'Suppl. Dataset S3'!Y109/'Suppl. Dataset S3'!Y$176*100</f>
        <v>7.2515929644518459E-2</v>
      </c>
      <c r="U109" s="2">
        <f>'Suppl. Dataset S3'!Z109/'Suppl. Dataset S3'!Z$176*100</f>
        <v>8.9541652921815762E-2</v>
      </c>
      <c r="V109" s="2">
        <f>'Suppl. Dataset S3'!Q109/'Suppl. Dataset S3'!Q$176*100</f>
        <v>7.4933016460153032E-2</v>
      </c>
      <c r="W109" s="2">
        <f>'Suppl. Dataset S3'!R109/'Suppl. Dataset S3'!R$176*100</f>
        <v>7.5274623824967676E-2</v>
      </c>
      <c r="X109" s="2">
        <f>'Suppl. Dataset S3'!S109/'Suppl. Dataset S3'!S$176*100</f>
        <v>6.8211571289924472E-2</v>
      </c>
      <c r="Y109" s="2">
        <f>'Suppl. Dataset S3'!T109/'Suppl. Dataset S3'!T$176*100</f>
        <v>8.4901374192105916E-2</v>
      </c>
      <c r="Z109" s="2">
        <f>'Suppl. Dataset S3'!U109/'Suppl. Dataset S3'!U$176*100</f>
        <v>7.949928656622117E-2</v>
      </c>
    </row>
    <row r="110" spans="1:26" x14ac:dyDescent="0.35">
      <c r="A110" t="s">
        <v>53</v>
      </c>
      <c r="B110" s="2">
        <f>'Suppl. Dataset S3'!B110/'Suppl. Dataset S3'!B$176*100</f>
        <v>2.9896610761122985E-2</v>
      </c>
      <c r="C110" s="2">
        <f>'Suppl. Dataset S3'!C110/'Suppl. Dataset S3'!C$176*100</f>
        <v>2.9043130045979328E-2</v>
      </c>
      <c r="D110" s="2">
        <f>'Suppl. Dataset S3'!D110/'Suppl. Dataset S3'!D$176*100</f>
        <v>3.0961057052894404E-2</v>
      </c>
      <c r="E110" s="2">
        <f>'Suppl. Dataset S3'!E110/'Suppl. Dataset S3'!E$176*100</f>
        <v>2.3330370625941385E-2</v>
      </c>
      <c r="F110" s="2">
        <f>'Suppl. Dataset S3'!F110/'Suppl. Dataset S3'!F$176*100</f>
        <v>2.7435956669591328E-2</v>
      </c>
      <c r="G110" s="2">
        <f>'Suppl. Dataset S3'!G110/'Suppl. Dataset S3'!G$176*100</f>
        <v>2.3409885106467621E-2</v>
      </c>
      <c r="H110" s="2">
        <f>'Suppl. Dataset S3'!H110/'Suppl. Dataset S3'!H$176*100</f>
        <v>2.8154479919085987E-2</v>
      </c>
      <c r="I110" s="2">
        <f>'Suppl. Dataset S3'!I110/'Suppl. Dataset S3'!I$176*100</f>
        <v>1.7952801836909827E-2</v>
      </c>
      <c r="J110" s="2">
        <f>'Suppl. Dataset S3'!J110/'Suppl. Dataset S3'!J$176*100</f>
        <v>1.9749969186446215E-2</v>
      </c>
      <c r="K110" s="2">
        <f>'Suppl. Dataset S3'!K110/'Suppl. Dataset S3'!K$176*100</f>
        <v>2.0276277565781386E-2</v>
      </c>
      <c r="L110" s="2">
        <f>'Suppl. Dataset S3'!L110/'Suppl. Dataset S3'!L$176*100</f>
        <v>1.0699736968593509E-2</v>
      </c>
      <c r="M110" s="2">
        <f>'Suppl. Dataset S3'!M110/'Suppl. Dataset S3'!M$176*100</f>
        <v>1.9472053594448351E-2</v>
      </c>
      <c r="N110" s="2">
        <f>'Suppl. Dataset S3'!N110/'Suppl. Dataset S3'!N$176*100</f>
        <v>2.2779618417354687E-2</v>
      </c>
      <c r="O110" s="2">
        <f>'Suppl. Dataset S3'!O110/'Suppl. Dataset S3'!O$176*100</f>
        <v>2.1063409790615873E-2</v>
      </c>
      <c r="P110" s="2">
        <f>'Suppl. Dataset S3'!P110/'Suppl. Dataset S3'!P$176*100</f>
        <v>2.423840856221926E-2</v>
      </c>
      <c r="Q110" s="2">
        <f>'Suppl. Dataset S3'!V110/'Suppl. Dataset S3'!V$176*100</f>
        <v>2.3412691317971548E-2</v>
      </c>
      <c r="R110" s="2">
        <f>'Suppl. Dataset S3'!W110/'Suppl. Dataset S3'!W$176*100</f>
        <v>2.1776818485147956E-2</v>
      </c>
      <c r="S110" s="2">
        <f>'Suppl. Dataset S3'!X110/'Suppl. Dataset S3'!X$176*100</f>
        <v>1.9215355914080696E-2</v>
      </c>
      <c r="T110" s="2">
        <f>'Suppl. Dataset S3'!Y110/'Suppl. Dataset S3'!Y$176*100</f>
        <v>2.199948851077824E-2</v>
      </c>
      <c r="U110" s="2">
        <f>'Suppl. Dataset S3'!Z110/'Suppl. Dataset S3'!Z$176*100</f>
        <v>1.7951102112087395E-2</v>
      </c>
      <c r="V110" s="2">
        <f>'Suppl. Dataset S3'!Q110/'Suppl. Dataset S3'!Q$176*100</f>
        <v>2.5161245051617851E-2</v>
      </c>
      <c r="W110" s="2">
        <f>'Suppl. Dataset S3'!R110/'Suppl. Dataset S3'!R$176*100</f>
        <v>2.0613621337981825E-2</v>
      </c>
      <c r="X110" s="2">
        <f>'Suppl. Dataset S3'!S110/'Suppl. Dataset S3'!S$176*100</f>
        <v>2.0166376503558181E-2</v>
      </c>
      <c r="Y110" s="2">
        <f>'Suppl. Dataset S3'!T110/'Suppl. Dataset S3'!T$176*100</f>
        <v>1.9289168810442146E-2</v>
      </c>
      <c r="Z110" s="2">
        <f>'Suppl. Dataset S3'!U110/'Suppl. Dataset S3'!U$176*100</f>
        <v>2.4710444407219076E-2</v>
      </c>
    </row>
    <row r="111" spans="1:26" x14ac:dyDescent="0.35">
      <c r="A111" t="s">
        <v>54</v>
      </c>
      <c r="B111" s="2">
        <f>'Suppl. Dataset S3'!B111/'Suppl. Dataset S3'!B$176*100</f>
        <v>9.4359361248651283E-2</v>
      </c>
      <c r="C111" s="2">
        <f>'Suppl. Dataset S3'!C111/'Suppl. Dataset S3'!C$176*100</f>
        <v>6.2992615633011714E-2</v>
      </c>
      <c r="D111" s="2">
        <f>'Suppl. Dataset S3'!D111/'Suppl. Dataset S3'!D$176*100</f>
        <v>0.10888613315227517</v>
      </c>
      <c r="E111" s="2">
        <f>'Suppl. Dataset S3'!E111/'Suppl. Dataset S3'!E$176*100</f>
        <v>7.3868036790099567E-2</v>
      </c>
      <c r="F111" s="2">
        <f>'Suppl. Dataset S3'!F111/'Suppl. Dataset S3'!F$176*100</f>
        <v>7.6858262177142825E-2</v>
      </c>
      <c r="G111" s="2">
        <f>'Suppl. Dataset S3'!G111/'Suppl. Dataset S3'!G$176*100</f>
        <v>9.9135662656023041E-2</v>
      </c>
      <c r="H111" s="2">
        <f>'Suppl. Dataset S3'!H111/'Suppl. Dataset S3'!H$176*100</f>
        <v>7.3642809905567291E-2</v>
      </c>
      <c r="I111" s="2">
        <f>'Suppl. Dataset S3'!I111/'Suppl. Dataset S3'!I$176*100</f>
        <v>9.3697193618146712E-2</v>
      </c>
      <c r="J111" s="2">
        <f>'Suppl. Dataset S3'!J111/'Suppl. Dataset S3'!J$176*100</f>
        <v>9.4821903700453569E-2</v>
      </c>
      <c r="K111" s="2">
        <f>'Suppl. Dataset S3'!K111/'Suppl. Dataset S3'!K$176*100</f>
        <v>9.8451953959629718E-2</v>
      </c>
      <c r="L111" s="2">
        <f>'Suppl. Dataset S3'!L111/'Suppl. Dataset S3'!L$176*100</f>
        <v>8.1372999609280072E-2</v>
      </c>
      <c r="M111" s="2">
        <f>'Suppl. Dataset S3'!M111/'Suppl. Dataset S3'!M$176*100</f>
        <v>8.7094756920784513E-2</v>
      </c>
      <c r="N111" s="2">
        <f>'Suppl. Dataset S3'!N111/'Suppl. Dataset S3'!N$176*100</f>
        <v>8.6660230592685211E-2</v>
      </c>
      <c r="O111" s="2">
        <f>'Suppl. Dataset S3'!O111/'Suppl. Dataset S3'!O$176*100</f>
        <v>7.8150037461773667E-2</v>
      </c>
      <c r="P111" s="2">
        <f>'Suppl. Dataset S3'!P111/'Suppl. Dataset S3'!P$176*100</f>
        <v>9.0186134661995723E-2</v>
      </c>
      <c r="Q111" s="2">
        <f>'Suppl. Dataset S3'!V111/'Suppl. Dataset S3'!V$176*100</f>
        <v>8.2678766019552638E-2</v>
      </c>
      <c r="R111" s="2">
        <f>'Suppl. Dataset S3'!W111/'Suppl. Dataset S3'!W$176*100</f>
        <v>8.0955078583801146E-2</v>
      </c>
      <c r="S111" s="2">
        <f>'Suppl. Dataset S3'!X111/'Suppl. Dataset S3'!X$176*100</f>
        <v>8.195042202626196E-2</v>
      </c>
      <c r="T111" s="2">
        <f>'Suppl. Dataset S3'!Y111/'Suppl. Dataset S3'!Y$176*100</f>
        <v>8.8719248748384369E-2</v>
      </c>
      <c r="U111" s="2">
        <f>'Suppl. Dataset S3'!Z111/'Suppl. Dataset S3'!Z$176*100</f>
        <v>8.3991395203344699E-2</v>
      </c>
      <c r="V111" s="2">
        <f>'Suppl. Dataset S3'!Q111/'Suppl. Dataset S3'!Q$176*100</f>
        <v>8.7896616046985024E-2</v>
      </c>
      <c r="W111" s="2">
        <f>'Suppl. Dataset S3'!R111/'Suppl. Dataset S3'!R$176*100</f>
        <v>8.7469234040651572E-2</v>
      </c>
      <c r="X111" s="2">
        <f>'Suppl. Dataset S3'!S111/'Suppl. Dataset S3'!S$176*100</f>
        <v>8.8220496154731917E-2</v>
      </c>
      <c r="Y111" s="2">
        <f>'Suppl. Dataset S3'!T111/'Suppl. Dataset S3'!T$176*100</f>
        <v>9.1507352037489109E-2</v>
      </c>
      <c r="Z111" s="2">
        <f>'Suppl. Dataset S3'!U111/'Suppl. Dataset S3'!U$176*100</f>
        <v>9.1915365181398229E-2</v>
      </c>
    </row>
    <row r="112" spans="1:26" x14ac:dyDescent="0.35">
      <c r="A112" t="s">
        <v>55</v>
      </c>
      <c r="B112" s="2">
        <f>'Suppl. Dataset S3'!B112/'Suppl. Dataset S3'!B$176*100</f>
        <v>3.5786804974591149E-2</v>
      </c>
      <c r="C112" s="2">
        <f>'Suppl. Dataset S3'!C112/'Suppl. Dataset S3'!C$176*100</f>
        <v>2.3180450967263389E-2</v>
      </c>
      <c r="D112" s="2">
        <f>'Suppl. Dataset S3'!D112/'Suppl. Dataset S3'!D$176*100</f>
        <v>2.5993356365307443E-2</v>
      </c>
      <c r="E112" s="2">
        <f>'Suppl. Dataset S3'!E112/'Suppl. Dataset S3'!E$176*100</f>
        <v>3.7163422236012829E-2</v>
      </c>
      <c r="F112" s="2">
        <f>'Suppl. Dataset S3'!F112/'Suppl. Dataset S3'!F$176*100</f>
        <v>3.3111065514945144E-2</v>
      </c>
      <c r="G112" s="2">
        <f>'Suppl. Dataset S3'!G112/'Suppl. Dataset S3'!G$176*100</f>
        <v>3.801056495619537E-2</v>
      </c>
      <c r="H112" s="2">
        <f>'Suppl. Dataset S3'!H112/'Suppl. Dataset S3'!H$176*100</f>
        <v>4.689518555307351E-2</v>
      </c>
      <c r="I112" s="2">
        <f>'Suppl. Dataset S3'!I112/'Suppl. Dataset S3'!I$176*100</f>
        <v>3.5748276296475749E-2</v>
      </c>
      <c r="J112" s="2">
        <f>'Suppl. Dataset S3'!J112/'Suppl. Dataset S3'!J$176*100</f>
        <v>4.796224198802012E-2</v>
      </c>
      <c r="K112" s="2">
        <f>'Suppl. Dataset S3'!K112/'Suppl. Dataset S3'!K$176*100</f>
        <v>5.0317334695820101E-2</v>
      </c>
      <c r="L112" s="2">
        <f>'Suppl. Dataset S3'!L112/'Suppl. Dataset S3'!L$176*100</f>
        <v>4.8623804682042936E-2</v>
      </c>
      <c r="M112" s="2">
        <f>'Suppl. Dataset S3'!M112/'Suppl. Dataset S3'!M$176*100</f>
        <v>4.7113292825635297E-2</v>
      </c>
      <c r="N112" s="2">
        <f>'Suppl. Dataset S3'!N112/'Suppl. Dataset S3'!N$176*100</f>
        <v>4.8464608727412109E-2</v>
      </c>
      <c r="O112" s="2">
        <f>'Suppl. Dataset S3'!O112/'Suppl. Dataset S3'!O$176*100</f>
        <v>4.9786241323273875E-2</v>
      </c>
      <c r="P112" s="2">
        <f>'Suppl. Dataset S3'!P112/'Suppl. Dataset S3'!P$176*100</f>
        <v>5.2384411028160785E-2</v>
      </c>
      <c r="Q112" s="2">
        <f>'Suppl. Dataset S3'!V112/'Suppl. Dataset S3'!V$176*100</f>
        <v>7.1447585682518341E-2</v>
      </c>
      <c r="R112" s="2">
        <f>'Suppl. Dataset S3'!W112/'Suppl. Dataset S3'!W$176*100</f>
        <v>6.7674148924697461E-2</v>
      </c>
      <c r="S112" s="2">
        <f>'Suppl. Dataset S3'!X112/'Suppl. Dataset S3'!X$176*100</f>
        <v>6.5104082594739168E-2</v>
      </c>
      <c r="T112" s="2">
        <f>'Suppl. Dataset S3'!Y112/'Suppl. Dataset S3'!Y$176*100</f>
        <v>6.7170569428400759E-2</v>
      </c>
      <c r="U112" s="2">
        <f>'Suppl. Dataset S3'!Z112/'Suppl. Dataset S3'!Z$176*100</f>
        <v>7.6333356228922095E-2</v>
      </c>
      <c r="V112" s="2">
        <f>'Suppl. Dataset S3'!Q112/'Suppl. Dataset S3'!Q$176*100</f>
        <v>5.8374088519753412E-2</v>
      </c>
      <c r="W112" s="2">
        <f>'Suppl. Dataset S3'!R112/'Suppl. Dataset S3'!R$176*100</f>
        <v>6.7595114813449361E-2</v>
      </c>
      <c r="X112" s="2">
        <f>'Suppl. Dataset S3'!S112/'Suppl. Dataset S3'!S$176*100</f>
        <v>5.814263572076963E-2</v>
      </c>
      <c r="Y112" s="2">
        <f>'Suppl. Dataset S3'!T112/'Suppl. Dataset S3'!T$176*100</f>
        <v>6.0811235004807576E-2</v>
      </c>
      <c r="Z112" s="2">
        <f>'Suppl. Dataset S3'!U112/'Suppl. Dataset S3'!U$176*100</f>
        <v>4.7455285282045727E-2</v>
      </c>
    </row>
    <row r="113" spans="1:31" x14ac:dyDescent="0.35">
      <c r="A113" t="s">
        <v>56</v>
      </c>
      <c r="B113" s="2">
        <f>'Suppl. Dataset S3'!B113/'Suppl. Dataset S3'!B$176*100</f>
        <v>7.5758747942962307E-2</v>
      </c>
      <c r="C113" s="2">
        <f>'Suppl. Dataset S3'!C113/'Suppl. Dataset S3'!C$176*100</f>
        <v>9.1682321762898228E-2</v>
      </c>
      <c r="D113" s="2">
        <f>'Suppl. Dataset S3'!D113/'Suppl. Dataset S3'!D$176*100</f>
        <v>0.10576986334825383</v>
      </c>
      <c r="E113" s="2">
        <f>'Suppl. Dataset S3'!E113/'Suppl. Dataset S3'!E$176*100</f>
        <v>8.7861671088845128E-2</v>
      </c>
      <c r="F113" s="2">
        <f>'Suppl. Dataset S3'!F113/'Suppl. Dataset S3'!F$176*100</f>
        <v>9.1515828069116276E-2</v>
      </c>
      <c r="G113" s="2">
        <f>'Suppl. Dataset S3'!G113/'Suppl. Dataset S3'!G$176*100</f>
        <v>0.10196077221357812</v>
      </c>
      <c r="H113" s="2">
        <f>'Suppl. Dataset S3'!H113/'Suppl. Dataset S3'!H$176*100</f>
        <v>0.11359056056188918</v>
      </c>
      <c r="I113" s="2">
        <f>'Suppl. Dataset S3'!I113/'Suppl. Dataset S3'!I$176*100</f>
        <v>0.1251626690869273</v>
      </c>
      <c r="J113" s="2">
        <f>'Suppl. Dataset S3'!J113/'Suppl. Dataset S3'!J$176*100</f>
        <v>0.1199056049700503</v>
      </c>
      <c r="K113" s="2">
        <f>'Suppl. Dataset S3'!K113/'Suppl. Dataset S3'!K$176*100</f>
        <v>0.12050886779889335</v>
      </c>
      <c r="L113" s="2">
        <f>'Suppl. Dataset S3'!L113/'Suppl. Dataset S3'!L$176*100</f>
        <v>8.1872987318092852E-2</v>
      </c>
      <c r="M113" s="2">
        <f>'Suppl. Dataset S3'!M113/'Suppl. Dataset S3'!M$176*100</f>
        <v>7.6721187858259321E-2</v>
      </c>
      <c r="N113" s="2">
        <f>'Suppl. Dataset S3'!N113/'Suppl. Dataset S3'!N$176*100</f>
        <v>7.8895874672531341E-2</v>
      </c>
      <c r="O113" s="2">
        <f>'Suppl. Dataset S3'!O113/'Suppl. Dataset S3'!O$176*100</f>
        <v>7.9107465179528935E-2</v>
      </c>
      <c r="P113" s="2">
        <f>'Suppl. Dataset S3'!P113/'Suppl. Dataset S3'!P$176*100</f>
        <v>6.9657108718527316E-2</v>
      </c>
      <c r="Q113" s="2">
        <f>'Suppl. Dataset S3'!V113/'Suppl. Dataset S3'!V$176*100</f>
        <v>7.9395805613342627E-2</v>
      </c>
      <c r="R113" s="2">
        <f>'Suppl. Dataset S3'!W113/'Suppl. Dataset S3'!W$176*100</f>
        <v>7.8025461747234154E-2</v>
      </c>
      <c r="S113" s="2">
        <f>'Suppl. Dataset S3'!X113/'Suppl. Dataset S3'!X$176*100</f>
        <v>8.0107853650939156E-2</v>
      </c>
      <c r="T113" s="2">
        <f>'Suppl. Dataset S3'!Y113/'Suppl. Dataset S3'!Y$176*100</f>
        <v>8.0785006990398783E-2</v>
      </c>
      <c r="U113" s="2">
        <f>'Suppl. Dataset S3'!Z113/'Suppl. Dataset S3'!Z$176*100</f>
        <v>7.9380102917670864E-2</v>
      </c>
      <c r="V113" s="2">
        <f>'Suppl. Dataset S3'!Q113/'Suppl. Dataset S3'!Q$176*100</f>
        <v>9.5724558951932784E-2</v>
      </c>
      <c r="W113" s="2">
        <f>'Suppl. Dataset S3'!R113/'Suppl. Dataset S3'!R$176*100</f>
        <v>9.4402066329210499E-2</v>
      </c>
      <c r="X113" s="2">
        <f>'Suppl. Dataset S3'!S113/'Suppl. Dataset S3'!S$176*100</f>
        <v>0.10077267413110989</v>
      </c>
      <c r="Y113" s="2">
        <f>'Suppl. Dataset S3'!T113/'Suppl. Dataset S3'!T$176*100</f>
        <v>0.10099700335989539</v>
      </c>
      <c r="Z113" s="2">
        <f>'Suppl. Dataset S3'!U113/'Suppl. Dataset S3'!U$176*100</f>
        <v>9.7531375273948021E-2</v>
      </c>
    </row>
    <row r="114" spans="1:31" x14ac:dyDescent="0.35">
      <c r="A114" t="s">
        <v>57</v>
      </c>
      <c r="B114" s="2">
        <f>'Suppl. Dataset S3'!B114/'Suppl. Dataset S3'!B$176*100</f>
        <v>0.10947235955952354</v>
      </c>
      <c r="C114" s="2">
        <f>'Suppl. Dataset S3'!C114/'Suppl. Dataset S3'!C$176*100</f>
        <v>9.2098114605360368E-2</v>
      </c>
      <c r="D114" s="2">
        <f>'Suppl. Dataset S3'!D114/'Suppl. Dataset S3'!D$176*100</f>
        <v>0.10027056369409852</v>
      </c>
      <c r="E114" s="2">
        <f>'Suppl. Dataset S3'!E114/'Suppl. Dataset S3'!E$176*100</f>
        <v>0.1137843051176689</v>
      </c>
      <c r="F114" s="2">
        <f>'Suppl. Dataset S3'!F114/'Suppl. Dataset S3'!F$176*100</f>
        <v>9.3395003183471853E-2</v>
      </c>
      <c r="G114" s="2">
        <f>'Suppl. Dataset S3'!G114/'Suppl. Dataset S3'!G$176*100</f>
        <v>0.20713189619710518</v>
      </c>
      <c r="H114" s="2">
        <f>'Suppl. Dataset S3'!H114/'Suppl. Dataset S3'!H$176*100</f>
        <v>0.17733327573958538</v>
      </c>
      <c r="I114" s="2">
        <f>'Suppl. Dataset S3'!I114/'Suppl. Dataset S3'!I$176*100</f>
        <v>0.15592891176751281</v>
      </c>
      <c r="J114" s="2">
        <f>'Suppl. Dataset S3'!J114/'Suppl. Dataset S3'!J$176*100</f>
        <v>0.17930711731728211</v>
      </c>
      <c r="K114" s="2">
        <f>'Suppl. Dataset S3'!K114/'Suppl. Dataset S3'!K$176*100</f>
        <v>0.15359423855778873</v>
      </c>
      <c r="L114" s="2">
        <f>'Suppl. Dataset S3'!L114/'Suppl. Dataset S3'!L$176*100</f>
        <v>0.20486996368603694</v>
      </c>
      <c r="M114" s="2">
        <f>'Suppl. Dataset S3'!M114/'Suppl. Dataset S3'!M$176*100</f>
        <v>0.20585051108448449</v>
      </c>
      <c r="N114" s="2">
        <f>'Suppl. Dataset S3'!N114/'Suppl. Dataset S3'!N$176*100</f>
        <v>0.18521745815979979</v>
      </c>
      <c r="O114" s="2">
        <f>'Suppl. Dataset S3'!O114/'Suppl. Dataset S3'!O$176*100</f>
        <v>0.20644535164097946</v>
      </c>
      <c r="P114" s="2">
        <f>'Suppl. Dataset S3'!P114/'Suppl. Dataset S3'!P$176*100</f>
        <v>0.1902828335725624</v>
      </c>
      <c r="Q114" s="2">
        <f>'Suppl. Dataset S3'!V114/'Suppl. Dataset S3'!V$176*100</f>
        <v>0.30583367994693456</v>
      </c>
      <c r="R114" s="2">
        <f>'Suppl. Dataset S3'!W114/'Suppl. Dataset S3'!W$176*100</f>
        <v>0.25292358689028344</v>
      </c>
      <c r="S114" s="2">
        <f>'Suppl. Dataset S3'!X114/'Suppl. Dataset S3'!X$176*100</f>
        <v>0.28340456439488881</v>
      </c>
      <c r="T114" s="2">
        <f>'Suppl. Dataset S3'!Y114/'Suppl. Dataset S3'!Y$176*100</f>
        <v>0.2704855144767816</v>
      </c>
      <c r="U114" s="2">
        <f>'Suppl. Dataset S3'!Z114/'Suppl. Dataset S3'!Z$176*100</f>
        <v>0.28820576785461421</v>
      </c>
      <c r="V114" s="2">
        <f>'Suppl. Dataset S3'!Q114/'Suppl. Dataset S3'!Q$176*100</f>
        <v>0.2265630332203456</v>
      </c>
      <c r="W114" s="2">
        <f>'Suppl. Dataset S3'!R114/'Suppl. Dataset S3'!R$176*100</f>
        <v>0.23687176985909608</v>
      </c>
      <c r="X114" s="2">
        <f>'Suppl. Dataset S3'!S114/'Suppl. Dataset S3'!S$176*100</f>
        <v>0.24476747053937031</v>
      </c>
      <c r="Y114" s="2">
        <f>'Suppl. Dataset S3'!T114/'Suppl. Dataset S3'!T$176*100</f>
        <v>0.25467125487682152</v>
      </c>
      <c r="Z114" s="2">
        <f>'Suppl. Dataset S3'!U114/'Suppl. Dataset S3'!U$176*100</f>
        <v>0.25272045416474054</v>
      </c>
    </row>
    <row r="115" spans="1:31" x14ac:dyDescent="0.35">
      <c r="A115" t="s">
        <v>58</v>
      </c>
      <c r="B115" s="2">
        <f>'Suppl. Dataset S3'!B115/'Suppl. Dataset S3'!B$176*100</f>
        <v>1.1102241066833097E-2</v>
      </c>
      <c r="C115" s="2">
        <f>'Suppl. Dataset S3'!C115/'Suppl. Dataset S3'!C$176*100</f>
        <v>1.3201422748172422E-2</v>
      </c>
      <c r="D115" s="2">
        <f>'Suppl. Dataset S3'!D115/'Suppl. Dataset S3'!D$176*100</f>
        <v>1.3986552120401678E-2</v>
      </c>
      <c r="E115" s="2">
        <f>'Suppl. Dataset S3'!E115/'Suppl. Dataset S3'!E$176*100</f>
        <v>1.3236601623567532E-2</v>
      </c>
      <c r="F115" s="2">
        <f>'Suppl. Dataset S3'!F115/'Suppl. Dataset S3'!F$176*100</f>
        <v>1.2590473266182321E-2</v>
      </c>
      <c r="G115" s="2">
        <f>'Suppl. Dataset S3'!G115/'Suppl. Dataset S3'!G$176*100</f>
        <v>2.9792064425126098E-2</v>
      </c>
      <c r="H115" s="2">
        <f>'Suppl. Dataset S3'!H115/'Suppl. Dataset S3'!H$176*100</f>
        <v>2.6938678812154452E-2</v>
      </c>
      <c r="I115" s="2">
        <f>'Suppl. Dataset S3'!I115/'Suppl. Dataset S3'!I$176*100</f>
        <v>3.2426920552548914E-2</v>
      </c>
      <c r="J115" s="2">
        <f>'Suppl. Dataset S3'!J115/'Suppl. Dataset S3'!J$176*100</f>
        <v>2.8088232520570404E-2</v>
      </c>
      <c r="K115" s="2">
        <f>'Suppl. Dataset S3'!K115/'Suppl. Dataset S3'!K$176*100</f>
        <v>3.0328256528987452E-2</v>
      </c>
      <c r="L115" s="2">
        <f>'Suppl. Dataset S3'!L115/'Suppl. Dataset S3'!L$176*100</f>
        <v>3.7124087379348969E-2</v>
      </c>
      <c r="M115" s="2">
        <f>'Suppl. Dataset S3'!M115/'Suppl. Dataset S3'!M$176*100</f>
        <v>2.8203140888740399E-2</v>
      </c>
      <c r="N115" s="2">
        <f>'Suppl. Dataset S3'!N115/'Suppl. Dataset S3'!N$176*100</f>
        <v>2.1777766040560635E-2</v>
      </c>
      <c r="O115" s="2">
        <f>'Suppl. Dataset S3'!O115/'Suppl. Dataset S3'!O$176*100</f>
        <v>2.6807976097147475E-2</v>
      </c>
      <c r="P115" s="2">
        <f>'Suppl. Dataset S3'!P115/'Suppl. Dataset S3'!P$176*100</f>
        <v>2.7792053742778274E-2</v>
      </c>
      <c r="Q115" s="2">
        <f>'Suppl. Dataset S3'!V115/'Suppl. Dataset S3'!V$176*100</f>
        <v>3.7149288807113524E-2</v>
      </c>
      <c r="R115" s="2">
        <f>'Suppl. Dataset S3'!W115/'Suppl. Dataset S3'!W$176*100</f>
        <v>3.2225785202236887E-2</v>
      </c>
      <c r="S115" s="2">
        <f>'Suppl. Dataset S3'!X115/'Suppl. Dataset S3'!X$176*100</f>
        <v>3.6324919399221042E-2</v>
      </c>
      <c r="T115" s="2">
        <f>'Suppl. Dataset S3'!Y115/'Suppl. Dataset S3'!Y$176*100</f>
        <v>3.7417162835954788E-2</v>
      </c>
      <c r="U115" s="2">
        <f>'Suppl. Dataset S3'!Z115/'Suppl. Dataset S3'!Z$176*100</f>
        <v>3.4831725657857651E-2</v>
      </c>
      <c r="V115" s="2">
        <f>'Suppl. Dataset S3'!Q115/'Suppl. Dataset S3'!Q$176*100</f>
        <v>3.2541876933425751E-2</v>
      </c>
      <c r="W115" s="2">
        <f>'Suppl. Dataset S3'!R115/'Suppl. Dataset S3'!R$176*100</f>
        <v>3.408642541874797E-2</v>
      </c>
      <c r="X115" s="2">
        <f>'Suppl. Dataset S3'!S115/'Suppl. Dataset S3'!S$176*100</f>
        <v>3.588028232870305E-2</v>
      </c>
      <c r="Y115" s="2">
        <f>'Suppl. Dataset S3'!T115/'Suppl. Dataset S3'!T$176*100</f>
        <v>2.9630952088329804E-2</v>
      </c>
      <c r="Z115" s="2">
        <f>'Suppl. Dataset S3'!U115/'Suppl. Dataset S3'!U$176*100</f>
        <v>3.9405670816057697E-2</v>
      </c>
    </row>
    <row r="116" spans="1:31" x14ac:dyDescent="0.35">
      <c r="A116" t="s">
        <v>59</v>
      </c>
      <c r="B116" s="2">
        <f>'Suppl. Dataset S3'!B116/'Suppl. Dataset S3'!B$176*100</f>
        <v>2.5130203601540183E-2</v>
      </c>
      <c r="C116" s="2">
        <f>'Suppl. Dataset S3'!C116/'Suppl. Dataset S3'!C$176*100</f>
        <v>1.6444606919376985E-2</v>
      </c>
      <c r="D116" s="2">
        <f>'Suppl. Dataset S3'!D116/'Suppl. Dataset S3'!D$176*100</f>
        <v>3.2665839945682555E-2</v>
      </c>
      <c r="E116" s="2">
        <f>'Suppl. Dataset S3'!E116/'Suppl. Dataset S3'!E$176*100</f>
        <v>2.4729734055815942E-2</v>
      </c>
      <c r="F116" s="2">
        <f>'Suppl. Dataset S3'!F116/'Suppl. Dataset S3'!F$176*100</f>
        <v>2.3245396164578404E-2</v>
      </c>
      <c r="G116" s="2">
        <f>'Suppl. Dataset S3'!G116/'Suppl. Dataset S3'!G$176*100</f>
        <v>3.7240080531407628E-2</v>
      </c>
      <c r="H116" s="2">
        <f>'Suppl. Dataset S3'!H116/'Suppl. Dataset S3'!H$176*100</f>
        <v>3.7707202902119479E-2</v>
      </c>
      <c r="I116" s="2">
        <f>'Suppl. Dataset S3'!I116/'Suppl. Dataset S3'!I$176*100</f>
        <v>2.7829464970165967E-2</v>
      </c>
      <c r="J116" s="2">
        <f>'Suppl. Dataset S3'!J116/'Suppl. Dataset S3'!J$176*100</f>
        <v>3.7212084301050094E-2</v>
      </c>
      <c r="K116" s="2">
        <f>'Suppl. Dataset S3'!K116/'Suppl. Dataset S3'!K$176*100</f>
        <v>3.3889529075951892E-2</v>
      </c>
      <c r="L116" s="2">
        <f>'Suppl. Dataset S3'!L116/'Suppl. Dataset S3'!L$176*100</f>
        <v>4.3873921448321522E-2</v>
      </c>
      <c r="M116" s="2">
        <f>'Suppl. Dataset S3'!M116/'Suppl. Dataset S3'!M$176*100</f>
        <v>5.2300077356897907E-2</v>
      </c>
      <c r="N116" s="2">
        <f>'Suppl. Dataset S3'!N116/'Suppl. Dataset S3'!N$176*100</f>
        <v>5.5227112270771934E-2</v>
      </c>
      <c r="O116" s="2">
        <f>'Suppl. Dataset S3'!O116/'Suppl. Dataset S3'!O$176*100</f>
        <v>5.5770164559244294E-2</v>
      </c>
      <c r="P116" s="2">
        <f>'Suppl. Dataset S3'!P116/'Suppl. Dataset S3'!P$176*100</f>
        <v>4.8986503285793591E-2</v>
      </c>
      <c r="Q116" s="2">
        <f>'Suppl. Dataset S3'!V116/'Suppl. Dataset S3'!V$176*100</f>
        <v>6.4881664870098277E-2</v>
      </c>
      <c r="R116" s="2">
        <f>'Suppl. Dataset S3'!W116/'Suppl. Dataset S3'!W$176*100</f>
        <v>5.6443951051190662E-2</v>
      </c>
      <c r="S116" s="2">
        <f>'Suppl. Dataset S3'!X116/'Suppl. Dataset S3'!X$176*100</f>
        <v>6.3349255570622209E-2</v>
      </c>
      <c r="T116" s="2">
        <f>'Suppl. Dataset S3'!Y116/'Suppl. Dataset S3'!Y$176*100</f>
        <v>6.3654257740202613E-2</v>
      </c>
      <c r="U116" s="2">
        <f>'Suppl. Dataset S3'!Z116/'Suppl. Dataset S3'!Z$176*100</f>
        <v>6.6040293091257307E-2</v>
      </c>
      <c r="V116" s="2">
        <f>'Suppl. Dataset S3'!Q116/'Suppl. Dataset S3'!Q$176*100</f>
        <v>5.076980112637558E-2</v>
      </c>
      <c r="W116" s="2">
        <f>'Suppl. Dataset S3'!R116/'Suppl. Dataset S3'!R$176*100</f>
        <v>5.2920619802666345E-2</v>
      </c>
      <c r="X116" s="2">
        <f>'Suppl. Dataset S3'!S116/'Suppl. Dataset S3'!S$176*100</f>
        <v>4.878771062516718E-2</v>
      </c>
      <c r="Y116" s="2">
        <f>'Suppl. Dataset S3'!T116/'Suppl. Dataset S3'!T$176*100</f>
        <v>5.1805749566197538E-2</v>
      </c>
      <c r="Z116" s="2">
        <f>'Suppl. Dataset S3'!U116/'Suppl. Dataset S3'!U$176*100</f>
        <v>5.0450490664738945E-2</v>
      </c>
    </row>
    <row r="117" spans="1:31" x14ac:dyDescent="0.35">
      <c r="A117" t="s">
        <v>60</v>
      </c>
      <c r="B117" s="2">
        <f>'Suppl. Dataset S3'!B117/'Suppl. Dataset S3'!B$176*100</f>
        <v>2.7649036653352235E-2</v>
      </c>
      <c r="C117" s="2">
        <f>'Suppl. Dataset S3'!C117/'Suppl. Dataset S3'!C$176*100</f>
        <v>3.5446339819896033E-2</v>
      </c>
      <c r="D117" s="2">
        <f>'Suppl. Dataset S3'!D117/'Suppl. Dataset S3'!D$176*100</f>
        <v>4.9127076910454127E-2</v>
      </c>
      <c r="E117" s="2">
        <f>'Suppl. Dataset S3'!E117/'Suppl. Dataset S3'!E$176*100</f>
        <v>4.347202786249648E-2</v>
      </c>
      <c r="F117" s="2">
        <f>'Suppl. Dataset S3'!F117/'Suppl. Dataset S3'!F$176*100</f>
        <v>4.134185251582255E-2</v>
      </c>
      <c r="G117" s="2">
        <f>'Suppl. Dataset S3'!G117/'Suppl. Dataset S3'!G$176*100</f>
        <v>3.9294705664174943E-2</v>
      </c>
      <c r="H117" s="2">
        <f>'Suppl. Dataset S3'!H117/'Suppl. Dataset S3'!H$176*100</f>
        <v>4.6547813808235923E-2</v>
      </c>
      <c r="I117" s="2">
        <f>'Suppl. Dataset S3'!I117/'Suppl. Dataset S3'!I$176*100</f>
        <v>3.3545693013661108E-2</v>
      </c>
      <c r="J117" s="2">
        <f>'Suppl. Dataset S3'!J117/'Suppl. Dataset S3'!J$176*100</f>
        <v>4.1208937800051769E-2</v>
      </c>
      <c r="K117" s="2">
        <f>'Suppl. Dataset S3'!K117/'Suppl. Dataset S3'!K$176*100</f>
        <v>3.492344691216738E-2</v>
      </c>
      <c r="L117" s="2">
        <f>'Suppl. Dataset S3'!L117/'Suppl. Dataset S3'!L$176*100</f>
        <v>4.5748875356369442E-2</v>
      </c>
      <c r="M117" s="2">
        <f>'Suppl. Dataset S3'!M117/'Suppl. Dataset S3'!M$176*100</f>
        <v>3.7820303873789804E-2</v>
      </c>
      <c r="N117" s="2">
        <f>'Suppl. Dataset S3'!N117/'Suppl. Dataset S3'!N$176*100</f>
        <v>3.5315296281990226E-2</v>
      </c>
      <c r="O117" s="2">
        <f>'Suppl. Dataset S3'!O117/'Suppl. Dataset S3'!O$176*100</f>
        <v>3.5065790162786652E-2</v>
      </c>
      <c r="P117" s="2">
        <f>'Suppl. Dataset S3'!P117/'Suppl. Dataset S3'!P$176*100</f>
        <v>3.298802099881476E-2</v>
      </c>
      <c r="Q117" s="2">
        <f>'Suppl. Dataset S3'!V117/'Suppl. Dataset S3'!V$176*100</f>
        <v>2.9978612130391616E-2</v>
      </c>
      <c r="R117" s="2">
        <f>'Suppl. Dataset S3'!W117/'Suppl. Dataset S3'!W$176*100</f>
        <v>2.646420542365514E-2</v>
      </c>
      <c r="S117" s="2">
        <f>'Suppl. Dataset S3'!X117/'Suppl. Dataset S3'!X$176*100</f>
        <v>3.0095283463605842E-2</v>
      </c>
      <c r="T117" s="2">
        <f>'Suppl. Dataset S3'!Y117/'Suppl. Dataset S3'!Y$176*100</f>
        <v>3.0474701297717392E-2</v>
      </c>
      <c r="U117" s="2">
        <f>'Suppl. Dataset S3'!Z117/'Suppl. Dataset S3'!Z$176*100</f>
        <v>3.2196701494615468E-2</v>
      </c>
      <c r="V117" s="2">
        <f>'Suppl. Dataset S3'!Q117/'Suppl. Dataset S3'!Q$176*100</f>
        <v>2.8627905480951864E-2</v>
      </c>
      <c r="W117" s="2">
        <f>'Suppl. Dataset S3'!R117/'Suppl. Dataset S3'!R$176*100</f>
        <v>3.2353217346608246E-2</v>
      </c>
      <c r="X117" s="2">
        <f>'Suppl. Dataset S3'!S117/'Suppl. Dataset S3'!S$176*100</f>
        <v>2.8656859153617618E-2</v>
      </c>
      <c r="Y117" s="2">
        <f>'Suppl. Dataset S3'!T117/'Suppl. Dataset S3'!T$176*100</f>
        <v>3.1083449739718518E-2</v>
      </c>
      <c r="Z117" s="2">
        <f>'Suppl. Dataset S3'!U117/'Suppl. Dataset S3'!U$176*100</f>
        <v>3.3134459546043757E-2</v>
      </c>
    </row>
    <row r="118" spans="1:31" x14ac:dyDescent="0.35">
      <c r="A118" t="s">
        <v>61</v>
      </c>
      <c r="B118" s="2">
        <f>'Suppl. Dataset S3'!B118/'Suppl. Dataset S3'!B$176*100</f>
        <v>0.1560336871836441</v>
      </c>
      <c r="C118" s="2">
        <f>'Suppl. Dataset S3'!C118/'Suppl. Dataset S3'!C$176*100</f>
        <v>0.13262102118825209</v>
      </c>
      <c r="D118" s="2">
        <f>'Suppl. Dataset S3'!D118/'Suppl. Dataset S3'!D$176*100</f>
        <v>0.172318179302654</v>
      </c>
      <c r="E118" s="2">
        <f>'Suppl. Dataset S3'!E118/'Suppl. Dataset S3'!E$176*100</f>
        <v>0.16319949110497411</v>
      </c>
      <c r="F118" s="2">
        <f>'Suppl. Dataset S3'!F118/'Suppl. Dataset S3'!F$176*100</f>
        <v>0.12965799020014818</v>
      </c>
      <c r="G118" s="2">
        <f>'Suppl. Dataset S3'!G118/'Suppl. Dataset S3'!G$176*100</f>
        <v>0.21075796422959656</v>
      </c>
      <c r="H118" s="2">
        <f>'Suppl. Dataset S3'!H118/'Suppl. Dataset S3'!H$176*100</f>
        <v>0.17018491592737428</v>
      </c>
      <c r="I118" s="2">
        <f>'Suppl. Dataset S3'!I118/'Suppl. Dataset S3'!I$176*100</f>
        <v>0.171284618051319</v>
      </c>
      <c r="J118" s="2">
        <f>'Suppl. Dataset S3'!J118/'Suppl. Dataset S3'!J$176*100</f>
        <v>0.2110069830319152</v>
      </c>
      <c r="K118" s="2">
        <f>'Suppl. Dataset S3'!K118/'Suppl. Dataset S3'!K$176*100</f>
        <v>0.1964009871681576</v>
      </c>
      <c r="L118" s="2">
        <f>'Suppl. Dataset S3'!L118/'Suppl. Dataset S3'!L$176*100</f>
        <v>0.22045929384938287</v>
      </c>
      <c r="M118" s="2">
        <f>'Suppl. Dataset S3'!M118/'Suppl. Dataset S3'!M$176*100</f>
        <v>0.21341418186003458</v>
      </c>
      <c r="N118" s="2">
        <f>'Suppl. Dataset S3'!N118/'Suppl. Dataset S3'!N$176*100</f>
        <v>0.20157226513286786</v>
      </c>
      <c r="O118" s="2">
        <f>'Suppl. Dataset S3'!O118/'Suppl. Dataset S3'!O$176*100</f>
        <v>0.20338343785151233</v>
      </c>
      <c r="P118" s="2">
        <f>'Suppl. Dataset S3'!P118/'Suppl. Dataset S3'!P$176*100</f>
        <v>0.21719241726809144</v>
      </c>
      <c r="Q118" s="2">
        <f>'Suppl. Dataset S3'!V118/'Suppl. Dataset S3'!V$176*100</f>
        <v>0.33331832074391426</v>
      </c>
      <c r="R118" s="2">
        <f>'Suppl. Dataset S3'!W118/'Suppl. Dataset S3'!W$176*100</f>
        <v>0.28805322896785646</v>
      </c>
      <c r="S118" s="2">
        <f>'Suppl. Dataset S3'!X118/'Suppl. Dataset S3'!X$176*100</f>
        <v>0.32150231448635452</v>
      </c>
      <c r="T118" s="2">
        <f>'Suppl. Dataset S3'!Y118/'Suppl. Dataset S3'!Y$176*100</f>
        <v>0.31932841767109144</v>
      </c>
      <c r="U118" s="2">
        <f>'Suppl. Dataset S3'!Z118/'Suppl. Dataset S3'!Z$176*100</f>
        <v>0.33450532274580791</v>
      </c>
      <c r="V118" s="2">
        <f>'Suppl. Dataset S3'!Q118/'Suppl. Dataset S3'!Q$176*100</f>
        <v>0.24254586816524823</v>
      </c>
      <c r="W118" s="2">
        <f>'Suppl. Dataset S3'!R118/'Suppl. Dataset S3'!R$176*100</f>
        <v>0.24188583766141972</v>
      </c>
      <c r="X118" s="2">
        <f>'Suppl. Dataset S3'!S118/'Suppl. Dataset S3'!S$176*100</f>
        <v>0.26433054000493839</v>
      </c>
      <c r="Y118" s="2">
        <f>'Suppl. Dataset S3'!T118/'Suppl. Dataset S3'!T$176*100</f>
        <v>0.29156241090807872</v>
      </c>
      <c r="Z118" s="2">
        <f>'Suppl. Dataset S3'!U118/'Suppl. Dataset S3'!U$176*100</f>
        <v>0.27800650319812875</v>
      </c>
    </row>
    <row r="119" spans="1:31" x14ac:dyDescent="0.35">
      <c r="A119" t="s">
        <v>62</v>
      </c>
      <c r="B119" s="2">
        <f>'Suppl. Dataset S3'!B119/'Suppl. Dataset S3'!B$176*100</f>
        <v>0.66447805948928285</v>
      </c>
      <c r="C119" s="2">
        <f>'Suppl. Dataset S3'!C119/'Suppl. Dataset S3'!C$176*100</f>
        <v>0.53260602109202038</v>
      </c>
      <c r="D119" s="2">
        <f>'Suppl. Dataset S3'!D119/'Suppl. Dataset S3'!D$176*100</f>
        <v>0.71846016126187984</v>
      </c>
      <c r="E119" s="2">
        <f>'Suppl. Dataset S3'!E119/'Suppl. Dataset S3'!E$176*100</f>
        <v>0.69307100957062184</v>
      </c>
      <c r="F119" s="2">
        <f>'Suppl. Dataset S3'!F119/'Suppl. Dataset S3'!F$176*100</f>
        <v>0.57156924674029819</v>
      </c>
      <c r="G119" s="2">
        <f>'Suppl. Dataset S3'!G119/'Suppl. Dataset S3'!G$176*100</f>
        <v>1.0197120408621028</v>
      </c>
      <c r="H119" s="2">
        <f>'Suppl. Dataset S3'!H119/'Suppl. Dataset S3'!H$176*100</f>
        <v>0.88637977045507443</v>
      </c>
      <c r="I119" s="2">
        <f>'Suppl. Dataset S3'!I119/'Suppl. Dataset S3'!I$176*100</f>
        <v>0.83858094254291604</v>
      </c>
      <c r="J119" s="2">
        <f>'Suppl. Dataset S3'!J119/'Suppl. Dataset S3'!J$176*100</f>
        <v>0.95937841618510789</v>
      </c>
      <c r="K119" s="2">
        <f>'Suppl. Dataset S3'!K119/'Suppl. Dataset S3'!K$176*100</f>
        <v>0.87119960278173803</v>
      </c>
      <c r="L119" s="2">
        <f>'Suppl. Dataset S3'!L119/'Suppl. Dataset S3'!L$176*100</f>
        <v>1.1392948461082111</v>
      </c>
      <c r="M119" s="2">
        <f>'Suppl. Dataset S3'!M119/'Suppl. Dataset S3'!M$176*100</f>
        <v>1.1426206325942938</v>
      </c>
      <c r="N119" s="2">
        <f>'Suppl. Dataset S3'!N119/'Suppl. Dataset S3'!N$176*100</f>
        <v>1.0672976625614752</v>
      </c>
      <c r="O119" s="2">
        <f>'Suppl. Dataset S3'!O119/'Suppl. Dataset S3'!O$176*100</f>
        <v>1.1115851558250824</v>
      </c>
      <c r="P119" s="2">
        <f>'Suppl. Dataset S3'!P119/'Suppl. Dataset S3'!P$176*100</f>
        <v>1.0939099126543261</v>
      </c>
      <c r="Q119" s="2">
        <f>'Suppl. Dataset S3'!V119/'Suppl. Dataset S3'!V$176*100</f>
        <v>1.849123065079334</v>
      </c>
      <c r="R119" s="2">
        <f>'Suppl. Dataset S3'!W119/'Suppl. Dataset S3'!W$176*100</f>
        <v>1.6306404241917409</v>
      </c>
      <c r="S119" s="2">
        <f>'Suppl. Dataset S3'!X119/'Suppl. Dataset S3'!X$176*100</f>
        <v>1.8081146878772973</v>
      </c>
      <c r="T119" s="2">
        <f>'Suppl. Dataset S3'!Y119/'Suppl. Dataset S3'!Y$176*100</f>
        <v>1.7540056601760814</v>
      </c>
      <c r="U119" s="2">
        <f>'Suppl. Dataset S3'!Z119/'Suppl. Dataset S3'!Z$176*100</f>
        <v>1.966689585992941</v>
      </c>
      <c r="V119" s="2">
        <f>'Suppl. Dataset S3'!Q119/'Suppl. Dataset S3'!Q$176*100</f>
        <v>1.4484268550668236</v>
      </c>
      <c r="W119" s="2">
        <f>'Suppl. Dataset S3'!R119/'Suppl. Dataset S3'!R$176*100</f>
        <v>1.4848087255764379</v>
      </c>
      <c r="X119" s="2">
        <f>'Suppl. Dataset S3'!S119/'Suppl. Dataset S3'!S$176*100</f>
        <v>1.4733375778053039</v>
      </c>
      <c r="Y119" s="2">
        <f>'Suppl. Dataset S3'!T119/'Suppl. Dataset S3'!T$176*100</f>
        <v>1.5615885058805572</v>
      </c>
      <c r="Z119" s="2">
        <f>'Suppl. Dataset S3'!U119/'Suppl. Dataset S3'!U$176*100</f>
        <v>1.5476650693504077</v>
      </c>
    </row>
    <row r="120" spans="1:31" x14ac:dyDescent="0.35">
      <c r="A120" t="s">
        <v>63</v>
      </c>
      <c r="B120" s="2">
        <f>'Suppl. Dataset S3'!B120/'Suppl. Dataset S3'!B$176*100</f>
        <v>2.2505239038654881E-2</v>
      </c>
      <c r="C120" s="2">
        <f>'Suppl. Dataset S3'!C120/'Suppl. Dataset S3'!C$176*100</f>
        <v>3.0661980098723878E-2</v>
      </c>
      <c r="D120" s="2">
        <f>'Suppl. Dataset S3'!D120/'Suppl. Dataset S3'!D$176*100</f>
        <v>2.9673901452118265E-2</v>
      </c>
      <c r="E120" s="2">
        <f>'Suppl. Dataset S3'!E120/'Suppl. Dataset S3'!E$176*100</f>
        <v>2.7418451088081018E-2</v>
      </c>
      <c r="F120" s="2">
        <f>'Suppl. Dataset S3'!F120/'Suppl. Dataset S3'!F$176*100</f>
        <v>2.8904525330121788E-2</v>
      </c>
      <c r="G120" s="2">
        <f>'Suppl. Dataset S3'!G120/'Suppl. Dataset S3'!G$176*100</f>
        <v>8.8602228743288117E-2</v>
      </c>
      <c r="H120" s="2">
        <f>'Suppl. Dataset S3'!H120/'Suppl. Dataset S3'!H$176*100</f>
        <v>7.8178695754137564E-2</v>
      </c>
      <c r="I120" s="2">
        <f>'Suppl. Dataset S3'!I120/'Suppl. Dataset S3'!I$176*100</f>
        <v>8.3501251300018023E-2</v>
      </c>
      <c r="J120" s="2">
        <f>'Suppl. Dataset S3'!J120/'Suppl. Dataset S3'!J$176*100</f>
        <v>8.4684135856808646E-2</v>
      </c>
      <c r="K120" s="2">
        <f>'Suppl. Dataset S3'!K120/'Suppl. Dataset S3'!K$176*100</f>
        <v>7.3049441794484887E-2</v>
      </c>
      <c r="L120" s="2">
        <f>'Suppl. Dataset S3'!L120/'Suppl. Dataset S3'!L$176*100</f>
        <v>9.6961263498571176E-2</v>
      </c>
      <c r="M120" s="2">
        <f>'Suppl. Dataset S3'!M120/'Suppl. Dataset S3'!M$176*100</f>
        <v>9.5622788461317831E-2</v>
      </c>
      <c r="N120" s="2">
        <f>'Suppl. Dataset S3'!N120/'Suppl. Dataset S3'!N$176*100</f>
        <v>8.6917653957102187E-2</v>
      </c>
      <c r="O120" s="2">
        <f>'Suppl. Dataset S3'!O120/'Suppl. Dataset S3'!O$176*100</f>
        <v>8.9048964680932416E-2</v>
      </c>
      <c r="P120" s="2">
        <f>'Suppl. Dataset S3'!P120/'Suppl. Dataset S3'!P$176*100</f>
        <v>6.0692491851362877E-2</v>
      </c>
      <c r="Q120" s="2">
        <f>'Suppl. Dataset S3'!V120/'Suppl. Dataset S3'!V$176*100</f>
        <v>0.13579635289566877</v>
      </c>
      <c r="R120" s="2">
        <f>'Suppl. Dataset S3'!W120/'Suppl. Dataset S3'!W$176*100</f>
        <v>0.12807903087325104</v>
      </c>
      <c r="S120" s="2">
        <f>'Suppl. Dataset S3'!X120/'Suppl. Dataset S3'!X$176*100</f>
        <v>0.14427304418872341</v>
      </c>
      <c r="T120" s="2">
        <f>'Suppl. Dataset S3'!Y120/'Suppl. Dataset S3'!Y$176*100</f>
        <v>0.15156596654302235</v>
      </c>
      <c r="U120" s="2">
        <f>'Suppl. Dataset S3'!Z120/'Suppl. Dataset S3'!Z$176*100</f>
        <v>0.11800137515957645</v>
      </c>
      <c r="V120" s="2">
        <f>'Suppl. Dataset S3'!Q120/'Suppl. Dataset S3'!Q$176*100</f>
        <v>0.12852077531956213</v>
      </c>
      <c r="W120" s="2">
        <f>'Suppl. Dataset S3'!R120/'Suppl. Dataset S3'!R$176*100</f>
        <v>0.13102640938168567</v>
      </c>
      <c r="X120" s="2">
        <f>'Suppl. Dataset S3'!S120/'Suppl. Dataset S3'!S$176*100</f>
        <v>0.13959843333594141</v>
      </c>
      <c r="Y120" s="2">
        <f>'Suppl. Dataset S3'!T120/'Suppl. Dataset S3'!T$176*100</f>
        <v>0.15279847025894566</v>
      </c>
      <c r="Z120" s="2">
        <f>'Suppl. Dataset S3'!U120/'Suppl. Dataset S3'!U$176*100</f>
        <v>0.14072287945389816</v>
      </c>
    </row>
    <row r="121" spans="1:31" x14ac:dyDescent="0.35">
      <c r="A121" t="s">
        <v>64</v>
      </c>
      <c r="B121" s="2">
        <f>'Suppl. Dataset S3'!B121/'Suppl. Dataset S3'!B$176*100</f>
        <v>2.2149268649642766E-2</v>
      </c>
      <c r="C121" s="2">
        <f>'Suppl. Dataset S3'!C121/'Suppl. Dataset S3'!C$176*100</f>
        <v>2.4614461532539583E-2</v>
      </c>
      <c r="D121" s="2">
        <f>'Suppl. Dataset S3'!D121/'Suppl. Dataset S3'!D$176*100</f>
        <v>2.8626147050278022E-2</v>
      </c>
      <c r="E121" s="2">
        <f>'Suppl. Dataset S3'!E121/'Suppl. Dataset S3'!E$176*100</f>
        <v>2.528772602487404E-2</v>
      </c>
      <c r="F121" s="2">
        <f>'Suppl. Dataset S3'!F121/'Suppl. Dataset S3'!F$176*100</f>
        <v>2.5317832405946091E-2</v>
      </c>
      <c r="G121" s="2">
        <f>'Suppl. Dataset S3'!G121/'Suppl. Dataset S3'!G$176*100</f>
        <v>2.1495215257247409E-2</v>
      </c>
      <c r="H121" s="2">
        <f>'Suppl. Dataset S3'!H121/'Suppl. Dataset S3'!H$176*100</f>
        <v>2.109583853683077E-2</v>
      </c>
      <c r="I121" s="2">
        <f>'Suppl. Dataset S3'!I121/'Suppl. Dataset S3'!I$176*100</f>
        <v>1.9626362485046969E-2</v>
      </c>
      <c r="J121" s="2">
        <f>'Suppl. Dataset S3'!J121/'Suppl. Dataset S3'!J$176*100</f>
        <v>2.2788754167446846E-2</v>
      </c>
      <c r="K121" s="2">
        <f>'Suppl. Dataset S3'!K121/'Suppl. Dataset S3'!K$176*100</f>
        <v>1.5712078973452608E-2</v>
      </c>
      <c r="L121" s="2">
        <f>'Suppl. Dataset S3'!L121/'Suppl. Dataset S3'!L$176*100</f>
        <v>1.9519833309580775E-2</v>
      </c>
      <c r="M121" s="2">
        <f>'Suppl. Dataset S3'!M121/'Suppl. Dataset S3'!M$176*100</f>
        <v>2.0955397702018905E-2</v>
      </c>
      <c r="N121" s="2">
        <f>'Suppl. Dataset S3'!N121/'Suppl. Dataset S3'!N$176*100</f>
        <v>1.6616610315328358E-2</v>
      </c>
      <c r="O121" s="2">
        <f>'Suppl. Dataset S3'!O121/'Suppl. Dataset S3'!O$176*100</f>
        <v>1.5757635725432487E-2</v>
      </c>
      <c r="P121" s="2">
        <f>'Suppl. Dataset S3'!P121/'Suppl. Dataset S3'!P$176*100</f>
        <v>1.5751146694758463E-2</v>
      </c>
      <c r="Q121" s="2">
        <f>'Suppl. Dataset S3'!V121/'Suppl. Dataset S3'!V$176*100</f>
        <v>1.2080584640718586E-2</v>
      </c>
      <c r="R121" s="2">
        <f>'Suppl. Dataset S3'!W121/'Suppl. Dataset S3'!W$176*100</f>
        <v>1.285773928610847E-2</v>
      </c>
      <c r="S121" s="2">
        <f>'Suppl. Dataset S3'!X121/'Suppl. Dataset S3'!X$176*100</f>
        <v>8.3017450008036394E-3</v>
      </c>
      <c r="T121" s="2">
        <f>'Suppl. Dataset S3'!Y121/'Suppl. Dataset S3'!Y$176*100</f>
        <v>1.4540025934303298E-2</v>
      </c>
      <c r="U121" s="2">
        <f>'Suppl. Dataset S3'!Z121/'Suppl. Dataset S3'!Z$176*100</f>
        <v>1.3111263906619606E-2</v>
      </c>
      <c r="V121" s="2">
        <f>'Suppl. Dataset S3'!Q121/'Suppl. Dataset S3'!Q$176*100</f>
        <v>1.2098758600242969E-2</v>
      </c>
      <c r="W121" s="2">
        <f>'Suppl. Dataset S3'!R121/'Suppl. Dataset S3'!R$176*100</f>
        <v>1.403433187796633E-2</v>
      </c>
      <c r="X121" s="2">
        <f>'Suppl. Dataset S3'!S121/'Suppl. Dataset S3'!S$176*100</f>
        <v>1.2207308889116954E-2</v>
      </c>
      <c r="Y121" s="2">
        <f>'Suppl. Dataset S3'!T121/'Suppl. Dataset S3'!T$176*100</f>
        <v>1.3243851885316116E-2</v>
      </c>
      <c r="Z121" s="2">
        <f>'Suppl. Dataset S3'!U121/'Suppl. Dataset S3'!U$176*100</f>
        <v>1.3183813553725693E-2</v>
      </c>
    </row>
    <row r="122" spans="1:31" x14ac:dyDescent="0.35">
      <c r="A122" t="s">
        <v>65</v>
      </c>
      <c r="B122" s="2">
        <f>'Suppl. Dataset S3'!B122/'Suppl. Dataset S3'!B$176*100</f>
        <v>0.22826606472951902</v>
      </c>
      <c r="C122" s="2">
        <f>'Suppl. Dataset S3'!C122/'Suppl. Dataset S3'!C$176*100</f>
        <v>0.18797039507325736</v>
      </c>
      <c r="D122" s="2">
        <f>'Suppl. Dataset S3'!D122/'Suppl. Dataset S3'!D$176*100</f>
        <v>0.18693539395858338</v>
      </c>
      <c r="E122" s="2">
        <f>'Suppl. Dataset S3'!E122/'Suppl. Dataset S3'!E$176*100</f>
        <v>0.23011752157745904</v>
      </c>
      <c r="F122" s="2">
        <f>'Suppl. Dataset S3'!F122/'Suppl. Dataset S3'!F$176*100</f>
        <v>0.18791489308574411</v>
      </c>
      <c r="G122" s="2">
        <f>'Suppl. Dataset S3'!G122/'Suppl. Dataset S3'!G$176*100</f>
        <v>0.24679235358411891</v>
      </c>
      <c r="H122" s="2">
        <f>'Suppl. Dataset S3'!H122/'Suppl. Dataset S3'!H$176*100</f>
        <v>0.21710431545701064</v>
      </c>
      <c r="I122" s="2">
        <f>'Suppl. Dataset S3'!I122/'Suppl. Dataset S3'!I$176*100</f>
        <v>0.17644456537040998</v>
      </c>
      <c r="J122" s="2">
        <f>'Suppl. Dataset S3'!J122/'Suppl. Dataset S3'!J$176*100</f>
        <v>0.24707216339715679</v>
      </c>
      <c r="K122" s="2">
        <f>'Suppl. Dataset S3'!K122/'Suppl. Dataset S3'!K$176*100</f>
        <v>0.22114045588568434</v>
      </c>
      <c r="L122" s="2">
        <f>'Suppl. Dataset S3'!L122/'Suppl. Dataset S3'!L$176*100</f>
        <v>0.31196715062117664</v>
      </c>
      <c r="M122" s="2">
        <f>'Suppl. Dataset S3'!M122/'Suppl. Dataset S3'!M$176*100</f>
        <v>0.30390892155281923</v>
      </c>
      <c r="N122" s="2">
        <f>'Suppl. Dataset S3'!N122/'Suppl. Dataset S3'!N$176*100</f>
        <v>0.27615780335942203</v>
      </c>
      <c r="O122" s="2">
        <f>'Suppl. Dataset S3'!O122/'Suppl. Dataset S3'!O$176*100</f>
        <v>0.24882800746753997</v>
      </c>
      <c r="P122" s="2">
        <f>'Suppl. Dataset S3'!P122/'Suppl. Dataset S3'!P$176*100</f>
        <v>0.28595708814859327</v>
      </c>
      <c r="Q122" s="2">
        <f>'Suppl. Dataset S3'!V122/'Suppl. Dataset S3'!V$176*100</f>
        <v>0.40136511505622946</v>
      </c>
      <c r="R122" s="2">
        <f>'Suppl. Dataset S3'!W122/'Suppl. Dataset S3'!W$176*100</f>
        <v>0.35297322146049021</v>
      </c>
      <c r="S122" s="2">
        <f>'Suppl. Dataset S3'!X122/'Suppl. Dataset S3'!X$176*100</f>
        <v>0.42681916754972704</v>
      </c>
      <c r="T122" s="2">
        <f>'Suppl. Dataset S3'!Y122/'Suppl. Dataset S3'!Y$176*100</f>
        <v>0.38130412756967108</v>
      </c>
      <c r="U122" s="2">
        <f>'Suppl. Dataset S3'!Z122/'Suppl. Dataset S3'!Z$176*100</f>
        <v>0.45546169757484872</v>
      </c>
      <c r="V122" s="2">
        <f>'Suppl. Dataset S3'!Q122/'Suppl. Dataset S3'!Q$176*100</f>
        <v>0.3273245993193642</v>
      </c>
      <c r="W122" s="2">
        <f>'Suppl. Dataset S3'!R122/'Suppl. Dataset S3'!R$176*100</f>
        <v>0.30089998654067496</v>
      </c>
      <c r="X122" s="2">
        <f>'Suppl. Dataset S3'!S122/'Suppl. Dataset S3'!S$176*100</f>
        <v>0.28098921990411896</v>
      </c>
      <c r="Y122" s="2">
        <f>'Suppl. Dataset S3'!T122/'Suppl. Dataset S3'!T$176*100</f>
        <v>0.34597205045851243</v>
      </c>
      <c r="Z122" s="2">
        <f>'Suppl. Dataset S3'!U122/'Suppl. Dataset S3'!U$176*100</f>
        <v>0.32857101227421875</v>
      </c>
    </row>
    <row r="123" spans="1:31" x14ac:dyDescent="0.35">
      <c r="A123" t="s">
        <v>66</v>
      </c>
      <c r="B123" s="2">
        <f>'Suppl. Dataset S3'!B123/'Suppl. Dataset S3'!B$176*100</f>
        <v>0.83556278336004308</v>
      </c>
      <c r="C123" s="2">
        <f>'Suppl. Dataset S3'!C123/'Suppl. Dataset S3'!C$176*100</f>
        <v>0.67132283954734773</v>
      </c>
      <c r="D123" s="2">
        <f>'Suppl. Dataset S3'!D123/'Suppl. Dataset S3'!D$176*100</f>
        <v>0.88216702766971933</v>
      </c>
      <c r="E123" s="2">
        <f>'Suppl. Dataset S3'!E123/'Suppl. Dataset S3'!E$176*100</f>
        <v>0.85069405692186295</v>
      </c>
      <c r="F123" s="2">
        <f>'Suppl. Dataset S3'!F123/'Suppl. Dataset S3'!F$176*100</f>
        <v>0.6968510618596343</v>
      </c>
      <c r="G123" s="2">
        <f>'Suppl. Dataset S3'!G123/'Suppl. Dataset S3'!G$176*100</f>
        <v>0.92430090149932875</v>
      </c>
      <c r="H123" s="2">
        <f>'Suppl. Dataset S3'!H123/'Suppl. Dataset S3'!H$176*100</f>
        <v>0.83585161450949086</v>
      </c>
      <c r="I123" s="2">
        <f>'Suppl. Dataset S3'!I123/'Suppl. Dataset S3'!I$176*100</f>
        <v>0.67737232526101654</v>
      </c>
      <c r="J123" s="2">
        <f>'Suppl. Dataset S3'!J123/'Suppl. Dataset S3'!J$176*100</f>
        <v>0.86425010090115262</v>
      </c>
      <c r="K123" s="2">
        <f>'Suppl. Dataset S3'!K123/'Suppl. Dataset S3'!K$176*100</f>
        <v>0.75029797532642906</v>
      </c>
      <c r="L123" s="2">
        <f>'Suppl. Dataset S3'!L123/'Suppl. Dataset S3'!L$176*100</f>
        <v>1.1861522296155755</v>
      </c>
      <c r="M123" s="2">
        <f>'Suppl. Dataset S3'!M123/'Suppl. Dataset S3'!M$176*100</f>
        <v>1.1492259589089944</v>
      </c>
      <c r="N123" s="2">
        <f>'Suppl. Dataset S3'!N123/'Suppl. Dataset S3'!N$176*100</f>
        <v>1.0579309330396376</v>
      </c>
      <c r="O123" s="2">
        <f>'Suppl. Dataset S3'!O123/'Suppl. Dataset S3'!O$176*100</f>
        <v>0.98858021002885366</v>
      </c>
      <c r="P123" s="2">
        <f>'Suppl. Dataset S3'!P123/'Suppl. Dataset S3'!P$176*100</f>
        <v>1.10754911397418</v>
      </c>
      <c r="Q123" s="2">
        <f>'Suppl. Dataset S3'!V123/'Suppl. Dataset S3'!V$176*100</f>
        <v>1.5019694552216298</v>
      </c>
      <c r="R123" s="2">
        <f>'Suppl. Dataset S3'!W123/'Suppl. Dataset S3'!W$176*100</f>
        <v>1.4169789553154548</v>
      </c>
      <c r="S123" s="2">
        <f>'Suppl. Dataset S3'!X123/'Suppl. Dataset S3'!X$176*100</f>
        <v>1.5912037916575477</v>
      </c>
      <c r="T123" s="2">
        <f>'Suppl. Dataset S3'!Y123/'Suppl. Dataset S3'!Y$176*100</f>
        <v>1.4266033738382522</v>
      </c>
      <c r="U123" s="2">
        <f>'Suppl. Dataset S3'!Z123/'Suppl. Dataset S3'!Z$176*100</f>
        <v>1.6768881709205825</v>
      </c>
      <c r="V123" s="2">
        <f>'Suppl. Dataset S3'!Q123/'Suppl. Dataset S3'!Q$176*100</f>
        <v>1.1625265128851441</v>
      </c>
      <c r="W123" s="2">
        <f>'Suppl. Dataset S3'!R123/'Suppl. Dataset S3'!R$176*100</f>
        <v>1.1470307486930529</v>
      </c>
      <c r="X123" s="2">
        <f>'Suppl. Dataset S3'!S123/'Suppl. Dataset S3'!S$176*100</f>
        <v>1.1311111266552987</v>
      </c>
      <c r="Y123" s="2">
        <f>'Suppl. Dataset S3'!T123/'Suppl. Dataset S3'!T$176*100</f>
        <v>1.2719264012483504</v>
      </c>
      <c r="Z123" s="2">
        <f>'Suppl. Dataset S3'!U123/'Suppl. Dataset S3'!U$176*100</f>
        <v>1.2284850904021236</v>
      </c>
    </row>
    <row r="124" spans="1:31" x14ac:dyDescent="0.35">
      <c r="A124" t="s">
        <v>67</v>
      </c>
      <c r="B124" s="2">
        <f>'Suppl. Dataset S3'!B124/'Suppl. Dataset S3'!B$176*100</f>
        <v>9.6179903760130088E-3</v>
      </c>
      <c r="C124" s="2">
        <f>'Suppl. Dataset S3'!C124/'Suppl. Dataset S3'!C$176*100</f>
        <v>6.8062697350503255E-3</v>
      </c>
      <c r="D124" s="2">
        <f>'Suppl. Dataset S3'!D124/'Suppl. Dataset S3'!D$176*100</f>
        <v>6.663826215076005E-3</v>
      </c>
      <c r="E124" s="2">
        <f>'Suppl. Dataset S3'!E124/'Suppl. Dataset S3'!E$176*100</f>
        <v>5.2962921404370675E-3</v>
      </c>
      <c r="F124" s="2">
        <f>'Suppl. Dataset S3'!F124/'Suppl. Dataset S3'!F$176*100</f>
        <v>9.0485060479959679E-3</v>
      </c>
      <c r="G124" s="2">
        <f>'Suppl. Dataset S3'!G124/'Suppl. Dataset S3'!G$176*100</f>
        <v>7.7530462687985359E-3</v>
      </c>
      <c r="H124" s="2">
        <f>'Suppl. Dataset S3'!H124/'Suppl. Dataset S3'!H$176*100</f>
        <v>1.2406383278571912E-2</v>
      </c>
      <c r="I124" s="2">
        <f>'Suppl. Dataset S3'!I124/'Suppl. Dataset S3'!I$176*100</f>
        <v>8.8260590693553052E-3</v>
      </c>
      <c r="J124" s="2">
        <f>'Suppl. Dataset S3'!J124/'Suppl. Dataset S3'!J$176*100</f>
        <v>1.1529391611388991E-2</v>
      </c>
      <c r="K124" s="2">
        <f>'Suppl. Dataset S3'!K124/'Suppl. Dataset S3'!K$176*100</f>
        <v>7.5220403137845893E-3</v>
      </c>
      <c r="L124" s="2">
        <f>'Suppl. Dataset S3'!L124/'Suppl. Dataset S3'!L$176*100</f>
        <v>1.2874623584487318E-2</v>
      </c>
      <c r="M124" s="2">
        <f>'Suppl. Dataset S3'!M124/'Suppl. Dataset S3'!M$176*100</f>
        <v>1.4931785701678309E-2</v>
      </c>
      <c r="N124" s="2">
        <f>'Suppl. Dataset S3'!N124/'Suppl. Dataset S3'!N$176*100</f>
        <v>1.1115055813518118E-2</v>
      </c>
      <c r="O124" s="2">
        <f>'Suppl. Dataset S3'!O124/'Suppl. Dataset S3'!O$176*100</f>
        <v>1.2861114104796735E-2</v>
      </c>
      <c r="P124" s="2">
        <f>'Suppl. Dataset S3'!P124/'Suppl. Dataset S3'!P$176*100</f>
        <v>1.2867017230598006E-2</v>
      </c>
      <c r="Q124" s="2">
        <f>'Suppl. Dataset S3'!V124/'Suppl. Dataset S3'!V$176*100</f>
        <v>1.4417605143466692E-2</v>
      </c>
      <c r="R124" s="2">
        <f>'Suppl. Dataset S3'!W124/'Suppl. Dataset S3'!W$176*100</f>
        <v>1.5466329668990558E-2</v>
      </c>
      <c r="S124" s="2">
        <f>'Suppl. Dataset S3'!X124/'Suppl. Dataset S3'!X$176*100</f>
        <v>1.8130592850448796E-2</v>
      </c>
      <c r="T124" s="2">
        <f>'Suppl. Dataset S3'!Y124/'Suppl. Dataset S3'!Y$176*100</f>
        <v>1.2813435614694578E-2</v>
      </c>
      <c r="U124" s="2">
        <f>'Suppl. Dataset S3'!Z124/'Suppl. Dataset S3'!Z$176*100</f>
        <v>2.0639057024898311E-2</v>
      </c>
      <c r="V124" s="2">
        <f>'Suppl. Dataset S3'!Q124/'Suppl. Dataset S3'!Q$176*100</f>
        <v>9.6995412556375692E-3</v>
      </c>
      <c r="W124" s="2">
        <f>'Suppl. Dataset S3'!R124/'Suppl. Dataset S3'!R$176*100</f>
        <v>1.1753922104463788E-2</v>
      </c>
      <c r="X124" s="2">
        <f>'Suppl. Dataset S3'!S124/'Suppl. Dataset S3'!S$176*100</f>
        <v>1.2952095096959784E-2</v>
      </c>
      <c r="Y124" s="2">
        <f>'Suppl. Dataset S3'!T124/'Suppl. Dataset S3'!T$176*100</f>
        <v>1.4862874117077709E-2</v>
      </c>
      <c r="Z124" s="2">
        <f>'Suppl. Dataset S3'!U124/'Suppl. Dataset S3'!U$176*100</f>
        <v>1.4376590507812013E-2</v>
      </c>
    </row>
    <row r="125" spans="1:31" x14ac:dyDescent="0.35">
      <c r="A125" t="s">
        <v>68</v>
      </c>
      <c r="B125" s="2">
        <f>'Suppl. Dataset S3'!B125/'Suppl. Dataset S3'!B$176*100</f>
        <v>3.5423861770326297E-2</v>
      </c>
      <c r="C125" s="2">
        <f>'Suppl. Dataset S3'!C125/'Suppl. Dataset S3'!C$176*100</f>
        <v>2.627485297069752E-2</v>
      </c>
      <c r="D125" s="2">
        <f>'Suppl. Dataset S3'!D125/'Suppl. Dataset S3'!D$176*100</f>
        <v>3.3533464667092998E-2</v>
      </c>
      <c r="E125" s="2">
        <f>'Suppl. Dataset S3'!E125/'Suppl. Dataset S3'!E$176*100</f>
        <v>3.6674140788293508E-2</v>
      </c>
      <c r="F125" s="2">
        <f>'Suppl. Dataset S3'!F125/'Suppl. Dataset S3'!F$176*100</f>
        <v>2.2830998703883866E-2</v>
      </c>
      <c r="G125" s="2">
        <f>'Suppl. Dataset S3'!G125/'Suppl. Dataset S3'!G$176*100</f>
        <v>3.4124323366190742E-2</v>
      </c>
      <c r="H125" s="2">
        <f>'Suppl. Dataset S3'!H125/'Suppl. Dataset S3'!H$176*100</f>
        <v>2.8837456370728168E-2</v>
      </c>
      <c r="I125" s="2">
        <f>'Suppl. Dataset S3'!I125/'Suppl. Dataset S3'!I$176*100</f>
        <v>3.0863334977261403E-2</v>
      </c>
      <c r="J125" s="2">
        <f>'Suppl. Dataset S3'!J125/'Suppl. Dataset S3'!J$176*100</f>
        <v>3.5013018997737851E-2</v>
      </c>
      <c r="K125" s="2">
        <f>'Suppl. Dataset S3'!K125/'Suppl. Dataset S3'!K$176*100</f>
        <v>2.085656632458454E-2</v>
      </c>
      <c r="L125" s="2">
        <f>'Suppl. Dataset S3'!L125/'Suppl. Dataset S3'!L$176*100</f>
        <v>4.8230014047150632E-2</v>
      </c>
      <c r="M125" s="2">
        <f>'Suppl. Dataset S3'!M125/'Suppl. Dataset S3'!M$176*100</f>
        <v>4.6747975235254403E-2</v>
      </c>
      <c r="N125" s="2">
        <f>'Suppl. Dataset S3'!N125/'Suppl. Dataset S3'!N$176*100</f>
        <v>3.8070730091810556E-2</v>
      </c>
      <c r="O125" s="2">
        <f>'Suppl. Dataset S3'!O125/'Suppl. Dataset S3'!O$176*100</f>
        <v>3.8417966959926941E-2</v>
      </c>
      <c r="P125" s="2">
        <f>'Suppl. Dataset S3'!P125/'Suppl. Dataset S3'!P$176*100</f>
        <v>4.0482194561764488E-2</v>
      </c>
      <c r="Q125" s="2">
        <f>'Suppl. Dataset S3'!V125/'Suppl. Dataset S3'!V$176*100</f>
        <v>5.4731800417236617E-2</v>
      </c>
      <c r="R125" s="2">
        <f>'Suppl. Dataset S3'!W125/'Suppl. Dataset S3'!W$176*100</f>
        <v>4.7436997709588487E-2</v>
      </c>
      <c r="S125" s="2">
        <f>'Suppl. Dataset S3'!X125/'Suppl. Dataset S3'!X$176*100</f>
        <v>5.0735815383971948E-2</v>
      </c>
      <c r="T125" s="2">
        <f>'Suppl. Dataset S3'!Y125/'Suppl. Dataset S3'!Y$176*100</f>
        <v>2.7984466712721139E-2</v>
      </c>
      <c r="U125" s="2">
        <f>'Suppl. Dataset S3'!Z125/'Suppl. Dataset S3'!Z$176*100</f>
        <v>5.8205992033746295E-2</v>
      </c>
      <c r="V125" s="2">
        <f>'Suppl. Dataset S3'!Q125/'Suppl. Dataset S3'!Q$176*100</f>
        <v>4.0295888304670784E-2</v>
      </c>
      <c r="W125" s="2">
        <f>'Suppl. Dataset S3'!R125/'Suppl. Dataset S3'!R$176*100</f>
        <v>4.0039483866825445E-2</v>
      </c>
      <c r="X125" s="2">
        <f>'Suppl. Dataset S3'!S125/'Suppl. Dataset S3'!S$176*100</f>
        <v>4.2040814017342741E-2</v>
      </c>
      <c r="Y125" s="2">
        <f>'Suppl. Dataset S3'!T125/'Suppl. Dataset S3'!T$176*100</f>
        <v>4.3229966268508571E-2</v>
      </c>
      <c r="Z125" s="2">
        <f>'Suppl. Dataset S3'!U125/'Suppl. Dataset S3'!U$176*100</f>
        <v>4.4373421221343648E-2</v>
      </c>
    </row>
    <row r="126" spans="1:31" x14ac:dyDescent="0.35">
      <c r="A126" s="6" t="s">
        <v>69</v>
      </c>
      <c r="B126" s="2">
        <f>'Suppl. Dataset S3'!B126/'Suppl. Dataset S3'!B$177*100</f>
        <v>1.8405302645188856E-2</v>
      </c>
      <c r="C126" s="2">
        <f>'Suppl. Dataset S3'!C126/'Suppl. Dataset S3'!C$177*100</f>
        <v>1.9618701620718628E-2</v>
      </c>
      <c r="D126" s="2">
        <f>'Suppl. Dataset S3'!D126/'Suppl. Dataset S3'!D$177*100</f>
        <v>2.7282157832595778E-2</v>
      </c>
      <c r="E126" s="2">
        <f>'Suppl. Dataset S3'!E126/'Suppl. Dataset S3'!E$177*100</f>
        <v>2.004100928804586E-2</v>
      </c>
      <c r="F126" s="2">
        <f>'Suppl. Dataset S3'!F126/'Suppl. Dataset S3'!F$177*100</f>
        <v>1.6684816015383935E-2</v>
      </c>
      <c r="G126" s="2">
        <f>'Suppl. Dataset S3'!G126/'Suppl. Dataset S3'!G$177*100</f>
        <v>2.2030028031077568E-2</v>
      </c>
      <c r="H126" s="2">
        <f>'Suppl. Dataset S3'!H126/'Suppl. Dataset S3'!H$177*100</f>
        <v>1.8572228713702729E-2</v>
      </c>
      <c r="I126" s="2">
        <f>'Suppl. Dataset S3'!I126/'Suppl. Dataset S3'!I$177*100</f>
        <v>1.5275654064656473E-2</v>
      </c>
      <c r="J126" s="2">
        <f>'Suppl. Dataset S3'!J126/'Suppl. Dataset S3'!J$177*100</f>
        <v>1.7692072027064222E-2</v>
      </c>
      <c r="K126" s="2"/>
      <c r="L126" s="2">
        <f>'Suppl. Dataset S3'!L126/'Suppl. Dataset S3'!L$177*100</f>
        <v>2.9003580993141324E-2</v>
      </c>
      <c r="M126" s="2"/>
      <c r="N126" s="2">
        <f>'Suppl. Dataset S3'!N126/'Suppl. Dataset S3'!N$177*100</f>
        <v>2.935910633825628E-2</v>
      </c>
      <c r="O126" s="2">
        <f>'Suppl. Dataset S3'!O126/'Suppl. Dataset S3'!O$177*100</f>
        <v>2.5740351986621991E-2</v>
      </c>
      <c r="P126" s="2">
        <f>'Suppl. Dataset S3'!P126/'Suppl. Dataset S3'!P$177*100</f>
        <v>2.7547160486115031E-2</v>
      </c>
      <c r="Q126" s="2">
        <f>'Suppl. Dataset S3'!V126/'Suppl. Dataset S3'!V$177*100</f>
        <v>2.9289269186183881E-2</v>
      </c>
      <c r="R126" s="2">
        <f>'Suppl. Dataset S3'!W126/'Suppl. Dataset S3'!W$177*100</f>
        <v>2.4938732384006533E-2</v>
      </c>
      <c r="S126" s="2">
        <f>'Suppl. Dataset S3'!X126/'Suppl. Dataset S3'!X$177*100</f>
        <v>2.8561977269784215E-2</v>
      </c>
      <c r="T126" s="2">
        <f>'Suppl. Dataset S3'!Y126/'Suppl. Dataset S3'!Y$177*100</f>
        <v>3.2460714015978699E-2</v>
      </c>
      <c r="U126" s="2">
        <f>'Suppl. Dataset S3'!Z126/'Suppl. Dataset S3'!Z$177*100</f>
        <v>3.4892868309433521E-2</v>
      </c>
      <c r="V126" s="2">
        <f>'Suppl. Dataset S3'!Q126/'Suppl. Dataset S3'!Q$177*100</f>
        <v>2.5839155343843605E-2</v>
      </c>
      <c r="W126" s="2">
        <f>'Suppl. Dataset S3'!R126/'Suppl. Dataset S3'!R$177*100</f>
        <v>2.6601528119830794E-2</v>
      </c>
      <c r="X126" s="2">
        <f>'Suppl. Dataset S3'!S126/'Suppl. Dataset S3'!S$177*100</f>
        <v>2.2576545345790101E-2</v>
      </c>
      <c r="Y126" s="2">
        <f>'Suppl. Dataset S3'!T126/'Suppl. Dataset S3'!T$177*100</f>
        <v>2.6385504664732745E-2</v>
      </c>
      <c r="Z126" s="2">
        <f>'Suppl. Dataset S3'!U126/'Suppl. Dataset S3'!U$177*100</f>
        <v>2.7303563699360125E-2</v>
      </c>
      <c r="AB126" s="6"/>
      <c r="AE126" s="6"/>
    </row>
    <row r="127" spans="1:31" x14ac:dyDescent="0.35">
      <c r="A127" s="8" t="s">
        <v>70</v>
      </c>
      <c r="B127" s="2">
        <f>'Suppl. Dataset S3'!B127/'Suppl. Dataset S3'!B$177*100</f>
        <v>4.0247167334091942E-2</v>
      </c>
      <c r="C127" s="2">
        <f>'Suppl. Dataset S3'!C127/'Suppl. Dataset S3'!C$177*100</f>
        <v>4.2811910133589128E-2</v>
      </c>
      <c r="D127" s="2">
        <f>'Suppl. Dataset S3'!D127/'Suppl. Dataset S3'!D$177*100</f>
        <v>4.8240271358775511E-2</v>
      </c>
      <c r="E127" s="2">
        <f>'Suppl. Dataset S3'!E127/'Suppl. Dataset S3'!E$177*100</f>
        <v>4.1540715914515601E-2</v>
      </c>
      <c r="F127" s="2">
        <f>'Suppl. Dataset S3'!F127/'Suppl. Dataset S3'!F$177*100</f>
        <v>4.5766645914155024E-2</v>
      </c>
      <c r="G127" s="2">
        <f>'Suppl. Dataset S3'!G127/'Suppl. Dataset S3'!G$177*100</f>
        <v>4.927960580291444E-2</v>
      </c>
      <c r="H127" s="2">
        <f>'Suppl. Dataset S3'!H127/'Suppl. Dataset S3'!H$177*100</f>
        <v>4.3419516369437021E-2</v>
      </c>
      <c r="I127" s="2">
        <f>'Suppl. Dataset S3'!I127/'Suppl. Dataset S3'!I$177*100</f>
        <v>4.5487281201033951E-2</v>
      </c>
      <c r="J127" s="2">
        <f>'Suppl. Dataset S3'!J127/'Suppl. Dataset S3'!J$177*100</f>
        <v>4.7237592039667174E-2</v>
      </c>
      <c r="K127" s="2"/>
      <c r="L127" s="2">
        <f>'Suppl. Dataset S3'!L127/'Suppl. Dataset S3'!L$177*100</f>
        <v>9.2043852517853395E-2</v>
      </c>
      <c r="M127" s="2"/>
      <c r="N127" s="2">
        <f>'Suppl. Dataset S3'!N127/'Suppl. Dataset S3'!N$177*100</f>
        <v>8.1620116792520445E-2</v>
      </c>
      <c r="O127" s="2">
        <f>'Suppl. Dataset S3'!O127/'Suppl. Dataset S3'!O$177*100</f>
        <v>7.7485096165994347E-2</v>
      </c>
      <c r="P127" s="2">
        <f>'Suppl. Dataset S3'!P127/'Suppl. Dataset S3'!P$177*100</f>
        <v>6.3809518831852027E-2</v>
      </c>
      <c r="Q127" s="2">
        <f>'Suppl. Dataset S3'!V127/'Suppl. Dataset S3'!V$177*100</f>
        <v>9.9274987275216373E-2</v>
      </c>
      <c r="R127" s="2">
        <f>'Suppl. Dataset S3'!W127/'Suppl. Dataset S3'!W$177*100</f>
        <v>0.10216464359316783</v>
      </c>
      <c r="S127" s="2">
        <f>'Suppl. Dataset S3'!X127/'Suppl. Dataset S3'!X$177*100</f>
        <v>9.5832057192142453E-2</v>
      </c>
      <c r="T127" s="2">
        <f>'Suppl. Dataset S3'!Y127/'Suppl. Dataset S3'!Y$177*100</f>
        <v>0.10698993908252175</v>
      </c>
      <c r="U127" s="2">
        <f>'Suppl. Dataset S3'!Z127/'Suppl. Dataset S3'!Z$177*100</f>
        <v>0.11611263053764614</v>
      </c>
      <c r="V127" s="2">
        <f>'Suppl. Dataset S3'!Q127/'Suppl. Dataset S3'!Q$177*100</f>
        <v>7.2109859758787198E-2</v>
      </c>
      <c r="W127" s="2">
        <f>'Suppl. Dataset S3'!R127/'Suppl. Dataset S3'!R$177*100</f>
        <v>8.4666844501792043E-2</v>
      </c>
      <c r="X127" s="2">
        <f>'Suppl. Dataset S3'!S127/'Suppl. Dataset S3'!S$177*100</f>
        <v>8.5693720973982992E-2</v>
      </c>
      <c r="Y127" s="2">
        <f>'Suppl. Dataset S3'!T127/'Suppl. Dataset S3'!T$177*100</f>
        <v>7.8665324408994319E-2</v>
      </c>
      <c r="Z127" s="2">
        <f>'Suppl. Dataset S3'!U127/'Suppl. Dataset S3'!U$177*100</f>
        <v>8.5747627974339588E-2</v>
      </c>
      <c r="AB127" s="8"/>
      <c r="AE127" s="8"/>
    </row>
    <row r="128" spans="1:31" x14ac:dyDescent="0.35">
      <c r="A128" s="9" t="s">
        <v>71</v>
      </c>
      <c r="B128" s="2">
        <f>'Suppl. Dataset S3'!B128/'Suppl. Dataset S3'!B$177*100</f>
        <v>2.6663918149450717E-2</v>
      </c>
      <c r="C128" s="2">
        <f>'Suppl. Dataset S3'!C128/'Suppl. Dataset S3'!C$177*100</f>
        <v>3.8333504946870114E-2</v>
      </c>
      <c r="D128" s="2">
        <f>'Suppl. Dataset S3'!D128/'Suppl. Dataset S3'!D$177*100</f>
        <v>2.3345302336531863E-2</v>
      </c>
      <c r="E128" s="2">
        <f>'Suppl. Dataset S3'!E128/'Suppl. Dataset S3'!E$177*100</f>
        <v>2.8890954339506426E-2</v>
      </c>
      <c r="F128" s="2">
        <f>'Suppl. Dataset S3'!F128/'Suppl. Dataset S3'!F$177*100</f>
        <v>2.647905878005025E-2</v>
      </c>
      <c r="G128" s="2">
        <f>'Suppl. Dataset S3'!G128/'Suppl. Dataset S3'!G$177*100</f>
        <v>3.4596379395013005E-2</v>
      </c>
      <c r="H128" s="2">
        <f>'Suppl. Dataset S3'!H128/'Suppl. Dataset S3'!H$177*100</f>
        <v>3.8234080065401632E-2</v>
      </c>
      <c r="I128" s="2">
        <f>'Suppl. Dataset S3'!I128/'Suppl. Dataset S3'!I$177*100</f>
        <v>3.2959046932179006E-2</v>
      </c>
      <c r="J128" s="2">
        <f>'Suppl. Dataset S3'!J128/'Suppl. Dataset S3'!J$177*100</f>
        <v>3.1043219183748721E-2</v>
      </c>
      <c r="K128" s="2"/>
      <c r="L128" s="2">
        <f>'Suppl. Dataset S3'!L128/'Suppl. Dataset S3'!L$177*100</f>
        <v>7.4140691191659197E-2</v>
      </c>
      <c r="M128" s="2"/>
      <c r="N128" s="2">
        <f>'Suppl. Dataset S3'!N128/'Suppl. Dataset S3'!N$177*100</f>
        <v>6.3941611963687001E-2</v>
      </c>
      <c r="O128" s="2">
        <f>'Suppl. Dataset S3'!O128/'Suppl. Dataset S3'!O$177*100</f>
        <v>6.5724602660601206E-2</v>
      </c>
      <c r="P128" s="2">
        <f>'Suppl. Dataset S3'!P128/'Suppl. Dataset S3'!P$177*100</f>
        <v>7.145442923502919E-2</v>
      </c>
      <c r="Q128" s="2">
        <f>'Suppl. Dataset S3'!V128/'Suppl. Dataset S3'!V$177*100</f>
        <v>9.3572889331573594E-2</v>
      </c>
      <c r="R128" s="2">
        <f>'Suppl. Dataset S3'!W128/'Suppl. Dataset S3'!W$177*100</f>
        <v>9.9906153064850872E-2</v>
      </c>
      <c r="S128" s="2">
        <f>'Suppl. Dataset S3'!X128/'Suppl. Dataset S3'!X$177*100</f>
        <v>9.874696614189421E-2</v>
      </c>
      <c r="T128" s="2">
        <f>'Suppl. Dataset S3'!Y128/'Suppl. Dataset S3'!Y$177*100</f>
        <v>9.2608155725645083E-2</v>
      </c>
      <c r="U128" s="2">
        <f>'Suppl. Dataset S3'!Z128/'Suppl. Dataset S3'!Z$177*100</f>
        <v>9.6375372271390911E-2</v>
      </c>
      <c r="V128" s="2">
        <f>'Suppl. Dataset S3'!Q128/'Suppl. Dataset S3'!Q$177*100</f>
        <v>8.662301383036608E-2</v>
      </c>
      <c r="W128" s="2">
        <f>'Suppl. Dataset S3'!R128/'Suppl. Dataset S3'!R$177*100</f>
        <v>8.0202690295706439E-2</v>
      </c>
      <c r="X128" s="2">
        <f>'Suppl. Dataset S3'!S128/'Suppl. Dataset S3'!S$177*100</f>
        <v>8.5965566466697799E-2</v>
      </c>
      <c r="Y128" s="2">
        <f>'Suppl. Dataset S3'!T128/'Suppl. Dataset S3'!T$177*100</f>
        <v>8.4214641860153108E-2</v>
      </c>
      <c r="Z128" s="2">
        <f>'Suppl. Dataset S3'!U128/'Suppl. Dataset S3'!U$177*100</f>
        <v>8.2408438063986858E-2</v>
      </c>
      <c r="AB128" s="9"/>
      <c r="AE128" s="9"/>
    </row>
    <row r="129" spans="1:31" x14ac:dyDescent="0.35">
      <c r="A129" s="3" t="s">
        <v>72</v>
      </c>
      <c r="B129" s="2">
        <f>'Suppl. Dataset S3'!B129/'Suppl. Dataset S3'!B$177*100</f>
        <v>7.891867776276551E-2</v>
      </c>
      <c r="C129" s="2">
        <f>'Suppl. Dataset S3'!C129/'Suppl. Dataset S3'!C$177*100</f>
        <v>0.10209942099997024</v>
      </c>
      <c r="D129" s="2">
        <f>'Suppl. Dataset S3'!D129/'Suppl. Dataset S3'!D$177*100</f>
        <v>6.6199353564386804E-2</v>
      </c>
      <c r="E129" s="2">
        <f>'Suppl. Dataset S3'!E129/'Suppl. Dataset S3'!E$177*100</f>
        <v>9.621742585018167E-2</v>
      </c>
      <c r="F129" s="2">
        <f>'Suppl. Dataset S3'!F129/'Suppl. Dataset S3'!F$177*100</f>
        <v>9.6889283263365669E-2</v>
      </c>
      <c r="G129" s="2">
        <f>'Suppl. Dataset S3'!G129/'Suppl. Dataset S3'!G$177*100</f>
        <v>6.9213512466927626E-2</v>
      </c>
      <c r="H129" s="2">
        <f>'Suppl. Dataset S3'!H129/'Suppl. Dataset S3'!H$177*100</f>
        <v>8.4348466709168471E-2</v>
      </c>
      <c r="I129" s="2">
        <f>'Suppl. Dataset S3'!I129/'Suppl. Dataset S3'!I$177*100</f>
        <v>7.8126628375156049E-2</v>
      </c>
      <c r="J129" s="2">
        <f>'Suppl. Dataset S3'!J129/'Suppl. Dataset S3'!J$177*100</f>
        <v>7.5605776340192971E-2</v>
      </c>
      <c r="K129" s="2"/>
      <c r="L129" s="2">
        <f>'Suppl. Dataset S3'!L129/'Suppl. Dataset S3'!L$177*100</f>
        <v>0.39253657952682552</v>
      </c>
      <c r="M129" s="2"/>
      <c r="N129" s="2">
        <f>'Suppl. Dataset S3'!N129/'Suppl. Dataset S3'!N$177*100</f>
        <v>0.43002985510789493</v>
      </c>
      <c r="O129" s="2">
        <f>'Suppl. Dataset S3'!O129/'Suppl. Dataset S3'!O$177*100</f>
        <v>0.38107424343931645</v>
      </c>
      <c r="P129" s="2">
        <f>'Suppl. Dataset S3'!P129/'Suppl. Dataset S3'!P$177*100</f>
        <v>0.3593107889493265</v>
      </c>
      <c r="Q129" s="2">
        <f>'Suppl. Dataset S3'!V129/'Suppl. Dataset S3'!V$177*100</f>
        <v>0.42967143060416446</v>
      </c>
      <c r="R129" s="2">
        <f>'Suppl. Dataset S3'!W129/'Suppl. Dataset S3'!W$177*100</f>
        <v>0.44709565043829286</v>
      </c>
      <c r="S129" s="2">
        <f>'Suppl. Dataset S3'!X129/'Suppl. Dataset S3'!X$177*100</f>
        <v>0.44549721802886239</v>
      </c>
      <c r="T129" s="2">
        <f>'Suppl. Dataset S3'!Y129/'Suppl. Dataset S3'!Y$177*100</f>
        <v>0.48158633952935592</v>
      </c>
      <c r="U129" s="2">
        <f>'Suppl. Dataset S3'!Z129/'Suppl. Dataset S3'!Z$177*100</f>
        <v>0.48629774999325692</v>
      </c>
      <c r="V129" s="2">
        <f>'Suppl. Dataset S3'!Q129/'Suppl. Dataset S3'!Q$177*100</f>
        <v>0.33475657878889037</v>
      </c>
      <c r="W129" s="2">
        <f>'Suppl. Dataset S3'!R129/'Suppl. Dataset S3'!R$177*100</f>
        <v>0.36858347352851145</v>
      </c>
      <c r="X129" s="2">
        <f>'Suppl. Dataset S3'!S129/'Suppl. Dataset S3'!S$177*100</f>
        <v>0.27451938280708055</v>
      </c>
      <c r="Y129" s="2">
        <f>'Suppl. Dataset S3'!T129/'Suppl. Dataset S3'!T$177*100</f>
        <v>0.36857966584385798</v>
      </c>
      <c r="Z129" s="2">
        <f>'Suppl. Dataset S3'!U129/'Suppl. Dataset S3'!U$177*100</f>
        <v>0.36918980252666111</v>
      </c>
      <c r="AB129" s="3"/>
      <c r="AE129" s="3"/>
    </row>
    <row r="130" spans="1:31" x14ac:dyDescent="0.35">
      <c r="A130" s="5" t="s">
        <v>73</v>
      </c>
      <c r="B130" s="2">
        <f>'Suppl. Dataset S3'!B130/'Suppl. Dataset S3'!B$177*100</f>
        <v>0.36902295316419409</v>
      </c>
      <c r="C130" s="2">
        <f>'Suppl. Dataset S3'!C130/'Suppl. Dataset S3'!C$177*100</f>
        <v>0.35440559266403804</v>
      </c>
      <c r="D130" s="2">
        <f>'Suppl. Dataset S3'!D130/'Suppl. Dataset S3'!D$177*100</f>
        <v>0.40838155404721699</v>
      </c>
      <c r="E130" s="2">
        <f>'Suppl. Dataset S3'!E130/'Suppl. Dataset S3'!E$177*100</f>
        <v>0.35620626620345203</v>
      </c>
      <c r="F130" s="2">
        <f>'Suppl. Dataset S3'!F130/'Suppl. Dataset S3'!F$177*100</f>
        <v>0.38711921068278499</v>
      </c>
      <c r="G130" s="2">
        <f>'Suppl. Dataset S3'!G130/'Suppl. Dataset S3'!G$177*100</f>
        <v>0.36421205230100479</v>
      </c>
      <c r="H130" s="2">
        <f>'Suppl. Dataset S3'!H130/'Suppl. Dataset S3'!H$177*100</f>
        <v>0.34829923940994523</v>
      </c>
      <c r="I130" s="2">
        <f>'Suppl. Dataset S3'!I130/'Suppl. Dataset S3'!I$177*100</f>
        <v>0.33423781720419726</v>
      </c>
      <c r="J130" s="2">
        <f>'Suppl. Dataset S3'!J130/'Suppl. Dataset S3'!J$177*100</f>
        <v>0.32143781299576968</v>
      </c>
      <c r="K130" s="2"/>
      <c r="L130" s="2">
        <f>'Suppl. Dataset S3'!L130/'Suppl. Dataset S3'!L$177*100</f>
        <v>0.39050769304042482</v>
      </c>
      <c r="M130" s="2"/>
      <c r="N130" s="2">
        <f>'Suppl. Dataset S3'!N130/'Suppl. Dataset S3'!N$177*100</f>
        <v>0.29066636137557467</v>
      </c>
      <c r="O130" s="2">
        <f>'Suppl. Dataset S3'!O130/'Suppl. Dataset S3'!O$177*100</f>
        <v>0.42959063415442333</v>
      </c>
      <c r="P130" s="2">
        <f>'Suppl. Dataset S3'!P130/'Suppl. Dataset S3'!P$177*100</f>
        <v>0.36184726528363687</v>
      </c>
      <c r="Q130" s="2">
        <f>'Suppl. Dataset S3'!V130/'Suppl. Dataset S3'!V$177*100</f>
        <v>0.34403641266787272</v>
      </c>
      <c r="R130" s="2">
        <f>'Suppl. Dataset S3'!W130/'Suppl. Dataset S3'!W$177*100</f>
        <v>0.34859740634024344</v>
      </c>
      <c r="S130" s="2">
        <f>'Suppl. Dataset S3'!X130/'Suppl. Dataset S3'!X$177*100</f>
        <v>0.35263494386483468</v>
      </c>
      <c r="T130" s="2">
        <f>'Suppl. Dataset S3'!Y130/'Suppl. Dataset S3'!Y$177*100</f>
        <v>0.35105834010814435</v>
      </c>
      <c r="U130" s="2">
        <f>'Suppl. Dataset S3'!Z130/'Suppl. Dataset S3'!Z$177*100</f>
        <v>0.36068935596961044</v>
      </c>
      <c r="V130" s="2">
        <f>'Suppl. Dataset S3'!Q130/'Suppl. Dataset S3'!Q$177*100</f>
        <v>0.29078652223172091</v>
      </c>
      <c r="W130" s="2">
        <f>'Suppl. Dataset S3'!R130/'Suppl. Dataset S3'!R$177*100</f>
        <v>0.34844566609765831</v>
      </c>
      <c r="X130" s="2">
        <f>'Suppl. Dataset S3'!S130/'Suppl. Dataset S3'!S$177*100</f>
        <v>0.3526683644988205</v>
      </c>
      <c r="Y130" s="2">
        <f>'Suppl. Dataset S3'!T130/'Suppl. Dataset S3'!T$177*100</f>
        <v>0.34175370882735989</v>
      </c>
      <c r="Z130" s="2">
        <f>'Suppl. Dataset S3'!U130/'Suppl. Dataset S3'!U$177*100</f>
        <v>0.33959312106235401</v>
      </c>
      <c r="AB130" s="5"/>
      <c r="AE130" s="5"/>
    </row>
    <row r="131" spans="1:31" x14ac:dyDescent="0.35">
      <c r="A131" s="3" t="s">
        <v>74</v>
      </c>
      <c r="B131" s="2">
        <f>'Suppl. Dataset S3'!B131/'Suppl. Dataset S3'!B$177*100</f>
        <v>1.7233404768535723</v>
      </c>
      <c r="C131" s="2">
        <f>'Suppl. Dataset S3'!C131/'Suppl. Dataset S3'!C$177*100</f>
        <v>1.659123215370319</v>
      </c>
      <c r="D131" s="2">
        <f>'Suppl. Dataset S3'!D131/'Suppl. Dataset S3'!D$177*100</f>
        <v>1.6967494502849649</v>
      </c>
      <c r="E131" s="2">
        <f>'Suppl. Dataset S3'!E131/'Suppl. Dataset S3'!E$177*100</f>
        <v>1.6974218137614481</v>
      </c>
      <c r="F131" s="2">
        <f>'Suppl. Dataset S3'!F131/'Suppl. Dataset S3'!F$177*100</f>
        <v>1.7016827716800063</v>
      </c>
      <c r="G131" s="2">
        <f>'Suppl. Dataset S3'!G131/'Suppl. Dataset S3'!G$177*100</f>
        <v>2.1268984939561695</v>
      </c>
      <c r="H131" s="2">
        <f>'Suppl. Dataset S3'!H131/'Suppl. Dataset S3'!H$177*100</f>
        <v>1.9605460151870999</v>
      </c>
      <c r="I131" s="2">
        <f>'Suppl. Dataset S3'!I131/'Suppl. Dataset S3'!I$177*100</f>
        <v>1.8815228818357059</v>
      </c>
      <c r="J131" s="2">
        <f>'Suppl. Dataset S3'!J131/'Suppl. Dataset S3'!J$177*100</f>
        <v>1.7714690398205464</v>
      </c>
      <c r="K131" s="2"/>
      <c r="L131" s="2">
        <f>'Suppl. Dataset S3'!L131/'Suppl. Dataset S3'!L$177*100</f>
        <v>2.9521298870076893</v>
      </c>
      <c r="M131" s="2"/>
      <c r="N131" s="2">
        <f>'Suppl. Dataset S3'!N131/'Suppl. Dataset S3'!N$177*100</f>
        <v>2.8720531442074764</v>
      </c>
      <c r="O131" s="2">
        <f>'Suppl. Dataset S3'!O131/'Suppl. Dataset S3'!O$177*100</f>
        <v>3.3005711421894448</v>
      </c>
      <c r="P131" s="2">
        <f>'Suppl. Dataset S3'!P131/'Suppl. Dataset S3'!P$177*100</f>
        <v>2.9635490769915802</v>
      </c>
      <c r="Q131" s="2">
        <f>'Suppl. Dataset S3'!V131/'Suppl. Dataset S3'!V$177*100</f>
        <v>3.4125329050010396</v>
      </c>
      <c r="R131" s="2">
        <f>'Suppl. Dataset S3'!W131/'Suppl. Dataset S3'!W$177*100</f>
        <v>3.3207059378155419</v>
      </c>
      <c r="S131" s="2">
        <f>'Suppl. Dataset S3'!X131/'Suppl. Dataset S3'!X$177*100</f>
        <v>3.4630196221548908</v>
      </c>
      <c r="T131" s="2">
        <f>'Suppl. Dataset S3'!Y131/'Suppl. Dataset S3'!Y$177*100</f>
        <v>3.5635628557807442</v>
      </c>
      <c r="U131" s="2">
        <f>'Suppl. Dataset S3'!Z131/'Suppl. Dataset S3'!Z$177*100</f>
        <v>4.003453323220862</v>
      </c>
      <c r="V131" s="2">
        <f>'Suppl. Dataset S3'!Q131/'Suppl. Dataset S3'!Q$177*100</f>
        <v>3.303716271702009</v>
      </c>
      <c r="W131" s="2">
        <f>'Suppl. Dataset S3'!R131/'Suppl. Dataset S3'!R$177*100</f>
        <v>3.2277413423260293</v>
      </c>
      <c r="X131" s="2">
        <f>'Suppl. Dataset S3'!S131/'Suppl. Dataset S3'!S$177*100</f>
        <v>3.2914895320599116</v>
      </c>
      <c r="Y131" s="2">
        <f>'Suppl. Dataset S3'!T131/'Suppl. Dataset S3'!T$177*100</f>
        <v>4.0237313635573519</v>
      </c>
      <c r="Z131" s="2">
        <f>'Suppl. Dataset S3'!U131/'Suppl. Dataset S3'!U$177*100</f>
        <v>3.5368034306158522</v>
      </c>
      <c r="AB131" s="3"/>
      <c r="AE131" s="3"/>
    </row>
    <row r="132" spans="1:31" x14ac:dyDescent="0.35">
      <c r="A132" s="3" t="s">
        <v>75</v>
      </c>
      <c r="B132" s="2">
        <f>'Suppl. Dataset S3'!B132/'Suppl. Dataset S3'!B$177*100</f>
        <v>3.6828820392520591</v>
      </c>
      <c r="C132" s="2">
        <f>'Suppl. Dataset S3'!C132/'Suppl. Dataset S3'!C$177*100</f>
        <v>3.9838288306791059</v>
      </c>
      <c r="D132" s="2">
        <f>'Suppl. Dataset S3'!D132/'Suppl. Dataset S3'!D$177*100</f>
        <v>3.6606416332402283</v>
      </c>
      <c r="E132" s="2">
        <f>'Suppl. Dataset S3'!E132/'Suppl. Dataset S3'!E$177*100</f>
        <v>3.8641602347464934</v>
      </c>
      <c r="F132" s="2">
        <f>'Suppl. Dataset S3'!F132/'Suppl. Dataset S3'!F$177*100</f>
        <v>3.8189237274438357</v>
      </c>
      <c r="G132" s="2">
        <f>'Suppl. Dataset S3'!G132/'Suppl. Dataset S3'!G$177*100</f>
        <v>4.2607762591633023</v>
      </c>
      <c r="H132" s="2">
        <f>'Suppl. Dataset S3'!H132/'Suppl. Dataset S3'!H$177*100</f>
        <v>4.7418859275913636</v>
      </c>
      <c r="I132" s="2">
        <f>'Suppl. Dataset S3'!I132/'Suppl. Dataset S3'!I$177*100</f>
        <v>4.9644710186384939</v>
      </c>
      <c r="J132" s="2">
        <f>'Suppl. Dataset S3'!J132/'Suppl. Dataset S3'!J$177*100</f>
        <v>5.1099552856146158</v>
      </c>
      <c r="K132" s="2"/>
      <c r="L132" s="2">
        <f>'Suppl. Dataset S3'!L132/'Suppl. Dataset S3'!L$177*100</f>
        <v>9.4706899792270907</v>
      </c>
      <c r="M132" s="2"/>
      <c r="N132" s="2">
        <f>'Suppl. Dataset S3'!N132/'Suppl. Dataset S3'!N$177*100</f>
        <v>8.389281853258538</v>
      </c>
      <c r="O132" s="2">
        <f>'Suppl. Dataset S3'!O132/'Suppl. Dataset S3'!O$177*100</f>
        <v>7.4940743452664726</v>
      </c>
      <c r="P132" s="2">
        <f>'Suppl. Dataset S3'!P132/'Suppl. Dataset S3'!P$177*100</f>
        <v>9.8404208784850145</v>
      </c>
      <c r="Q132" s="2">
        <f>'Suppl. Dataset S3'!V132/'Suppl. Dataset S3'!V$177*100</f>
        <v>11.049960373945545</v>
      </c>
      <c r="R132" s="2">
        <f>'Suppl. Dataset S3'!W132/'Suppl. Dataset S3'!W$177*100</f>
        <v>13.287682111410975</v>
      </c>
      <c r="S132" s="2">
        <f>'Suppl. Dataset S3'!X132/'Suppl. Dataset S3'!X$177*100</f>
        <v>13.737951125328626</v>
      </c>
      <c r="T132" s="2">
        <f>'Suppl. Dataset S3'!Y132/'Suppl. Dataset S3'!Y$177*100</f>
        <v>12.092986410068265</v>
      </c>
      <c r="U132" s="2">
        <f>'Suppl. Dataset S3'!Z132/'Suppl. Dataset S3'!Z$177*100</f>
        <v>11.352194391037527</v>
      </c>
      <c r="V132" s="2">
        <f>'Suppl. Dataset S3'!Q132/'Suppl. Dataset S3'!Q$177*100</f>
        <v>11.352104539699184</v>
      </c>
      <c r="W132" s="2">
        <f>'Suppl. Dataset S3'!R132/'Suppl. Dataset S3'!R$177*100</f>
        <v>10.929301338195794</v>
      </c>
      <c r="X132" s="2">
        <f>'Suppl. Dataset S3'!S132/'Suppl. Dataset S3'!S$177*100</f>
        <v>12.307779338309064</v>
      </c>
      <c r="Y132" s="2">
        <f>'Suppl. Dataset S3'!T132/'Suppl. Dataset S3'!T$177*100</f>
        <v>12.76881862866566</v>
      </c>
      <c r="Z132" s="2">
        <f>'Suppl. Dataset S3'!U132/'Suppl. Dataset S3'!U$177*100</f>
        <v>11.395197711660481</v>
      </c>
      <c r="AB132" s="3"/>
      <c r="AE132" s="3"/>
    </row>
    <row r="133" spans="1:31" x14ac:dyDescent="0.35">
      <c r="A133" s="3" t="s">
        <v>76</v>
      </c>
      <c r="B133" s="2">
        <f>'Suppl. Dataset S3'!B133/'Suppl. Dataset S3'!B$177*100</f>
        <v>0.85470744964788403</v>
      </c>
      <c r="C133" s="2">
        <f>'Suppl. Dataset S3'!C133/'Suppl. Dataset S3'!C$177*100</f>
        <v>1.3395325408067009</v>
      </c>
      <c r="D133" s="2">
        <f>'Suppl. Dataset S3'!D133/'Suppl. Dataset S3'!D$177*100</f>
        <v>0.92130256188156889</v>
      </c>
      <c r="E133" s="2">
        <f>'Suppl. Dataset S3'!E133/'Suppl. Dataset S3'!E$177*100</f>
        <v>0.93341598897260603</v>
      </c>
      <c r="F133" s="2">
        <f>'Suppl. Dataset S3'!F133/'Suppl. Dataset S3'!F$177*100</f>
        <v>0.93640245035340053</v>
      </c>
      <c r="G133" s="2">
        <f>'Suppl. Dataset S3'!G133/'Suppl. Dataset S3'!G$177*100</f>
        <v>1.1923327697225345</v>
      </c>
      <c r="H133" s="2">
        <f>'Suppl. Dataset S3'!H133/'Suppl. Dataset S3'!H$177*100</f>
        <v>1.335080889213234</v>
      </c>
      <c r="I133" s="2">
        <f>'Suppl. Dataset S3'!I133/'Suppl. Dataset S3'!I$177*100</f>
        <v>1.3611537265318279</v>
      </c>
      <c r="J133" s="2">
        <f>'Suppl. Dataset S3'!J133/'Suppl. Dataset S3'!J$177*100</f>
        <v>1.3139210068928664</v>
      </c>
      <c r="K133" s="2"/>
      <c r="L133" s="2">
        <f>'Suppl. Dataset S3'!L133/'Suppl. Dataset S3'!L$177*100</f>
        <v>1.8795437424781833</v>
      </c>
      <c r="M133" s="2"/>
      <c r="N133" s="2">
        <f>'Suppl. Dataset S3'!N133/'Suppl. Dataset S3'!N$177*100</f>
        <v>2.339977493905983</v>
      </c>
      <c r="O133" s="2">
        <f>'Suppl. Dataset S3'!O133/'Suppl. Dataset S3'!O$177*100</f>
        <v>1.7916179254301507</v>
      </c>
      <c r="P133" s="2">
        <f>'Suppl. Dataset S3'!P133/'Suppl. Dataset S3'!P$177*100</f>
        <v>2.0611832262698067</v>
      </c>
      <c r="Q133" s="2">
        <f>'Suppl. Dataset S3'!V133/'Suppl. Dataset S3'!V$177*100</f>
        <v>2.1626981834821297</v>
      </c>
      <c r="R133" s="2">
        <f>'Suppl. Dataset S3'!W133/'Suppl. Dataset S3'!W$177*100</f>
        <v>2.2200155912017241</v>
      </c>
      <c r="S133" s="2">
        <f>'Suppl. Dataset S3'!X133/'Suppl. Dataset S3'!X$177*100</f>
        <v>2.165324474068544</v>
      </c>
      <c r="T133" s="2">
        <f>'Suppl. Dataset S3'!Y133/'Suppl. Dataset S3'!Y$177*100</f>
        <v>2.6791655900403186</v>
      </c>
      <c r="U133" s="2">
        <f>'Suppl. Dataset S3'!Z133/'Suppl. Dataset S3'!Z$177*100</f>
        <v>1.9439751003556927</v>
      </c>
      <c r="V133" s="2">
        <f>'Suppl. Dataset S3'!Q133/'Suppl. Dataset S3'!Q$177*100</f>
        <v>2.8020510343864458</v>
      </c>
      <c r="W133" s="2">
        <f>'Suppl. Dataset S3'!R133/'Suppl. Dataset S3'!R$177*100</f>
        <v>2.6311676657721139</v>
      </c>
      <c r="X133" s="2">
        <f>'Suppl. Dataset S3'!S133/'Suppl. Dataset S3'!S$177*100</f>
        <v>2.7842552897880841</v>
      </c>
      <c r="Y133" s="2">
        <f>'Suppl. Dataset S3'!T133/'Suppl. Dataset S3'!T$177*100</f>
        <v>2.6900978350291798</v>
      </c>
      <c r="Z133" s="2">
        <f>'Suppl. Dataset S3'!U133/'Suppl. Dataset S3'!U$177*100</f>
        <v>2.0769610964109009</v>
      </c>
      <c r="AB133" s="3"/>
      <c r="AE133" s="3"/>
    </row>
    <row r="134" spans="1:31" x14ac:dyDescent="0.35">
      <c r="A134" s="3" t="s">
        <v>77</v>
      </c>
      <c r="B134" s="2">
        <f>'Suppl. Dataset S3'!B134/'Suppl. Dataset S3'!B$177*100</f>
        <v>2.478738942095951E-2</v>
      </c>
      <c r="C134" s="2">
        <f>'Suppl. Dataset S3'!C134/'Suppl. Dataset S3'!C$177*100</f>
        <v>2.5243698520268212E-2</v>
      </c>
      <c r="D134" s="2">
        <f>'Suppl. Dataset S3'!D134/'Suppl. Dataset S3'!D$177*100</f>
        <v>2.3033075893170184E-2</v>
      </c>
      <c r="E134" s="2">
        <f>'Suppl. Dataset S3'!E134/'Suppl. Dataset S3'!E$177*100</f>
        <v>0.14900732042418427</v>
      </c>
      <c r="F134" s="2">
        <f>'Suppl. Dataset S3'!F134/'Suppl. Dataset S3'!F$177*100</f>
        <v>0.14464398760206076</v>
      </c>
      <c r="G134" s="2">
        <f>'Suppl. Dataset S3'!G134/'Suppl. Dataset S3'!G$177*100</f>
        <v>2.3352493335922729E-2</v>
      </c>
      <c r="H134" s="2">
        <f>'Suppl. Dataset S3'!H134/'Suppl. Dataset S3'!H$177*100</f>
        <v>2.4922489620815395E-2</v>
      </c>
      <c r="I134" s="2">
        <f>'Suppl. Dataset S3'!I134/'Suppl. Dataset S3'!I$177*100</f>
        <v>3.895070292865177E-2</v>
      </c>
      <c r="J134" s="2">
        <f>'Suppl. Dataset S3'!J134/'Suppl. Dataset S3'!J$177*100</f>
        <v>3.2614857550360754E-2</v>
      </c>
      <c r="K134" s="2"/>
      <c r="L134" s="2">
        <f>'Suppl. Dataset S3'!L134/'Suppl. Dataset S3'!L$177*100</f>
        <v>0.11939046872264107</v>
      </c>
      <c r="M134" s="2"/>
      <c r="N134" s="2">
        <f>'Suppl. Dataset S3'!N134/'Suppl. Dataset S3'!N$177*100</f>
        <v>0.13281670029810277</v>
      </c>
      <c r="O134" s="2">
        <f>'Suppl. Dataset S3'!O134/'Suppl. Dataset S3'!O$177*100</f>
        <v>8.1864244407638093E-2</v>
      </c>
      <c r="P134" s="2">
        <f>'Suppl. Dataset S3'!P134/'Suppl. Dataset S3'!P$177*100</f>
        <v>0.13357825559892753</v>
      </c>
      <c r="Q134" s="2">
        <f>'Suppl. Dataset S3'!V134/'Suppl. Dataset S3'!V$177*100</f>
        <v>0.12699003654224314</v>
      </c>
      <c r="R134" s="2">
        <f>'Suppl. Dataset S3'!W134/'Suppl. Dataset S3'!W$177*100</f>
        <v>0.12179452582991653</v>
      </c>
      <c r="S134" s="2">
        <f>'Suppl. Dataset S3'!X134/'Suppl. Dataset S3'!X$177*100</f>
        <v>0.10809910670003303</v>
      </c>
      <c r="T134" s="2">
        <f>'Suppl. Dataset S3'!Y134/'Suppl. Dataset S3'!Y$177*100</f>
        <v>0.13890545054847309</v>
      </c>
      <c r="U134" s="2">
        <f>'Suppl. Dataset S3'!Z134/'Suppl. Dataset S3'!Z$177*100</f>
        <v>0.10188918509660794</v>
      </c>
      <c r="V134" s="2">
        <f>'Suppl. Dataset S3'!Q134/'Suppl. Dataset S3'!Q$177*100</f>
        <v>0.10340148657729399</v>
      </c>
      <c r="W134" s="2">
        <f>'Suppl. Dataset S3'!R134/'Suppl. Dataset S3'!R$177*100</f>
        <v>9.2538403561081353E-2</v>
      </c>
      <c r="X134" s="2">
        <f>'Suppl. Dataset S3'!S134/'Suppl. Dataset S3'!S$177*100</f>
        <v>0.10524834216129778</v>
      </c>
      <c r="Y134" s="2">
        <f>'Suppl. Dataset S3'!T134/'Suppl. Dataset S3'!T$177*100</f>
        <v>0.10102791459652091</v>
      </c>
      <c r="Z134" s="2">
        <f>'Suppl. Dataset S3'!U134/'Suppl. Dataset S3'!U$177*100</f>
        <v>9.7900355880311291E-2</v>
      </c>
      <c r="AB134" s="3"/>
      <c r="AE134" s="3"/>
    </row>
    <row r="135" spans="1:31" x14ac:dyDescent="0.35">
      <c r="A135" s="3" t="s">
        <v>78</v>
      </c>
      <c r="B135" s="2">
        <f>'Suppl. Dataset S3'!B135/'Suppl. Dataset S3'!B$177*100</f>
        <v>0.20862562927425735</v>
      </c>
      <c r="C135" s="2">
        <f>'Suppl. Dataset S3'!C135/'Suppl. Dataset S3'!C$177*100</f>
        <v>0.21544147424040366</v>
      </c>
      <c r="D135" s="2">
        <f>'Suppl. Dataset S3'!D135/'Suppl. Dataset S3'!D$177*100</f>
        <v>0.31210490763616128</v>
      </c>
      <c r="E135" s="2">
        <f>'Suppl. Dataset S3'!E135/'Suppl. Dataset S3'!E$177*100</f>
        <v>0.18512014227844661</v>
      </c>
      <c r="F135" s="2">
        <f>'Suppl. Dataset S3'!F135/'Suppl. Dataset S3'!F$177*100</f>
        <v>0.20438700823145026</v>
      </c>
      <c r="G135" s="2">
        <f>'Suppl. Dataset S3'!G135/'Suppl. Dataset S3'!G$177*100</f>
        <v>0.16927926317849049</v>
      </c>
      <c r="H135" s="2">
        <f>'Suppl. Dataset S3'!H135/'Suppl. Dataset S3'!H$177*100</f>
        <v>0.14798557863646636</v>
      </c>
      <c r="I135" s="2">
        <f>'Suppl. Dataset S3'!I135/'Suppl. Dataset S3'!I$177*100</f>
        <v>0.14989759219995244</v>
      </c>
      <c r="J135" s="2">
        <f>'Suppl. Dataset S3'!J135/'Suppl. Dataset S3'!J$177*100</f>
        <v>0.15292847408778565</v>
      </c>
      <c r="K135" s="2"/>
      <c r="L135" s="2">
        <f>'Suppl. Dataset S3'!L135/'Suppl. Dataset S3'!L$177*100</f>
        <v>0.12424497704271774</v>
      </c>
      <c r="M135" s="2"/>
      <c r="N135" s="2">
        <f>'Suppl. Dataset S3'!N135/'Suppl. Dataset S3'!N$177*100</f>
        <v>0.11070867613768912</v>
      </c>
      <c r="O135" s="2">
        <f>'Suppl. Dataset S3'!O135/'Suppl. Dataset S3'!O$177*100</f>
        <v>0.16058375890470022</v>
      </c>
      <c r="P135" s="2">
        <f>'Suppl. Dataset S3'!P135/'Suppl. Dataset S3'!P$177*100</f>
        <v>0.10645303595503743</v>
      </c>
      <c r="Q135" s="2">
        <f>'Suppl. Dataset S3'!V135/'Suppl. Dataset S3'!V$177*100</f>
        <v>9.2185867588500378E-2</v>
      </c>
      <c r="R135" s="2">
        <f>'Suppl. Dataset S3'!W135/'Suppl. Dataset S3'!W$177*100</f>
        <v>7.9568673723228678E-2</v>
      </c>
      <c r="S135" s="2">
        <f>'Suppl. Dataset S3'!X135/'Suppl. Dataset S3'!X$177*100</f>
        <v>8.9466264904328921E-2</v>
      </c>
      <c r="T135" s="2">
        <f>'Suppl. Dataset S3'!Y135/'Suppl. Dataset S3'!Y$177*100</f>
        <v>8.6307247687460939E-2</v>
      </c>
      <c r="U135" s="2">
        <f>'Suppl. Dataset S3'!Z135/'Suppl. Dataset S3'!Z$177*100</f>
        <v>9.5076319632470888E-2</v>
      </c>
      <c r="V135" s="2">
        <f>'Suppl. Dataset S3'!Q135/'Suppl. Dataset S3'!Q$177*100</f>
        <v>9.3378708914456002E-2</v>
      </c>
      <c r="W135" s="2">
        <f>'Suppl. Dataset S3'!R135/'Suppl. Dataset S3'!R$177*100</f>
        <v>9.9719988878878119E-2</v>
      </c>
      <c r="X135" s="2">
        <f>'Suppl. Dataset S3'!S135/'Suppl. Dataset S3'!S$177*100</f>
        <v>8.5014836976446115E-2</v>
      </c>
      <c r="Y135" s="2">
        <f>'Suppl. Dataset S3'!T135/'Suppl. Dataset S3'!T$177*100</f>
        <v>9.7521016251980286E-2</v>
      </c>
      <c r="Z135" s="2">
        <f>'Suppl. Dataset S3'!U135/'Suppl. Dataset S3'!U$177*100</f>
        <v>7.9419385373677015E-2</v>
      </c>
      <c r="AB135" s="3"/>
      <c r="AE135" s="3"/>
    </row>
    <row r="136" spans="1:31" x14ac:dyDescent="0.35">
      <c r="A136" s="3" t="s">
        <v>79</v>
      </c>
      <c r="B136" s="2">
        <f>'Suppl. Dataset S3'!B136/'Suppl. Dataset S3'!B$177*100</f>
        <v>3.9654971017932166</v>
      </c>
      <c r="C136" s="2">
        <f>'Suppl. Dataset S3'!C136/'Suppl. Dataset S3'!C$177*100</f>
        <v>3.5595284027218352</v>
      </c>
      <c r="D136" s="2">
        <f>'Suppl. Dataset S3'!D136/'Suppl. Dataset S3'!D$177*100</f>
        <v>4.1617357132732211</v>
      </c>
      <c r="E136" s="2">
        <f>'Suppl. Dataset S3'!E136/'Suppl. Dataset S3'!E$177*100</f>
        <v>3.2991810012104765</v>
      </c>
      <c r="F136" s="2">
        <f>'Suppl. Dataset S3'!F136/'Suppl. Dataset S3'!F$177*100</f>
        <v>3.5708676429231283</v>
      </c>
      <c r="G136" s="2">
        <f>'Suppl. Dataset S3'!G136/'Suppl. Dataset S3'!G$177*100</f>
        <v>3.5810265552648199</v>
      </c>
      <c r="H136" s="2">
        <f>'Suppl. Dataset S3'!H136/'Suppl. Dataset S3'!H$177*100</f>
        <v>2.9153351535792149</v>
      </c>
      <c r="I136" s="2">
        <f>'Suppl. Dataset S3'!I136/'Suppl. Dataset S3'!I$177*100</f>
        <v>2.5214785575569696</v>
      </c>
      <c r="J136" s="2">
        <f>'Suppl. Dataset S3'!J136/'Suppl. Dataset S3'!J$177*100</f>
        <v>2.9372928886721859</v>
      </c>
      <c r="K136" s="2"/>
      <c r="L136" s="2">
        <f>'Suppl. Dataset S3'!L136/'Suppl. Dataset S3'!L$177*100</f>
        <v>2.7620448393560015</v>
      </c>
      <c r="M136" s="2"/>
      <c r="N136" s="2">
        <f>'Suppl. Dataset S3'!N136/'Suppl. Dataset S3'!N$177*100</f>
        <v>2.5130255034389863</v>
      </c>
      <c r="O136" s="2">
        <f>'Suppl. Dataset S3'!O136/'Suppl. Dataset S3'!O$177*100</f>
        <v>3.3438782124929345</v>
      </c>
      <c r="P136" s="2">
        <f>'Suppl. Dataset S3'!P136/'Suppl. Dataset S3'!P$177*100</f>
        <v>2.4895687139440921</v>
      </c>
      <c r="Q136" s="2">
        <f>'Suppl. Dataset S3'!V136/'Suppl. Dataset S3'!V$177*100</f>
        <v>2.8222147014603127</v>
      </c>
      <c r="R136" s="2">
        <f>'Suppl. Dataset S3'!W136/'Suppl. Dataset S3'!W$177*100</f>
        <v>2.8294854602924628</v>
      </c>
      <c r="S136" s="2">
        <f>'Suppl. Dataset S3'!X136/'Suppl. Dataset S3'!X$177*100</f>
        <v>2.4415544063388603</v>
      </c>
      <c r="T136" s="2">
        <f>'Suppl. Dataset S3'!Y136/'Suppl. Dataset S3'!Y$177*100</f>
        <v>3.0878614488695275</v>
      </c>
      <c r="U136" s="2">
        <f>'Suppl. Dataset S3'!Z136/'Suppl. Dataset S3'!Z$177*100</f>
        <v>3.2200399873764169</v>
      </c>
      <c r="V136" s="2">
        <f>'Suppl. Dataset S3'!Q136/'Suppl. Dataset S3'!Q$177*100</f>
        <v>2.7864108243036583</v>
      </c>
      <c r="W136" s="2">
        <f>'Suppl. Dataset S3'!R136/'Suppl. Dataset S3'!R$177*100</f>
        <v>2.9229530634249117</v>
      </c>
      <c r="X136" s="2">
        <f>'Suppl. Dataset S3'!S136/'Suppl. Dataset S3'!S$177*100</f>
        <v>2.3590619216301243</v>
      </c>
      <c r="Y136" s="2">
        <f>'Suppl. Dataset S3'!T136/'Suppl. Dataset S3'!T$177*100</f>
        <v>2.7779292471572647</v>
      </c>
      <c r="Z136" s="2">
        <f>'Suppl. Dataset S3'!U136/'Suppl. Dataset S3'!U$177*100</f>
        <v>2.9785531444056894</v>
      </c>
      <c r="AB136" s="3"/>
      <c r="AE136" s="3"/>
    </row>
    <row r="137" spans="1:31" x14ac:dyDescent="0.35">
      <c r="A137" s="3" t="s">
        <v>80</v>
      </c>
      <c r="B137" s="2">
        <f>'Suppl. Dataset S3'!B137/'Suppl. Dataset S3'!B$177*100</f>
        <v>14.456022867635426</v>
      </c>
      <c r="C137" s="2">
        <f>'Suppl. Dataset S3'!C137/'Suppl. Dataset S3'!C$177*100</f>
        <v>12.132682487740723</v>
      </c>
      <c r="D137" s="2">
        <f>'Suppl. Dataset S3'!D137/'Suppl. Dataset S3'!D$177*100</f>
        <v>14.095876376442174</v>
      </c>
      <c r="E137" s="2">
        <f>'Suppl. Dataset S3'!E137/'Suppl. Dataset S3'!E$177*100</f>
        <v>14.07332469015479</v>
      </c>
      <c r="F137" s="2">
        <f>'Suppl. Dataset S3'!F137/'Suppl. Dataset S3'!F$177*100</f>
        <v>13.43085297527796</v>
      </c>
      <c r="G137" s="2">
        <f>'Suppl. Dataset S3'!G137/'Suppl. Dataset S3'!G$177*100</f>
        <v>13.718786663890736</v>
      </c>
      <c r="H137" s="2">
        <f>'Suppl. Dataset S3'!H137/'Suppl. Dataset S3'!H$177*100</f>
        <v>12.168867406706884</v>
      </c>
      <c r="I137" s="2">
        <f>'Suppl. Dataset S3'!I137/'Suppl. Dataset S3'!I$177*100</f>
        <v>12.033631759712634</v>
      </c>
      <c r="J137" s="2">
        <f>'Suppl. Dataset S3'!J137/'Suppl. Dataset S3'!J$177*100</f>
        <v>11.304835541465811</v>
      </c>
      <c r="K137" s="2"/>
      <c r="L137" s="2">
        <f>'Suppl. Dataset S3'!L137/'Suppl. Dataset S3'!L$177*100</f>
        <v>11.620237704323463</v>
      </c>
      <c r="M137" s="2"/>
      <c r="N137" s="2">
        <f>'Suppl. Dataset S3'!N137/'Suppl. Dataset S3'!N$177*100</f>
        <v>11.024343046611785</v>
      </c>
      <c r="O137" s="2">
        <f>'Suppl. Dataset S3'!O137/'Suppl. Dataset S3'!O$177*100</f>
        <v>12.01675407230433</v>
      </c>
      <c r="P137" s="2">
        <f>'Suppl. Dataset S3'!P137/'Suppl. Dataset S3'!P$177*100</f>
        <v>10.413301594492816</v>
      </c>
      <c r="Q137" s="2">
        <f>'Suppl. Dataset S3'!V137/'Suppl. Dataset S3'!V$177*100</f>
        <v>11.864423725518975</v>
      </c>
      <c r="R137" s="2">
        <f>'Suppl. Dataset S3'!W137/'Suppl. Dataset S3'!W$177*100</f>
        <v>12.307129484155215</v>
      </c>
      <c r="S137" s="2">
        <f>'Suppl. Dataset S3'!X137/'Suppl. Dataset S3'!X$177*100</f>
        <v>11.567436109934867</v>
      </c>
      <c r="T137" s="2">
        <f>'Suppl. Dataset S3'!Y137/'Suppl. Dataset S3'!Y$177*100</f>
        <v>11.505793673181861</v>
      </c>
      <c r="U137" s="2">
        <f>'Suppl. Dataset S3'!Z137/'Suppl. Dataset S3'!Z$177*100</f>
        <v>13.658750903413718</v>
      </c>
      <c r="V137" s="2">
        <f>'Suppl. Dataset S3'!Q137/'Suppl. Dataset S3'!Q$177*100</f>
        <v>11.512487596922973</v>
      </c>
      <c r="W137" s="2">
        <f>'Suppl. Dataset S3'!R137/'Suppl. Dataset S3'!R$177*100</f>
        <v>11.685452203946371</v>
      </c>
      <c r="X137" s="2">
        <f>'Suppl. Dataset S3'!S137/'Suppl. Dataset S3'!S$177*100</f>
        <v>12.338686901056482</v>
      </c>
      <c r="Y137" s="2">
        <f>'Suppl. Dataset S3'!T137/'Suppl. Dataset S3'!T$177*100</f>
        <v>11.182101314548277</v>
      </c>
      <c r="Z137" s="2">
        <f>'Suppl. Dataset S3'!U137/'Suppl. Dataset S3'!U$177*100</f>
        <v>12.27675022590117</v>
      </c>
      <c r="AB137" s="3"/>
      <c r="AE137" s="3"/>
    </row>
    <row r="138" spans="1:31" x14ac:dyDescent="0.35">
      <c r="A138" s="3" t="s">
        <v>81</v>
      </c>
      <c r="B138" s="2">
        <f>'Suppl. Dataset S3'!B138/'Suppl. Dataset S3'!B$177*100</f>
        <v>19.006353708699447</v>
      </c>
      <c r="C138" s="2">
        <f>'Suppl. Dataset S3'!C138/'Suppl. Dataset S3'!C$177*100</f>
        <v>17.590257126084254</v>
      </c>
      <c r="D138" s="2">
        <f>'Suppl. Dataset S3'!D138/'Suppl. Dataset S3'!D$177*100</f>
        <v>16.664385622974834</v>
      </c>
      <c r="E138" s="2">
        <f>'Suppl. Dataset S3'!E138/'Suppl. Dataset S3'!E$177*100</f>
        <v>18.76612565650062</v>
      </c>
      <c r="F138" s="2">
        <f>'Suppl. Dataset S3'!F138/'Suppl. Dataset S3'!F$177*100</f>
        <v>16.723815719077489</v>
      </c>
      <c r="G138" s="2">
        <f>'Suppl. Dataset S3'!G138/'Suppl. Dataset S3'!G$177*100</f>
        <v>17.635621943804306</v>
      </c>
      <c r="H138" s="2">
        <f>'Suppl. Dataset S3'!H138/'Suppl. Dataset S3'!H$177*100</f>
        <v>18.740326989926785</v>
      </c>
      <c r="I138" s="2">
        <f>'Suppl. Dataset S3'!I138/'Suppl. Dataset S3'!I$177*100</f>
        <v>18.283707815934257</v>
      </c>
      <c r="J138" s="2">
        <f>'Suppl. Dataset S3'!J138/'Suppl. Dataset S3'!J$177*100</f>
        <v>19.763237613346778</v>
      </c>
      <c r="K138" s="2"/>
      <c r="L138" s="2">
        <f>'Suppl. Dataset S3'!L138/'Suppl. Dataset S3'!L$177*100</f>
        <v>17.858120760971364</v>
      </c>
      <c r="M138" s="2"/>
      <c r="N138" s="2">
        <f>'Suppl. Dataset S3'!N138/'Suppl. Dataset S3'!N$177*100</f>
        <v>16.14773025851494</v>
      </c>
      <c r="O138" s="2">
        <f>'Suppl. Dataset S3'!O138/'Suppl. Dataset S3'!O$177*100</f>
        <v>18.097045545133046</v>
      </c>
      <c r="P138" s="2">
        <f>'Suppl. Dataset S3'!P138/'Suppl. Dataset S3'!P$177*100</f>
        <v>16.907457054931609</v>
      </c>
      <c r="Q138" s="2">
        <f>'Suppl. Dataset S3'!V138/'Suppl. Dataset S3'!V$177*100</f>
        <v>18.457438246515888</v>
      </c>
      <c r="R138" s="2">
        <f>'Suppl. Dataset S3'!W138/'Suppl. Dataset S3'!W$177*100</f>
        <v>19.355364105929681</v>
      </c>
      <c r="S138" s="2">
        <f>'Suppl. Dataset S3'!X138/'Suppl. Dataset S3'!X$177*100</f>
        <v>18.637535967207665</v>
      </c>
      <c r="T138" s="2">
        <f>'Suppl. Dataset S3'!Y138/'Suppl. Dataset S3'!Y$177*100</f>
        <v>17.71364343124241</v>
      </c>
      <c r="U138" s="2">
        <f>'Suppl. Dataset S3'!Z138/'Suppl. Dataset S3'!Z$177*100</f>
        <v>19.497883733306285</v>
      </c>
      <c r="V138" s="2">
        <f>'Suppl. Dataset S3'!Q138/'Suppl. Dataset S3'!Q$177*100</f>
        <v>19.525498587266725</v>
      </c>
      <c r="W138" s="2">
        <f>'Suppl. Dataset S3'!R138/'Suppl. Dataset S3'!R$177*100</f>
        <v>18.089742742871405</v>
      </c>
      <c r="X138" s="2">
        <f>'Suppl. Dataset S3'!S138/'Suppl. Dataset S3'!S$177*100</f>
        <v>20.06233636732361</v>
      </c>
      <c r="Y138" s="2">
        <f>'Suppl. Dataset S3'!T138/'Suppl. Dataset S3'!T$177*100</f>
        <v>19.025733563305465</v>
      </c>
      <c r="Z138" s="2">
        <f>'Suppl. Dataset S3'!U138/'Suppl. Dataset S3'!U$177*100</f>
        <v>18.467771154945225</v>
      </c>
      <c r="AB138" s="3"/>
      <c r="AE138" s="3"/>
    </row>
    <row r="139" spans="1:31" x14ac:dyDescent="0.35">
      <c r="A139" s="3" t="s">
        <v>82</v>
      </c>
      <c r="B139" s="2">
        <f>'Suppl. Dataset S3'!B139/'Suppl. Dataset S3'!B$177*100</f>
        <v>3.8781417518346366</v>
      </c>
      <c r="C139" s="2">
        <f>'Suppl. Dataset S3'!C139/'Suppl. Dataset S3'!C$177*100</f>
        <v>4.67773342196688</v>
      </c>
      <c r="D139" s="2">
        <f>'Suppl. Dataset S3'!D139/'Suppl. Dataset S3'!D$177*100</f>
        <v>3.9757944281045621</v>
      </c>
      <c r="E139" s="2">
        <f>'Suppl. Dataset S3'!E139/'Suppl. Dataset S3'!E$177*100</f>
        <v>3.9296386241538075</v>
      </c>
      <c r="F139" s="2">
        <f>'Suppl. Dataset S3'!F139/'Suppl. Dataset S3'!F$177*100</f>
        <v>4.3471825323619058</v>
      </c>
      <c r="G139" s="2">
        <f>'Suppl. Dataset S3'!G139/'Suppl. Dataset S3'!G$177*100</f>
        <v>5.3868226341364904</v>
      </c>
      <c r="H139" s="2">
        <f>'Suppl. Dataset S3'!H139/'Suppl. Dataset S3'!H$177*100</f>
        <v>5.7823365937223805</v>
      </c>
      <c r="I139" s="2">
        <f>'Suppl. Dataset S3'!I139/'Suppl. Dataset S3'!I$177*100</f>
        <v>6.413720851927275</v>
      </c>
      <c r="J139" s="2">
        <f>'Suppl. Dataset S3'!J139/'Suppl. Dataset S3'!J$177*100</f>
        <v>5.7783036585594099</v>
      </c>
      <c r="K139" s="2"/>
      <c r="L139" s="2">
        <f>'Suppl. Dataset S3'!L139/'Suppl. Dataset S3'!L$177*100</f>
        <v>6.6165645103767101</v>
      </c>
      <c r="M139" s="2"/>
      <c r="N139" s="2">
        <f>'Suppl. Dataset S3'!N139/'Suppl. Dataset S3'!N$177*100</f>
        <v>7.2767959632565296</v>
      </c>
      <c r="O139" s="2">
        <f>'Suppl. Dataset S3'!O139/'Suppl. Dataset S3'!O$177*100</f>
        <v>5.547376097955051</v>
      </c>
      <c r="P139" s="2">
        <f>'Suppl. Dataset S3'!P139/'Suppl. Dataset S3'!P$177*100</f>
        <v>6.0233826762085458</v>
      </c>
      <c r="Q139" s="2">
        <f>'Suppl. Dataset S3'!V139/'Suppl. Dataset S3'!V$177*100</f>
        <v>5.8379544550244011</v>
      </c>
      <c r="R139" s="2">
        <f>'Suppl. Dataset S3'!W139/'Suppl. Dataset S3'!W$177*100</f>
        <v>5.7622362384020063</v>
      </c>
      <c r="S139" s="2">
        <f>'Suppl. Dataset S3'!X139/'Suppl. Dataset S3'!X$177*100</f>
        <v>6.3777596714740943</v>
      </c>
      <c r="T139" s="2">
        <f>'Suppl. Dataset S3'!Y139/'Suppl. Dataset S3'!Y$177*100</f>
        <v>6.5984539274411684</v>
      </c>
      <c r="U139" s="2">
        <f>'Suppl. Dataset S3'!Z139/'Suppl. Dataset S3'!Z$177*100</f>
        <v>5.3250902387397705</v>
      </c>
      <c r="V139" s="2">
        <f>'Suppl. Dataset S3'!Q139/'Suppl. Dataset S3'!Q$177*100</f>
        <v>7.2283721601777877</v>
      </c>
      <c r="W139" s="2">
        <f>'Suppl. Dataset S3'!R139/'Suppl. Dataset S3'!R$177*100</f>
        <v>7.0768902620640661</v>
      </c>
      <c r="X139" s="2">
        <f>'Suppl. Dataset S3'!S139/'Suppl. Dataset S3'!S$177*100</f>
        <v>6.4981248937472129</v>
      </c>
      <c r="Y139" s="2">
        <f>'Suppl. Dataset S3'!T139/'Suppl. Dataset S3'!T$177*100</f>
        <v>7.6788045853399058</v>
      </c>
      <c r="Z139" s="2">
        <f>'Suppl. Dataset S3'!U139/'Suppl. Dataset S3'!U$177*100</f>
        <v>7.2792484899615175</v>
      </c>
      <c r="AB139" s="3"/>
      <c r="AE139" s="3"/>
    </row>
    <row r="140" spans="1:31" x14ac:dyDescent="0.35">
      <c r="A140" s="3" t="s">
        <v>83</v>
      </c>
      <c r="B140" s="2">
        <f>'Suppl. Dataset S3'!B140/'Suppl. Dataset S3'!B$177*100</f>
        <v>1.8654498696912929</v>
      </c>
      <c r="C140" s="2">
        <f>'Suppl. Dataset S3'!C140/'Suppl. Dataset S3'!C$177*100</f>
        <v>2.5363376101277879</v>
      </c>
      <c r="D140" s="2">
        <f>'Suppl. Dataset S3'!D140/'Suppl. Dataset S3'!D$177*100</f>
        <v>1.5587980226234583</v>
      </c>
      <c r="E140" s="2">
        <f>'Suppl. Dataset S3'!E140/'Suppl. Dataset S3'!E$177*100</f>
        <v>2.0198153763488986</v>
      </c>
      <c r="F140" s="2">
        <f>'Suppl. Dataset S3'!F140/'Suppl. Dataset S3'!F$177*100</f>
        <v>2.0415115295818822</v>
      </c>
      <c r="G140" s="2">
        <f>'Suppl. Dataset S3'!G140/'Suppl. Dataset S3'!G$177*100</f>
        <v>2.2569181272779772</v>
      </c>
      <c r="H140" s="2">
        <f>'Suppl. Dataset S3'!H140/'Suppl. Dataset S3'!H$177*100</f>
        <v>2.299140350723222</v>
      </c>
      <c r="I140" s="2">
        <f>'Suppl. Dataset S3'!I140/'Suppl. Dataset S3'!I$177*100</f>
        <v>2.5821639796032625</v>
      </c>
      <c r="J140" s="2">
        <f>'Suppl. Dataset S3'!J140/'Suppl. Dataset S3'!J$177*100</f>
        <v>2.3680137031086441</v>
      </c>
      <c r="K140" s="2"/>
      <c r="L140" s="2">
        <f>'Suppl. Dataset S3'!L140/'Suppl. Dataset S3'!L$177*100</f>
        <v>2.8043743130374912</v>
      </c>
      <c r="M140" s="2"/>
      <c r="N140" s="2">
        <f>'Suppl. Dataset S3'!N140/'Suppl. Dataset S3'!N$177*100</f>
        <v>3.2977470615115902</v>
      </c>
      <c r="O140" s="2">
        <f>'Suppl. Dataset S3'!O140/'Suppl. Dataset S3'!O$177*100</f>
        <v>2.0830128641880932</v>
      </c>
      <c r="P140" s="2">
        <f>'Suppl. Dataset S3'!P140/'Suppl. Dataset S3'!P$177*100</f>
        <v>3.2707445781292073</v>
      </c>
      <c r="Q140" s="2">
        <f>'Suppl. Dataset S3'!V140/'Suppl. Dataset S3'!V$177*100</f>
        <v>3.7442598625798169</v>
      </c>
      <c r="R140" s="2">
        <f>'Suppl. Dataset S3'!W140/'Suppl. Dataset S3'!W$177*100</f>
        <v>3.0085492198750652</v>
      </c>
      <c r="S140" s="2">
        <f>'Suppl. Dataset S3'!X140/'Suppl. Dataset S3'!X$177*100</f>
        <v>3.4537168208517883</v>
      </c>
      <c r="T140" s="2">
        <f>'Suppl. Dataset S3'!Y140/'Suppl. Dataset S3'!Y$177*100</f>
        <v>3.5086731549407579</v>
      </c>
      <c r="U140" s="2">
        <f>'Suppl. Dataset S3'!Z140/'Suppl. Dataset S3'!Z$177*100</f>
        <v>2.7091790263993385</v>
      </c>
      <c r="V140" s="2">
        <f>'Suppl. Dataset S3'!Q140/'Suppl. Dataset S3'!Q$177*100</f>
        <v>3.505931680260066</v>
      </c>
      <c r="W140" s="2">
        <f>'Suppl. Dataset S3'!R140/'Suppl. Dataset S3'!R$177*100</f>
        <v>3.532949395732405</v>
      </c>
      <c r="X140" s="2">
        <f>'Suppl. Dataset S3'!S140/'Suppl. Dataset S3'!S$177*100</f>
        <v>3.0187276649617205</v>
      </c>
      <c r="Y140" s="2">
        <f>'Suppl. Dataset S3'!T140/'Suppl. Dataset S3'!T$177*100</f>
        <v>3.8413727100955262</v>
      </c>
      <c r="Z140" s="2">
        <f>'Suppl. Dataset S3'!U140/'Suppl. Dataset S3'!U$177*100</f>
        <v>3.4824112882833158</v>
      </c>
      <c r="AB140" s="3"/>
      <c r="AE140" s="3"/>
    </row>
    <row r="141" spans="1:31" x14ac:dyDescent="0.35">
      <c r="A141" s="3" t="s">
        <v>84</v>
      </c>
      <c r="B141" s="2">
        <f>'Suppl. Dataset S3'!B141/'Suppl. Dataset S3'!B$177*100</f>
        <v>0.18938594594518748</v>
      </c>
      <c r="C141" s="2">
        <f>'Suppl. Dataset S3'!C141/'Suppl. Dataset S3'!C$177*100</f>
        <v>0.25182343634842258</v>
      </c>
      <c r="D141" s="2">
        <f>'Suppl. Dataset S3'!D141/'Suppl. Dataset S3'!D$177*100</f>
        <v>0.10929548711295953</v>
      </c>
      <c r="E141" s="2">
        <f>'Suppl. Dataset S3'!E141/'Suppl. Dataset S3'!E$177*100</f>
        <v>0.21147993208044344</v>
      </c>
      <c r="F141" s="2">
        <f>'Suppl. Dataset S3'!F141/'Suppl. Dataset S3'!F$177*100</f>
        <v>0.22037971961775568</v>
      </c>
      <c r="G141" s="2">
        <f>'Suppl. Dataset S3'!G141/'Suppl. Dataset S3'!G$177*100</f>
        <v>0.23475459276815308</v>
      </c>
      <c r="H141" s="2">
        <f>'Suppl. Dataset S3'!H141/'Suppl. Dataset S3'!H$177*100</f>
        <v>0.34969510074916105</v>
      </c>
      <c r="I141" s="2">
        <f>'Suppl. Dataset S3'!I141/'Suppl. Dataset S3'!I$177*100</f>
        <v>0.32258161649383821</v>
      </c>
      <c r="J141" s="2">
        <f>'Suppl. Dataset S3'!J141/'Suppl. Dataset S3'!J$177*100</f>
        <v>0.30312057048200336</v>
      </c>
      <c r="K141" s="2"/>
      <c r="L141" s="2">
        <f>'Suppl. Dataset S3'!L141/'Suppl. Dataset S3'!L$177*100</f>
        <v>0.56238208105732668</v>
      </c>
      <c r="M141" s="2"/>
      <c r="N141" s="2">
        <f>'Suppl. Dataset S3'!N141/'Suppl. Dataset S3'!N$177*100</f>
        <v>0.68770430360359724</v>
      </c>
      <c r="O141" s="2">
        <f>'Suppl. Dataset S3'!O141/'Suppl. Dataset S3'!O$177*100</f>
        <v>0.39340902412404793</v>
      </c>
      <c r="P141" s="2">
        <f>'Suppl. Dataset S3'!P141/'Suppl. Dataset S3'!P$177*100</f>
        <v>0.61031587469893345</v>
      </c>
      <c r="Q141" s="2">
        <f>'Suppl. Dataset S3'!V141/'Suppl. Dataset S3'!V$177*100</f>
        <v>0.51093846166128043</v>
      </c>
      <c r="R141" s="2">
        <f>'Suppl. Dataset S3'!W141/'Suppl. Dataset S3'!W$177*100</f>
        <v>0.62088974333479119</v>
      </c>
      <c r="S141" s="2">
        <f>'Suppl. Dataset S3'!X141/'Suppl. Dataset S3'!X$177*100</f>
        <v>0.64533597716611812</v>
      </c>
      <c r="T141" s="2">
        <f>'Suppl. Dataset S3'!Y141/'Suppl. Dataset S3'!Y$177*100</f>
        <v>0.68040645871846905</v>
      </c>
      <c r="U141" s="2">
        <f>'Suppl. Dataset S3'!Z141/'Suppl. Dataset S3'!Z$177*100</f>
        <v>0.46089680815185952</v>
      </c>
      <c r="V141" s="2">
        <f>'Suppl. Dataset S3'!Q141/'Suppl. Dataset S3'!Q$177*100</f>
        <v>0.60542259173940294</v>
      </c>
      <c r="W141" s="2">
        <f>'Suppl. Dataset S3'!R141/'Suppl. Dataset S3'!R$177*100</f>
        <v>0.66726473634965211</v>
      </c>
      <c r="X141" s="2">
        <f>'Suppl. Dataset S3'!S141/'Suppl. Dataset S3'!S$177*100</f>
        <v>0.64394305834528931</v>
      </c>
      <c r="Y141" s="2">
        <f>'Suppl. Dataset S3'!T141/'Suppl. Dataset S3'!T$177*100</f>
        <v>0.61691836281249934</v>
      </c>
      <c r="Z141" s="2">
        <f>'Suppl. Dataset S3'!U141/'Suppl. Dataset S3'!U$177*100</f>
        <v>0.63860671108923761</v>
      </c>
      <c r="AB141" s="3"/>
      <c r="AE141" s="3"/>
    </row>
    <row r="142" spans="1:31" x14ac:dyDescent="0.35">
      <c r="A142" s="3" t="s">
        <v>85</v>
      </c>
      <c r="B142" s="2">
        <f>'Suppl. Dataset S3'!B142/'Suppl. Dataset S3'!B$177*100</f>
        <v>1.4983692194061617E-2</v>
      </c>
      <c r="C142" s="2">
        <f>'Suppl. Dataset S3'!C142/'Suppl. Dataset S3'!C$177*100</f>
        <v>2.8117808616596188E-2</v>
      </c>
      <c r="D142" s="2">
        <f>'Suppl. Dataset S3'!D142/'Suppl. Dataset S3'!D$177*100</f>
        <v>1.0855368617757858E-2</v>
      </c>
      <c r="E142" s="2">
        <f>'Suppl. Dataset S3'!E142/'Suppl. Dataset S3'!E$177*100</f>
        <v>0.22802363790493663</v>
      </c>
      <c r="F142" s="2">
        <f>'Suppl. Dataset S3'!F142/'Suppl. Dataset S3'!F$177*100</f>
        <v>0.19467071125985858</v>
      </c>
      <c r="G142" s="2">
        <f>'Suppl. Dataset S3'!G142/'Suppl. Dataset S3'!G$177*100</f>
        <v>1.2224943915131393E-2</v>
      </c>
      <c r="H142" s="2">
        <f>'Suppl. Dataset S3'!H142/'Suppl. Dataset S3'!H$177*100</f>
        <v>2.0389439445084589E-2</v>
      </c>
      <c r="I142" s="2">
        <f>'Suppl. Dataset S3'!I142/'Suppl. Dataset S3'!I$177*100</f>
        <v>4.0034437461345246E-2</v>
      </c>
      <c r="J142" s="2">
        <f>'Suppl. Dataset S3'!J142/'Suppl. Dataset S3'!J$177*100</f>
        <v>3.6674135185745776E-2</v>
      </c>
      <c r="K142" s="2"/>
      <c r="L142" s="2">
        <f>'Suppl. Dataset S3'!L142/'Suppl. Dataset S3'!L$177*100</f>
        <v>6.3678543147134725E-2</v>
      </c>
      <c r="M142" s="2"/>
      <c r="N142" s="2">
        <f>'Suppl. Dataset S3'!N142/'Suppl. Dataset S3'!N$177*100</f>
        <v>7.4906476207214995E-2</v>
      </c>
      <c r="O142" s="2">
        <f>'Suppl. Dataset S3'!O142/'Suppl. Dataset S3'!O$177*100</f>
        <v>5.3817822268667763E-2</v>
      </c>
      <c r="P142" s="2">
        <f>'Suppl. Dataset S3'!P142/'Suppl. Dataset S3'!P$177*100</f>
        <v>0.12990752991321394</v>
      </c>
      <c r="Q142" s="2">
        <f>'Suppl. Dataset S3'!V142/'Suppl. Dataset S3'!V$177*100</f>
        <v>9.4019639061096977E-2</v>
      </c>
      <c r="R142" s="2">
        <f>'Suppl. Dataset S3'!W142/'Suppl. Dataset S3'!W$177*100</f>
        <v>7.3486991655211192E-2</v>
      </c>
      <c r="S142" s="2">
        <f>'Suppl. Dataset S3'!X142/'Suppl. Dataset S3'!X$177*100</f>
        <v>7.2127412658168452E-2</v>
      </c>
      <c r="T142" s="2">
        <f>'Suppl. Dataset S3'!Y142/'Suppl. Dataset S3'!Y$177*100</f>
        <v>8.8207876607654112E-2</v>
      </c>
      <c r="U142" s="2">
        <f>'Suppl. Dataset S3'!Z142/'Suppl. Dataset S3'!Z$177*100</f>
        <v>6.9242319876758773E-2</v>
      </c>
      <c r="V142" s="2">
        <f>'Suppl. Dataset S3'!Q142/'Suppl. Dataset S3'!Q$177*100</f>
        <v>6.8112460024718574E-2</v>
      </c>
      <c r="W142" s="2">
        <f>'Suppl. Dataset S3'!R142/'Suppl. Dataset S3'!R$177*100</f>
        <v>6.2342465713456176E-2</v>
      </c>
      <c r="X142" s="2">
        <f>'Suppl. Dataset S3'!S142/'Suppl. Dataset S3'!S$177*100</f>
        <v>6.6520837275989564E-2</v>
      </c>
      <c r="Y142" s="2">
        <f>'Suppl. Dataset S3'!T142/'Suppl. Dataset S3'!T$177*100</f>
        <v>6.3584530601235104E-2</v>
      </c>
      <c r="Z142" s="2">
        <f>'Suppl. Dataset S3'!U142/'Suppl. Dataset S3'!U$177*100</f>
        <v>7.8938680057969501E-2</v>
      </c>
      <c r="AB142" s="3"/>
      <c r="AE142" s="3"/>
    </row>
    <row r="143" spans="1:31" x14ac:dyDescent="0.35">
      <c r="A143" s="3" t="s">
        <v>86</v>
      </c>
      <c r="B143" s="2">
        <f>'Suppl. Dataset S3'!B143/'Suppl. Dataset S3'!B$177*100</f>
        <v>1.4729318794871282</v>
      </c>
      <c r="C143" s="2">
        <f>'Suppl. Dataset S3'!C143/'Suppl. Dataset S3'!C$177*100</f>
        <v>1.5091199493532805</v>
      </c>
      <c r="D143" s="2">
        <f>'Suppl. Dataset S3'!D143/'Suppl. Dataset S3'!D$177*100</f>
        <v>1.9700311007749036</v>
      </c>
      <c r="E143" s="2">
        <f>'Suppl. Dataset S3'!E143/'Suppl. Dataset S3'!E$177*100</f>
        <v>1.4769123216313735</v>
      </c>
      <c r="F143" s="2">
        <f>'Suppl. Dataset S3'!F143/'Suppl. Dataset S3'!F$177*100</f>
        <v>1.4219045997750506</v>
      </c>
      <c r="G143" s="2">
        <f>'Suppl. Dataset S3'!G143/'Suppl. Dataset S3'!G$177*100</f>
        <v>1.1693640635659721</v>
      </c>
      <c r="H143" s="2">
        <f>'Suppl. Dataset S3'!H143/'Suppl. Dataset S3'!H$177*100</f>
        <v>1.0146258541142363</v>
      </c>
      <c r="I143" s="2">
        <f>'Suppl. Dataset S3'!I143/'Suppl. Dataset S3'!I$177*100</f>
        <v>0.85818814787105235</v>
      </c>
      <c r="J143" s="2">
        <f>'Suppl. Dataset S3'!J143/'Suppl. Dataset S3'!J$177*100</f>
        <v>0.94511527864494671</v>
      </c>
      <c r="K143" s="2"/>
      <c r="L143" s="2">
        <f>'Suppl. Dataset S3'!L143/'Suppl. Dataset S3'!L$177*100</f>
        <v>0.81116494381804349</v>
      </c>
      <c r="M143" s="2"/>
      <c r="N143" s="2">
        <f>'Suppl. Dataset S3'!N143/'Suppl. Dataset S3'!N$177*100</f>
        <v>0.80902280371667135</v>
      </c>
      <c r="O143" s="2">
        <f>'Suppl. Dataset S3'!O143/'Suppl. Dataset S3'!O$177*100</f>
        <v>1.1228167344744679</v>
      </c>
      <c r="P143" s="2">
        <f>'Suppl. Dataset S3'!P143/'Suppl. Dataset S3'!P$177*100</f>
        <v>0.86692184346825496</v>
      </c>
      <c r="Q143" s="2">
        <f>'Suppl. Dataset S3'!V143/'Suppl. Dataset S3'!V$177*100</f>
        <v>0.6153958142655247</v>
      </c>
      <c r="R143" s="2">
        <f>'Suppl. Dataset S3'!W143/'Suppl. Dataset S3'!W$177*100</f>
        <v>0.53472660118868276</v>
      </c>
      <c r="S143" s="2">
        <f>'Suppl. Dataset S3'!X143/'Suppl. Dataset S3'!X$177*100</f>
        <v>0.55516251907669611</v>
      </c>
      <c r="T143" s="2">
        <f>'Suppl. Dataset S3'!Y143/'Suppl. Dataset S3'!Y$177*100</f>
        <v>0.51515998302607013</v>
      </c>
      <c r="U143" s="2">
        <f>'Suppl. Dataset S3'!Z143/'Suppl. Dataset S3'!Z$177*100</f>
        <v>0.78616469226471675</v>
      </c>
      <c r="V143" s="2">
        <f>'Suppl. Dataset S3'!Q143/'Suppl. Dataset S3'!Q$177*100</f>
        <v>0.61483038585335315</v>
      </c>
      <c r="W143" s="2">
        <f>'Suppl. Dataset S3'!R143/'Suppl. Dataset S3'!R$177*100</f>
        <v>0.63722420988119544</v>
      </c>
      <c r="X143" s="2">
        <f>'Suppl. Dataset S3'!S143/'Suppl. Dataset S3'!S$177*100</f>
        <v>0.48798710799733658</v>
      </c>
      <c r="Y143" s="2">
        <f>'Suppl. Dataset S3'!T143/'Suppl. Dataset S3'!T$177*100</f>
        <v>0.56603726103152452</v>
      </c>
      <c r="Z143" s="2">
        <f>'Suppl. Dataset S3'!U143/'Suppl. Dataset S3'!U$177*100</f>
        <v>0.46958616669432018</v>
      </c>
      <c r="AB143" s="3"/>
      <c r="AE143" s="3"/>
    </row>
    <row r="144" spans="1:31" x14ac:dyDescent="0.35">
      <c r="A144" s="3" t="s">
        <v>87</v>
      </c>
      <c r="B144" s="2">
        <f>'Suppl. Dataset S3'!B144/'Suppl. Dataset S3'!B$177*100</f>
        <v>5.9284930529012012</v>
      </c>
      <c r="C144" s="2">
        <f>'Suppl. Dataset S3'!C144/'Suppl. Dataset S3'!C$177*100</f>
        <v>6.301241897934247</v>
      </c>
      <c r="D144" s="2">
        <f>'Suppl. Dataset S3'!D144/'Suppl. Dataset S3'!D$177*100</f>
        <v>9.2048570215888912</v>
      </c>
      <c r="E144" s="2">
        <f>'Suppl. Dataset S3'!E144/'Suppl. Dataset S3'!E$177*100</f>
        <v>6.1058974154763277</v>
      </c>
      <c r="F144" s="2">
        <f>'Suppl. Dataset S3'!F144/'Suppl. Dataset S3'!F$177*100</f>
        <v>6.6905169831237679</v>
      </c>
      <c r="G144" s="2">
        <f>'Suppl. Dataset S3'!G144/'Suppl. Dataset S3'!G$177*100</f>
        <v>5.4328654393275064</v>
      </c>
      <c r="H144" s="2">
        <f>'Suppl. Dataset S3'!H144/'Suppl. Dataset S3'!H$177*100</f>
        <v>4.9580969693534591</v>
      </c>
      <c r="I144" s="2">
        <f>'Suppl. Dataset S3'!I144/'Suppl. Dataset S3'!I$177*100</f>
        <v>4.454219531400085</v>
      </c>
      <c r="J144" s="2">
        <f>'Suppl. Dataset S3'!J144/'Suppl. Dataset S3'!J$177*100</f>
        <v>4.7138688841424203</v>
      </c>
      <c r="K144" s="2"/>
      <c r="L144" s="2">
        <f>'Suppl. Dataset S3'!L144/'Suppl. Dataset S3'!L$177*100</f>
        <v>4.045147638353817</v>
      </c>
      <c r="M144" s="2"/>
      <c r="N144" s="2">
        <f>'Suppl. Dataset S3'!N144/'Suppl. Dataset S3'!N$177*100</f>
        <v>4.1775783381197122</v>
      </c>
      <c r="O144" s="2">
        <f>'Suppl. Dataset S3'!O144/'Suppl. Dataset S3'!O$177*100</f>
        <v>5.5967331191848864</v>
      </c>
      <c r="P144" s="2">
        <f>'Suppl. Dataset S3'!P144/'Suppl. Dataset S3'!P$177*100</f>
        <v>3.4543096861759999</v>
      </c>
      <c r="Q144" s="2">
        <f>'Suppl. Dataset S3'!V144/'Suppl. Dataset S3'!V$177*100</f>
        <v>3.5184557809089418</v>
      </c>
      <c r="R144" s="2">
        <f>'Suppl. Dataset S3'!W144/'Suppl. Dataset S3'!W$177*100</f>
        <v>2.9774485839913365</v>
      </c>
      <c r="S144" s="2">
        <f>'Suppl. Dataset S3'!X144/'Suppl. Dataset S3'!X$177*100</f>
        <v>2.6084797118086684</v>
      </c>
      <c r="T144" s="2">
        <f>'Suppl. Dataset S3'!Y144/'Suppl. Dataset S3'!Y$177*100</f>
        <v>2.7568245891657956</v>
      </c>
      <c r="U144" s="2">
        <f>'Suppl. Dataset S3'!Z144/'Suppl. Dataset S3'!Z$177*100</f>
        <v>4.1097613814977478</v>
      </c>
      <c r="V144" s="2">
        <f>'Suppl. Dataset S3'!Q144/'Suppl. Dataset S3'!Q$177*100</f>
        <v>2.7811650552489837</v>
      </c>
      <c r="W144" s="2">
        <f>'Suppl. Dataset S3'!R144/'Suppl. Dataset S3'!R$177*100</f>
        <v>3.1020407415335187</v>
      </c>
      <c r="X144" s="2">
        <f>'Suppl. Dataset S3'!S144/'Suppl. Dataset S3'!S$177*100</f>
        <v>2.674865799445556</v>
      </c>
      <c r="Y144" s="2">
        <f>'Suppl. Dataset S3'!T144/'Suppl. Dataset S3'!T$177*100</f>
        <v>2.4939322688596355</v>
      </c>
      <c r="Z144" s="2">
        <f>'Suppl. Dataset S3'!U144/'Suppl. Dataset S3'!U$177*100</f>
        <v>2.5160321680250326</v>
      </c>
      <c r="AB144" s="3"/>
      <c r="AE144" s="3"/>
    </row>
    <row r="145" spans="1:31" x14ac:dyDescent="0.35">
      <c r="A145" s="3" t="s">
        <v>88</v>
      </c>
      <c r="B145" s="2">
        <f>'Suppl. Dataset S3'!B145/'Suppl. Dataset S3'!B$177*100</f>
        <v>13.260430257798431</v>
      </c>
      <c r="C145" s="2">
        <f>'Suppl. Dataset S3'!C145/'Suppl. Dataset S3'!C$177*100</f>
        <v>11.495257121594795</v>
      </c>
      <c r="D145" s="2">
        <f>'Suppl. Dataset S3'!D145/'Suppl. Dataset S3'!D$177*100</f>
        <v>15.089371909283109</v>
      </c>
      <c r="E145" s="2">
        <f>'Suppl. Dataset S3'!E145/'Suppl. Dataset S3'!E$177*100</f>
        <v>13.264559813994042</v>
      </c>
      <c r="F145" s="2">
        <f>'Suppl. Dataset S3'!F145/'Suppl. Dataset S3'!F$177*100</f>
        <v>12.609926624742981</v>
      </c>
      <c r="G145" s="2">
        <f>'Suppl. Dataset S3'!G145/'Suppl. Dataset S3'!G$177*100</f>
        <v>10.348154899689685</v>
      </c>
      <c r="H145" s="2">
        <f>'Suppl. Dataset S3'!H145/'Suppl. Dataset S3'!H$177*100</f>
        <v>9.6241554512780745</v>
      </c>
      <c r="I145" s="2">
        <f>'Suppl. Dataset S3'!I145/'Suppl. Dataset S3'!I$177*100</f>
        <v>8.92592145997091</v>
      </c>
      <c r="J145" s="2">
        <f>'Suppl. Dataset S3'!J145/'Suppl. Dataset S3'!J$177*100</f>
        <v>9.7532235498772764</v>
      </c>
      <c r="K145" s="2"/>
      <c r="L145" s="2">
        <f>'Suppl. Dataset S3'!L145/'Suppl. Dataset S3'!L$177*100</f>
        <v>9.9378553727199925</v>
      </c>
      <c r="M145" s="2"/>
      <c r="N145" s="2">
        <f>'Suppl. Dataset S3'!N145/'Suppl. Dataset S3'!N$177*100</f>
        <v>9.5812187674790863</v>
      </c>
      <c r="O145" s="2">
        <f>'Suppl. Dataset S3'!O145/'Suppl. Dataset S3'!O$177*100</f>
        <v>11.140966969433535</v>
      </c>
      <c r="P145" s="2">
        <f>'Suppl. Dataset S3'!P145/'Suppl. Dataset S3'!P$177*100</f>
        <v>8.1425309052064545</v>
      </c>
      <c r="Q145" s="2">
        <f>'Suppl. Dataset S3'!V145/'Suppl. Dataset S3'!V$177*100</f>
        <v>8.0157620472746505</v>
      </c>
      <c r="R145" s="2">
        <f>'Suppl. Dataset S3'!W145/'Suppl. Dataset S3'!W$177*100</f>
        <v>7.3720205195956456</v>
      </c>
      <c r="S145" s="2">
        <f>'Suppl. Dataset S3'!X145/'Suppl. Dataset S3'!X$177*100</f>
        <v>7.4854067972586407</v>
      </c>
      <c r="T145" s="2">
        <f>'Suppl. Dataset S3'!Y145/'Suppl. Dataset S3'!Y$177*100</f>
        <v>7.1133163256243952</v>
      </c>
      <c r="U145" s="2">
        <f>'Suppl. Dataset S3'!Z145/'Suppl. Dataset S3'!Z$177*100</f>
        <v>8.9229008950573796</v>
      </c>
      <c r="V145" s="2">
        <f>'Suppl. Dataset S3'!Q145/'Suppl. Dataset S3'!Q$177*100</f>
        <v>6.5930954962876323</v>
      </c>
      <c r="W145" s="2">
        <f>'Suppl. Dataset S3'!R145/'Suppl. Dataset S3'!R$177*100</f>
        <v>6.7231814438926438</v>
      </c>
      <c r="X145" s="2">
        <f>'Suppl. Dataset S3'!S145/'Suppl. Dataset S3'!S$177*100</f>
        <v>5.9342880391438824</v>
      </c>
      <c r="Y145" s="2">
        <f>'Suppl. Dataset S3'!T145/'Suppl. Dataset S3'!T$177*100</f>
        <v>5.5563293810885996</v>
      </c>
      <c r="Z145" s="2">
        <f>'Suppl. Dataset S3'!U145/'Suppl. Dataset S3'!U$177*100</f>
        <v>6.8314939962020507</v>
      </c>
      <c r="AB145" s="3"/>
      <c r="AE145" s="3"/>
    </row>
    <row r="146" spans="1:31" x14ac:dyDescent="0.35">
      <c r="A146" s="3" t="s">
        <v>89</v>
      </c>
      <c r="B146" s="2">
        <f>'Suppl. Dataset S3'!B146/'Suppl. Dataset S3'!B$177*100</f>
        <v>12.421321182766688</v>
      </c>
      <c r="C146" s="2">
        <f>'Suppl. Dataset S3'!C146/'Suppl. Dataset S3'!C$177*100</f>
        <v>12.289220196309399</v>
      </c>
      <c r="D146" s="2">
        <f>'Suppl. Dataset S3'!D146/'Suppl. Dataset S3'!D$177*100</f>
        <v>13.439402884315022</v>
      </c>
      <c r="E146" s="2">
        <f>'Suppl. Dataset S3'!E146/'Suppl. Dataset S3'!E$177*100</f>
        <v>12.836871988366363</v>
      </c>
      <c r="F146" s="2">
        <f>'Suppl. Dataset S3'!F146/'Suppl. Dataset S3'!F$177*100</f>
        <v>14.178124255134932</v>
      </c>
      <c r="G146" s="2">
        <f>'Suppl. Dataset S3'!G146/'Suppl. Dataset S3'!G$177*100</f>
        <v>12.841489503629724</v>
      </c>
      <c r="H146" s="2">
        <f>'Suppl. Dataset S3'!H146/'Suppl. Dataset S3'!H$177*100</f>
        <v>11.473894919835162</v>
      </c>
      <c r="I146" s="2">
        <f>'Suppl. Dataset S3'!I146/'Suppl. Dataset S3'!I$177*100</f>
        <v>10.647266325212694</v>
      </c>
      <c r="J146" s="2">
        <f>'Suppl. Dataset S3'!J146/'Suppl. Dataset S3'!J$177*100</f>
        <v>11.400423247722461</v>
      </c>
      <c r="K146" s="2"/>
      <c r="L146" s="2">
        <f>'Suppl. Dataset S3'!L146/'Suppl. Dataset S3'!L$177*100</f>
        <v>9.9342036645120704</v>
      </c>
      <c r="M146" s="2"/>
      <c r="N146" s="2">
        <f>'Suppl. Dataset S3'!N146/'Suppl. Dataset S3'!N$177*100</f>
        <v>9.0295341498317327</v>
      </c>
      <c r="O146" s="2">
        <f>'Suppl. Dataset S3'!O146/'Suppl. Dataset S3'!O$177*100</f>
        <v>11.360064171347423</v>
      </c>
      <c r="P146" s="2">
        <f>'Suppl. Dataset S3'!P146/'Suppl. Dataset S3'!P$177*100</f>
        <v>11.071919956988578</v>
      </c>
      <c r="Q146" s="2">
        <f>'Suppl. Dataset S3'!V146/'Suppl. Dataset S3'!V$177*100</f>
        <v>8.0322540206682937</v>
      </c>
      <c r="R146" s="2">
        <f>'Suppl. Dataset S3'!W146/'Suppl. Dataset S3'!W$177*100</f>
        <v>7.8393715690345536</v>
      </c>
      <c r="S146" s="2">
        <f>'Suppl. Dataset S3'!X146/'Suppl. Dataset S3'!X$177*100</f>
        <v>7.8191692491229867</v>
      </c>
      <c r="T146" s="2">
        <f>'Suppl. Dataset S3'!Y146/'Suppl. Dataset S3'!Y$177*100</f>
        <v>7.8650524008555562</v>
      </c>
      <c r="U146" s="2">
        <f>'Suppl. Dataset S3'!Z146/'Suppl. Dataset S3'!Z$177*100</f>
        <v>8.8114684588801513</v>
      </c>
      <c r="V146" s="2">
        <f>'Suppl. Dataset S3'!Q146/'Suppl. Dataset S3'!Q$177*100</f>
        <v>6.6702589536187444</v>
      </c>
      <c r="W146" s="2">
        <f>'Suppl. Dataset S3'!R146/'Suppl. Dataset S3'!R$177*100</f>
        <v>7.6604493305627726</v>
      </c>
      <c r="X146" s="2">
        <f>'Suppl. Dataset S3'!S146/'Suppl. Dataset S3'!S$177*100</f>
        <v>6.622599540260822</v>
      </c>
      <c r="Y146" s="2">
        <f>'Suppl. Dataset S3'!T146/'Suppl. Dataset S3'!T$177*100</f>
        <v>7.2699553685489109</v>
      </c>
      <c r="Z146" s="2">
        <f>'Suppl. Dataset S3'!U146/'Suppl. Dataset S3'!U$177*100</f>
        <v>7.4623970286533838</v>
      </c>
      <c r="AB146" s="3"/>
      <c r="AE146" s="3"/>
    </row>
    <row r="147" spans="1:31" x14ac:dyDescent="0.35">
      <c r="A147" s="3" t="s">
        <v>90</v>
      </c>
      <c r="B147" s="2">
        <f>'Suppl. Dataset S3'!B147/'Suppl. Dataset S3'!B$177*100</f>
        <v>4.3022477374206725</v>
      </c>
      <c r="C147" s="2">
        <f>'Suppl. Dataset S3'!C147/'Suppl. Dataset S3'!C$177*100</f>
        <v>4.8791136502056274</v>
      </c>
      <c r="D147" s="2">
        <f>'Suppl. Dataset S3'!D147/'Suppl. Dataset S3'!D$177*100</f>
        <v>4.2374809158275539</v>
      </c>
      <c r="E147" s="2">
        <f>'Suppl. Dataset S3'!E147/'Suppl. Dataset S3'!E$177*100</f>
        <v>3.8641605780425117</v>
      </c>
      <c r="F147" s="2">
        <f>'Suppl. Dataset S3'!F147/'Suppl. Dataset S3'!F$177*100</f>
        <v>4.513200373494997</v>
      </c>
      <c r="G147" s="2">
        <f>'Suppl. Dataset S3'!G147/'Suppl. Dataset S3'!G$177*100</f>
        <v>5.8965370444833773</v>
      </c>
      <c r="H147" s="2">
        <f>'Suppl. Dataset S3'!H147/'Suppl. Dataset S3'!H$177*100</f>
        <v>5.7947030456795794</v>
      </c>
      <c r="I147" s="2">
        <f>'Suppl. Dataset S3'!I147/'Suppl. Dataset S3'!I$177*100</f>
        <v>6.2525358014391648</v>
      </c>
      <c r="J147" s="2">
        <f>'Suppl. Dataset S3'!J147/'Suppl. Dataset S3'!J$177*100</f>
        <v>5.9211983080229507</v>
      </c>
      <c r="K147" s="2"/>
      <c r="L147" s="2">
        <f>'Suppl. Dataset S3'!L147/'Suppl. Dataset S3'!L$177*100</f>
        <v>5.2884973550094694</v>
      </c>
      <c r="M147" s="2"/>
      <c r="N147" s="2">
        <f>'Suppl. Dataset S3'!N147/'Suppl. Dataset S3'!N$177*100</f>
        <v>5.5488672033022883</v>
      </c>
      <c r="O147" s="2">
        <f>'Suppl. Dataset S3'!O147/'Suppl. Dataset S3'!O$177*100</f>
        <v>5.4001855671350425</v>
      </c>
      <c r="P147" s="2">
        <f>'Suppl. Dataset S3'!P147/'Suppl. Dataset S3'!P$177*100</f>
        <v>5.2380663982501945</v>
      </c>
      <c r="Q147" s="2">
        <f>'Suppl. Dataset S3'!V147/'Suppl. Dataset S3'!V$177*100</f>
        <v>4.1098638469916011</v>
      </c>
      <c r="R147" s="2">
        <f>'Suppl. Dataset S3'!W147/'Suppl. Dataset S3'!W$177*100</f>
        <v>3.8585277401107363</v>
      </c>
      <c r="S147" s="2">
        <f>'Suppl. Dataset S3'!X147/'Suppl. Dataset S3'!X$177*100</f>
        <v>3.6665849715433727</v>
      </c>
      <c r="T147" s="2">
        <f>'Suppl. Dataset S3'!Y147/'Suppl. Dataset S3'!Y$177*100</f>
        <v>3.7728949756874428</v>
      </c>
      <c r="U147" s="2">
        <f>'Suppl. Dataset S3'!Z147/'Suppl. Dataset S3'!Z$177*100</f>
        <v>3.8488615195207894</v>
      </c>
      <c r="V147" s="2">
        <f>'Suppl. Dataset S3'!Q147/'Suppl. Dataset S3'!Q$177*100</f>
        <v>3.9122779405107715</v>
      </c>
      <c r="W147" s="2">
        <f>'Suppl. Dataset S3'!R147/'Suppl. Dataset S3'!R$177*100</f>
        <v>4.0155349342300717</v>
      </c>
      <c r="X147" s="2">
        <f>'Suppl. Dataset S3'!S147/'Suppl. Dataset S3'!S$177*100</f>
        <v>4.0261068392290937</v>
      </c>
      <c r="Y147" s="2">
        <f>'Suppl. Dataset S3'!T147/'Suppl. Dataset S3'!T$177*100</f>
        <v>3.5467017817098525</v>
      </c>
      <c r="Z147" s="2">
        <f>'Suppl. Dataset S3'!U147/'Suppl. Dataset S3'!U$177*100</f>
        <v>3.7817736453545456</v>
      </c>
      <c r="AB147" s="3"/>
      <c r="AE147" s="3"/>
    </row>
    <row r="148" spans="1:31" x14ac:dyDescent="0.35">
      <c r="A148" s="3" t="s">
        <v>91</v>
      </c>
      <c r="B148" s="2">
        <f>'Suppl. Dataset S3'!B148/'Suppl. Dataset S3'!B$177*100</f>
        <v>2.4101208890823695</v>
      </c>
      <c r="C148" s="2">
        <f>'Suppl. Dataset S3'!C148/'Suppl. Dataset S3'!C$177*100</f>
        <v>2.9411459273430718</v>
      </c>
      <c r="D148" s="2">
        <f>'Suppl. Dataset S3'!D148/'Suppl. Dataset S3'!D$177*100</f>
        <v>2.1617025975891333</v>
      </c>
      <c r="E148" s="2">
        <f>'Suppl. Dataset S3'!E148/'Suppl. Dataset S3'!E$177*100</f>
        <v>2.4734178853098756</v>
      </c>
      <c r="F148" s="2">
        <f>'Suppl. Dataset S3'!F148/'Suppl. Dataset S3'!F$177*100</f>
        <v>2.8308537133204297</v>
      </c>
      <c r="G148" s="2">
        <f>'Suppl. Dataset S3'!G148/'Suppl. Dataset S3'!G$177*100</f>
        <v>3.4419017720055032</v>
      </c>
      <c r="H148" s="2">
        <f>'Suppl. Dataset S3'!H148/'Suppl. Dataset S3'!H$177*100</f>
        <v>3.2983097337108052</v>
      </c>
      <c r="I148" s="2">
        <f>'Suppl. Dataset S3'!I148/'Suppl. Dataset S3'!I$177*100</f>
        <v>4.4980529780122609</v>
      </c>
      <c r="J148" s="2">
        <f>'Suppl. Dataset S3'!J148/'Suppl. Dataset S3'!J$177*100</f>
        <v>3.8025989499354345</v>
      </c>
      <c r="K148" s="2"/>
      <c r="L148" s="2">
        <f>'Suppl. Dataset S3'!L148/'Suppl. Dataset S3'!L$177*100</f>
        <v>2.562499376736036</v>
      </c>
      <c r="M148" s="2"/>
      <c r="N148" s="2">
        <f>'Suppl. Dataset S3'!N148/'Suppl. Dataset S3'!N$177*100</f>
        <v>3.0958286814412506</v>
      </c>
      <c r="O148" s="2">
        <f>'Suppl. Dataset S3'!O148/'Suppl. Dataset S3'!O$177*100</f>
        <v>2.6704830441554912</v>
      </c>
      <c r="P148" s="2">
        <f>'Suppl. Dataset S3'!P148/'Suppl. Dataset S3'!P$177*100</f>
        <v>3.1843122962893338</v>
      </c>
      <c r="Q148" s="2">
        <f>'Suppl. Dataset S3'!V148/'Suppl. Dataset S3'!V$177*100</f>
        <v>2.4238347509293159</v>
      </c>
      <c r="R148" s="2">
        <f>'Suppl. Dataset S3'!W148/'Suppl. Dataset S3'!W$177*100</f>
        <v>2.3891444743306112</v>
      </c>
      <c r="S148" s="2">
        <f>'Suppl. Dataset S3'!X148/'Suppl. Dataset S3'!X$177*100</f>
        <v>2.5794669812919486</v>
      </c>
      <c r="T148" s="2">
        <f>'Suppl. Dataset S3'!Y148/'Suppl. Dataset S3'!Y$177*100</f>
        <v>2.1738479283742072</v>
      </c>
      <c r="U148" s="2">
        <f>'Suppl. Dataset S3'!Z148/'Suppl. Dataset S3'!Z$177*100</f>
        <v>2.076500219786154</v>
      </c>
      <c r="V148" s="2">
        <f>'Suppl. Dataset S3'!Q148/'Suppl. Dataset S3'!Q$177*100</f>
        <v>2.8336051505679358</v>
      </c>
      <c r="W148" s="2">
        <f>'Suppl. Dataset S3'!R148/'Suppl. Dataset S3'!R$177*100</f>
        <v>2.6815726265075082</v>
      </c>
      <c r="X148" s="2">
        <f>'Suppl. Dataset S3'!S148/'Suppl. Dataset S3'!S$177*100</f>
        <v>2.9449785080693633</v>
      </c>
      <c r="Y148" s="2">
        <f>'Suppl. Dataset S3'!T148/'Suppl. Dataset S3'!T$177*100</f>
        <v>2.9067209207337164</v>
      </c>
      <c r="Z148" s="2">
        <f>'Suppl. Dataset S3'!U148/'Suppl. Dataset S3'!U$177*100</f>
        <v>2.6440504684392874</v>
      </c>
      <c r="AB148" s="3"/>
      <c r="AE148" s="3"/>
    </row>
    <row r="149" spans="1:31" x14ac:dyDescent="0.35">
      <c r="A149" s="3" t="s">
        <v>92</v>
      </c>
      <c r="B149" s="2">
        <f>'Suppl. Dataset S3'!B149/'Suppl. Dataset S3'!B$177*100</f>
        <v>1.332656778728913</v>
      </c>
      <c r="C149" s="2">
        <f>'Suppl. Dataset S3'!C149/'Suppl. Dataset S3'!C$177*100</f>
        <v>1.7121413538277823</v>
      </c>
      <c r="D149" s="2">
        <f>'Suppl. Dataset S3'!D149/'Suppl. Dataset S3'!D$177*100</f>
        <v>1.0598447425373185</v>
      </c>
      <c r="E149" s="2">
        <f>'Suppl. Dataset S3'!E149/'Suppl. Dataset S3'!E$177*100</f>
        <v>1.4249605632065809</v>
      </c>
      <c r="F149" s="2">
        <f>'Suppl. Dataset S3'!F149/'Suppl. Dataset S3'!F$177*100</f>
        <v>1.4535415772593592</v>
      </c>
      <c r="G149" s="2">
        <f>'Suppl. Dataset S3'!G149/'Suppl. Dataset S3'!G$177*100</f>
        <v>1.5586409476325047</v>
      </c>
      <c r="H149" s="2">
        <f>'Suppl. Dataset S3'!H149/'Suppl. Dataset S3'!H$177*100</f>
        <v>1.8651739860096321</v>
      </c>
      <c r="I149" s="2">
        <f>'Suppl. Dataset S3'!I149/'Suppl. Dataset S3'!I$177*100</f>
        <v>2.0200771855963731</v>
      </c>
      <c r="J149" s="2">
        <f>'Suppl. Dataset S3'!J149/'Suppl. Dataset S3'!J$177*100</f>
        <v>1.6870733451415296</v>
      </c>
      <c r="K149" s="2"/>
      <c r="L149" s="2">
        <f>'Suppl. Dataset S3'!L149/'Suppl. Dataset S3'!L$177*100</f>
        <v>1.3458985570831548</v>
      </c>
      <c r="M149" s="2"/>
      <c r="N149" s="2">
        <f>'Suppl. Dataset S3'!N149/'Suppl. Dataset S3'!N$177*100</f>
        <v>1.5266595404336312</v>
      </c>
      <c r="O149" s="2">
        <f>'Suppl. Dataset S3'!O149/'Suppl. Dataset S3'!O$177*100</f>
        <v>1.1045330295414717</v>
      </c>
      <c r="P149" s="2">
        <f>'Suppl. Dataset S3'!P149/'Suppl. Dataset S3'!P$177*100</f>
        <v>1.5281122969584495</v>
      </c>
      <c r="Q149" s="2">
        <f>'Suppl. Dataset S3'!V149/'Suppl. Dataset S3'!V$177*100</f>
        <v>1.2988658253049574</v>
      </c>
      <c r="R149" s="2">
        <f>'Suppl. Dataset S3'!W149/'Suppl. Dataset S3'!W$177*100</f>
        <v>1.1444197748969553</v>
      </c>
      <c r="S149" s="2">
        <f>'Suppl. Dataset S3'!X149/'Suppl. Dataset S3'!X$177*100</f>
        <v>1.3558511511100237</v>
      </c>
      <c r="T149" s="2">
        <f>'Suppl. Dataset S3'!Y149/'Suppl. Dataset S3'!Y$177*100</f>
        <v>1.2728903580597246</v>
      </c>
      <c r="U149" s="2">
        <f>'Suppl. Dataset S3'!Z149/'Suppl. Dataset S3'!Z$177*100</f>
        <v>0.87879540165764625</v>
      </c>
      <c r="V149" s="2">
        <f>'Suppl. Dataset S3'!Q149/'Suppl. Dataset S3'!Q$177*100</f>
        <v>1.2930286917669205</v>
      </c>
      <c r="W149" s="2">
        <f>'Suppl. Dataset S3'!R149/'Suppl. Dataset S3'!R$177*100</f>
        <v>1.4379867822833932</v>
      </c>
      <c r="X149" s="2">
        <f>'Suppl. Dataset S3'!S149/'Suppl. Dataset S3'!S$177*100</f>
        <v>1.3143435291322441</v>
      </c>
      <c r="Y149" s="2">
        <f>'Suppl. Dataset S3'!T149/'Suppl. Dataset S3'!T$177*100</f>
        <v>1.395401433779546</v>
      </c>
      <c r="Z149" s="2">
        <f>'Suppl. Dataset S3'!U149/'Suppl. Dataset S3'!U$177*100</f>
        <v>1.5282927101273132</v>
      </c>
      <c r="AB149" s="3"/>
      <c r="AE149" s="3"/>
    </row>
    <row r="150" spans="1:31" x14ac:dyDescent="0.35">
      <c r="A150" s="3" t="s">
        <v>93</v>
      </c>
      <c r="B150" s="2">
        <f>'Suppl. Dataset S3'!B150/'Suppl. Dataset S3'!B$177*100</f>
        <v>0.60849415233165305</v>
      </c>
      <c r="C150" s="2">
        <f>'Suppl. Dataset S3'!C150/'Suppl. Dataset S3'!C$177*100</f>
        <v>0.82346407656100484</v>
      </c>
      <c r="D150" s="2">
        <f>'Suppl. Dataset S3'!D150/'Suppl. Dataset S3'!D$177*100</f>
        <v>0.35569591305181952</v>
      </c>
      <c r="E150" s="2">
        <f>'Suppl. Dataset S3'!E150/'Suppl. Dataset S3'!E$177*100</f>
        <v>0.62700398098887478</v>
      </c>
      <c r="F150" s="2">
        <f>'Suppl. Dataset S3'!F150/'Suppl. Dataset S3'!F$177*100</f>
        <v>0.63968113119688841</v>
      </c>
      <c r="G150" s="2">
        <f>'Suppl. Dataset S3'!G150/'Suppl. Dataset S3'!G$177*100</f>
        <v>0.73095182535677128</v>
      </c>
      <c r="H150" s="2">
        <f>'Suppl. Dataset S3'!H150/'Suppl. Dataset S3'!H$177*100</f>
        <v>0.93491411652342671</v>
      </c>
      <c r="I150" s="2">
        <f>'Suppl. Dataset S3'!I150/'Suppl. Dataset S3'!I$177*100</f>
        <v>1.0882739133083124</v>
      </c>
      <c r="J150" s="2">
        <f>'Suppl. Dataset S3'!J150/'Suppl. Dataset S3'!J$177*100</f>
        <v>0.92751569953720714</v>
      </c>
      <c r="K150" s="2"/>
      <c r="L150" s="2">
        <f>'Suppl. Dataset S3'!L150/'Suppl. Dataset S3'!L$177*100</f>
        <v>1.2497852843123289</v>
      </c>
      <c r="M150" s="2"/>
      <c r="N150" s="2">
        <f>'Suppl. Dataset S3'!N150/'Suppl. Dataset S3'!N$177*100</f>
        <v>1.4492518556046454</v>
      </c>
      <c r="O150" s="2">
        <f>'Suppl. Dataset S3'!O150/'Suppl. Dataset S3'!O$177*100</f>
        <v>0.96462096050648416</v>
      </c>
      <c r="P150" s="2">
        <f>'Suppl. Dataset S3'!P150/'Suppl. Dataset S3'!P$177*100</f>
        <v>1.4968489279783757</v>
      </c>
      <c r="Q150" s="2">
        <f>'Suppl. Dataset S3'!V150/'Suppl. Dataset S3'!V$177*100</f>
        <v>1.6728298074893011</v>
      </c>
      <c r="R150" s="2">
        <f>'Suppl. Dataset S3'!W150/'Suppl. Dataset S3'!W$177*100</f>
        <v>1.3988657583802289</v>
      </c>
      <c r="S150" s="2">
        <f>'Suppl. Dataset S3'!X150/'Suppl. Dataset S3'!X$177*100</f>
        <v>1.5059018568310922</v>
      </c>
      <c r="T150" s="2">
        <f>'Suppl. Dataset S3'!Y150/'Suppl. Dataset S3'!Y$177*100</f>
        <v>1.7870963411172276</v>
      </c>
      <c r="U150" s="2">
        <f>'Suppl. Dataset S3'!Z150/'Suppl. Dataset S3'!Z$177*100</f>
        <v>1.2548982994907656</v>
      </c>
      <c r="V150" s="2">
        <f>'Suppl. Dataset S3'!Q150/'Suppl. Dataset S3'!Q$177*100</f>
        <v>1.5922760649691219</v>
      </c>
      <c r="W150" s="2">
        <f>'Suppl. Dataset S3'!R150/'Suppl. Dataset S3'!R$177*100</f>
        <v>1.5857847557394193</v>
      </c>
      <c r="X150" s="2">
        <f>'Suppl. Dataset S3'!S150/'Suppl. Dataset S3'!S$177*100</f>
        <v>1.5886112347823975</v>
      </c>
      <c r="Y150" s="2">
        <f>'Suppl. Dataset S3'!T150/'Suppl. Dataset S3'!T$177*100</f>
        <v>1.4999190181756485</v>
      </c>
      <c r="Z150" s="2">
        <f>'Suppl. Dataset S3'!U150/'Suppl. Dataset S3'!U$177*100</f>
        <v>1.6169183381549201</v>
      </c>
      <c r="AB150" s="3"/>
      <c r="AE150" s="3"/>
    </row>
    <row r="151" spans="1:31" x14ac:dyDescent="0.35">
      <c r="A151" s="3" t="s">
        <v>94</v>
      </c>
      <c r="B151" s="2">
        <f>'Suppl. Dataset S3'!B151/'Suppl. Dataset S3'!B$177*100</f>
        <v>0.11675151221228854</v>
      </c>
      <c r="C151" s="2">
        <f>'Suppl. Dataset S3'!C151/'Suppl. Dataset S3'!C$177*100</f>
        <v>0.17196541940966323</v>
      </c>
      <c r="D151" s="2">
        <f>'Suppl. Dataset S3'!D151/'Suppl. Dataset S3'!D$177*100</f>
        <v>5.7911983265539931E-2</v>
      </c>
      <c r="E151" s="2">
        <f>'Suppl. Dataset S3'!E151/'Suppl. Dataset S3'!E$177*100</f>
        <v>0.10694622973442737</v>
      </c>
      <c r="F151" s="2">
        <f>'Suppl. Dataset S3'!F151/'Suppl. Dataset S3'!F$177*100</f>
        <v>0.12302801628962547</v>
      </c>
      <c r="G151" s="2">
        <f>'Suppl. Dataset S3'!G151/'Suppl. Dataset S3'!G$177*100</f>
        <v>0.12250191739498431</v>
      </c>
      <c r="H151" s="2">
        <f>'Suppl. Dataset S3'!H151/'Suppl. Dataset S3'!H$177*100</f>
        <v>0.20358710817925205</v>
      </c>
      <c r="I151" s="2">
        <f>'Suppl. Dataset S3'!I151/'Suppl. Dataset S3'!I$177*100</f>
        <v>0.21211267157801006</v>
      </c>
      <c r="J151" s="2">
        <f>'Suppl. Dataset S3'!J151/'Suppl. Dataset S3'!J$177*100</f>
        <v>0.16925226584598427</v>
      </c>
      <c r="K151" s="2"/>
      <c r="L151" s="2">
        <f>'Suppl. Dataset S3'!L151/'Suppl. Dataset S3'!L$177*100</f>
        <v>0.28206061980159697</v>
      </c>
      <c r="M151" s="2"/>
      <c r="N151" s="2">
        <f>'Suppl. Dataset S3'!N151/'Suppl. Dataset S3'!N$177*100</f>
        <v>0.37950350170084518</v>
      </c>
      <c r="O151" s="2">
        <f>'Suppl. Dataset S3'!O151/'Suppl. Dataset S3'!O$177*100</f>
        <v>0.20301361085249681</v>
      </c>
      <c r="P151" s="2">
        <f>'Suppl. Dataset S3'!P151/'Suppl. Dataset S3'!P$177*100</f>
        <v>0.35163433623376755</v>
      </c>
      <c r="Q151" s="2">
        <f>'Suppl. Dataset S3'!V151/'Suppl. Dataset S3'!V$177*100</f>
        <v>0.38421000527752752</v>
      </c>
      <c r="R151" s="2">
        <f>'Suppl. Dataset S3'!W151/'Suppl. Dataset S3'!W$177*100</f>
        <v>0.34453168853059046</v>
      </c>
      <c r="S151" s="2">
        <f>'Suppl. Dataset S3'!X151/'Suppl. Dataset S3'!X$177*100</f>
        <v>0.38658130396181328</v>
      </c>
      <c r="T151" s="2">
        <f>'Suppl. Dataset S3'!Y151/'Suppl. Dataset S3'!Y$177*100</f>
        <v>0.35949898815492121</v>
      </c>
      <c r="U151" s="2">
        <f>'Suppl. Dataset S3'!Z151/'Suppl. Dataset S3'!Z$177*100</f>
        <v>0.23844289663704915</v>
      </c>
      <c r="V151" s="2">
        <f>'Suppl. Dataset S3'!Q151/'Suppl. Dataset S3'!Q$177*100</f>
        <v>0.4187578343355941</v>
      </c>
      <c r="W151" s="2">
        <f>'Suppl. Dataset S3'!R151/'Suppl. Dataset S3'!R$177*100</f>
        <v>0.4007426969470016</v>
      </c>
      <c r="X151" s="2">
        <f>'Suppl. Dataset S3'!S151/'Suppl. Dataset S3'!S$177*100</f>
        <v>0.36986106368959298</v>
      </c>
      <c r="Y151" s="2">
        <f>'Suppl. Dataset S3'!T151/'Suppl. Dataset S3'!T$177*100</f>
        <v>0.38572250396982738</v>
      </c>
      <c r="Z151" s="2">
        <f>'Suppl. Dataset S3'!U151/'Suppl. Dataset S3'!U$177*100</f>
        <v>0.4210330596827544</v>
      </c>
      <c r="AB151" s="3"/>
      <c r="AE151" s="3"/>
    </row>
    <row r="152" spans="1:31" x14ac:dyDescent="0.35">
      <c r="A152" s="3" t="s">
        <v>95</v>
      </c>
      <c r="B152" s="2">
        <f>'Suppl. Dataset S3'!B152/'Suppl. Dataset S3'!B$177*100</f>
        <v>0.16020336784033168</v>
      </c>
      <c r="C152" s="2">
        <f>'Suppl. Dataset S3'!C152/'Suppl. Dataset S3'!C$177*100</f>
        <v>0.21754802147727709</v>
      </c>
      <c r="D152" s="2">
        <f>'Suppl. Dataset S3'!D152/'Suppl. Dataset S3'!D$177*100</f>
        <v>0.22174092770826437</v>
      </c>
      <c r="E152" s="2">
        <f>'Suppl. Dataset S3'!E152/'Suppl. Dataset S3'!E$177*100</f>
        <v>0.17613672645277223</v>
      </c>
      <c r="F152" s="2">
        <f>'Suppl. Dataset S3'!F152/'Suppl. Dataset S3'!F$177*100</f>
        <v>0.20731562081967711</v>
      </c>
      <c r="G152" s="2">
        <f>'Suppl. Dataset S3'!G152/'Suppl. Dataset S3'!G$177*100</f>
        <v>0.14118905186721711</v>
      </c>
      <c r="H152" s="2">
        <f>'Suppl. Dataset S3'!H152/'Suppl. Dataset S3'!H$177*100</f>
        <v>0.12213211657216927</v>
      </c>
      <c r="I152" s="2">
        <f>'Suppl. Dataset S3'!I152/'Suppl. Dataset S3'!I$177*100</f>
        <v>0.11587999404607775</v>
      </c>
      <c r="J152" s="2">
        <f>'Suppl. Dataset S3'!J152/'Suppl. Dataset S3'!J$177*100</f>
        <v>0.11045031611506627</v>
      </c>
      <c r="K152" s="2"/>
      <c r="L152" s="2">
        <f>'Suppl. Dataset S3'!L152/'Suppl. Dataset S3'!L$177*100</f>
        <v>7.4359821109056506E-2</v>
      </c>
      <c r="M152" s="2"/>
      <c r="N152" s="2">
        <f>'Suppl. Dataset S3'!N152/'Suppl. Dataset S3'!N$177*100</f>
        <v>7.0746055069358327E-2</v>
      </c>
      <c r="O152" s="2">
        <f>'Suppl. Dataset S3'!O152/'Suppl. Dataset S3'!O$177*100</f>
        <v>7.9133006205919343E-2</v>
      </c>
      <c r="P152" s="2">
        <f>'Suppl. Dataset S3'!P152/'Suppl. Dataset S3'!P$177*100</f>
        <v>8.831296923412503E-2</v>
      </c>
      <c r="Q152" s="2">
        <f>'Suppl. Dataset S3'!V152/'Suppl. Dataset S3'!V$177*100</f>
        <v>5.6591843801613431E-2</v>
      </c>
      <c r="R152" s="2">
        <f>'Suppl. Dataset S3'!W152/'Suppl. Dataset S3'!W$177*100</f>
        <v>4.9295583231443181E-2</v>
      </c>
      <c r="S152" s="2">
        <f>'Suppl. Dataset S3'!X152/'Suppl. Dataset S3'!X$177*100</f>
        <v>5.3171157075866171E-2</v>
      </c>
      <c r="T152" s="2">
        <f>'Suppl. Dataset S3'!Y152/'Suppl. Dataset S3'!Y$177*100</f>
        <v>5.8841605934783589E-2</v>
      </c>
      <c r="U152" s="2">
        <f>'Suppl. Dataset S3'!Z152/'Suppl. Dataset S3'!Z$177*100</f>
        <v>6.0177536640859189E-2</v>
      </c>
      <c r="V152" s="2">
        <f>'Suppl. Dataset S3'!Q152/'Suppl. Dataset S3'!Q$177*100</f>
        <v>5.1574230111356187E-2</v>
      </c>
      <c r="W152" s="2">
        <f>'Suppl. Dataset S3'!R152/'Suppl. Dataset S3'!R$177*100</f>
        <v>6.0619104287612309E-2</v>
      </c>
      <c r="X152" s="2">
        <f>'Suppl. Dataset S3'!S152/'Suppl. Dataset S3'!S$177*100</f>
        <v>5.5123347425216122E-2</v>
      </c>
      <c r="Y152" s="2">
        <f>'Suppl. Dataset S3'!T152/'Suppl. Dataset S3'!T$177*100</f>
        <v>5.4068119476885501E-2</v>
      </c>
      <c r="Z152" s="2">
        <f>'Suppl. Dataset S3'!U152/'Suppl. Dataset S3'!U$177*100</f>
        <v>6.2053971651979449E-2</v>
      </c>
      <c r="AB152" s="3"/>
      <c r="AE152" s="3"/>
    </row>
    <row r="153" spans="1:31" x14ac:dyDescent="0.35">
      <c r="A153" s="3" t="s">
        <v>96</v>
      </c>
      <c r="B153" s="2">
        <f>'Suppl. Dataset S3'!B153/'Suppl. Dataset S3'!B$177*100</f>
        <v>0.34391403758547739</v>
      </c>
      <c r="C153" s="2">
        <f>'Suppl. Dataset S3'!C153/'Suppl. Dataset S3'!C$177*100</f>
        <v>0.37611734778766126</v>
      </c>
      <c r="D153" s="2">
        <f>'Suppl. Dataset S3'!D153/'Suppl. Dataset S3'!D$177*100</f>
        <v>0.33816171662405126</v>
      </c>
      <c r="E153" s="2">
        <f>'Suppl. Dataset S3'!E153/'Suppl. Dataset S3'!E$177*100</f>
        <v>0.36357858352573036</v>
      </c>
      <c r="F153" s="2">
        <f>'Suppl. Dataset S3'!F153/'Suppl. Dataset S3'!F$177*100</f>
        <v>0.33299459441736956</v>
      </c>
      <c r="G153" s="2">
        <f>'Suppl. Dataset S3'!G153/'Suppl. Dataset S3'!G$177*100</f>
        <v>0.31142656895113441</v>
      </c>
      <c r="H153" s="2">
        <f>'Suppl. Dataset S3'!H153/'Suppl. Dataset S3'!H$177*100</f>
        <v>0.27339860148826139</v>
      </c>
      <c r="I153" s="2">
        <f>'Suppl. Dataset S3'!I153/'Suppl. Dataset S3'!I$177*100</f>
        <v>0.2633044953582066</v>
      </c>
      <c r="J153" s="2">
        <f>'Suppl. Dataset S3'!J153/'Suppl. Dataset S3'!J$177*100</f>
        <v>0.26556740050955346</v>
      </c>
      <c r="K153" s="2"/>
      <c r="L153" s="2">
        <f>'Suppl. Dataset S3'!L153/'Suppl. Dataset S3'!L$177*100</f>
        <v>0.16373124929646715</v>
      </c>
      <c r="M153" s="2"/>
      <c r="N153" s="2">
        <f>'Suppl. Dataset S3'!N153/'Suppl. Dataset S3'!N$177*100</f>
        <v>0.15453713548645051</v>
      </c>
      <c r="O153" s="2">
        <f>'Suppl. Dataset S3'!O153/'Suppl. Dataset S3'!O$177*100</f>
        <v>0.18188202698405528</v>
      </c>
      <c r="P153" s="2">
        <f>'Suppl. Dataset S3'!P153/'Suppl. Dataset S3'!P$177*100</f>
        <v>0.17651533988436263</v>
      </c>
      <c r="Q153" s="2">
        <f>'Suppl. Dataset S3'!V153/'Suppl. Dataset S3'!V$177*100</f>
        <v>0.12234586826447209</v>
      </c>
      <c r="R153" s="2">
        <f>'Suppl. Dataset S3'!W153/'Suppl. Dataset S3'!W$177*100</f>
        <v>0.12780468503492107</v>
      </c>
      <c r="S153" s="2">
        <f>'Suppl. Dataset S3'!X153/'Suppl. Dataset S3'!X$177*100</f>
        <v>0.12113164260992028</v>
      </c>
      <c r="T153" s="2">
        <f>'Suppl. Dataset S3'!Y153/'Suppl. Dataset S3'!Y$177*100</f>
        <v>0.11956562397338263</v>
      </c>
      <c r="U153" s="2">
        <f>'Suppl. Dataset S3'!Z153/'Suppl. Dataset S3'!Z$177*100</f>
        <v>0.12837874483383296</v>
      </c>
      <c r="V153" s="2">
        <f>'Suppl. Dataset S3'!Q153/'Suppl. Dataset S3'!Q$177*100</f>
        <v>0.13127153063867392</v>
      </c>
      <c r="W153" s="2">
        <f>'Suppl. Dataset S3'!R153/'Suppl. Dataset S3'!R$177*100</f>
        <v>0.15856093971787782</v>
      </c>
      <c r="X153" s="2">
        <f>'Suppl. Dataset S3'!S153/'Suppl. Dataset S3'!S$177*100</f>
        <v>0.13481043212412505</v>
      </c>
      <c r="Y153" s="2">
        <f>'Suppl. Dataset S3'!T153/'Suppl. Dataset S3'!T$177*100</f>
        <v>0.13811983869377448</v>
      </c>
      <c r="Z153" s="2">
        <f>'Suppl. Dataset S3'!U153/'Suppl. Dataset S3'!U$177*100</f>
        <v>0.12475173090611201</v>
      </c>
      <c r="AB153" s="3"/>
      <c r="AE153" s="3"/>
    </row>
    <row r="154" spans="1:31" x14ac:dyDescent="0.35">
      <c r="A154" s="3" t="s">
        <v>97</v>
      </c>
      <c r="B154" s="2">
        <f>'Suppl. Dataset S3'!B154/'Suppl. Dataset S3'!B$177*100</f>
        <v>0.46240410349402516</v>
      </c>
      <c r="C154" s="2">
        <f>'Suppl. Dataset S3'!C154/'Suppl. Dataset S3'!C$177*100</f>
        <v>0.51050897544062701</v>
      </c>
      <c r="D154" s="2">
        <f>'Suppl. Dataset S3'!D154/'Suppl. Dataset S3'!D$177*100</f>
        <v>0.42560382307332623</v>
      </c>
      <c r="E154" s="2">
        <f>'Suppl. Dataset S3'!E154/'Suppl. Dataset S3'!E$177*100</f>
        <v>0.45499382369374686</v>
      </c>
      <c r="F154" s="2">
        <f>'Suppl. Dataset S3'!F154/'Suppl. Dataset S3'!F$177*100</f>
        <v>0.54881015569065339</v>
      </c>
      <c r="G154" s="2">
        <f>'Suppl. Dataset S3'!G154/'Suppl. Dataset S3'!G$177*100</f>
        <v>0.45880361945521131</v>
      </c>
      <c r="H154" s="2">
        <f>'Suppl. Dataset S3'!H154/'Suppl. Dataset S3'!H$177*100</f>
        <v>0.53491755872498259</v>
      </c>
      <c r="I154" s="2">
        <f>'Suppl. Dataset S3'!I154/'Suppl. Dataset S3'!I$177*100</f>
        <v>0.47787977301432405</v>
      </c>
      <c r="J154" s="2">
        <f>'Suppl. Dataset S3'!J154/'Suppl. Dataset S3'!J$177*100</f>
        <v>0.47238148966946403</v>
      </c>
      <c r="K154" s="2"/>
      <c r="L154" s="2">
        <f>'Suppl. Dataset S3'!L154/'Suppl. Dataset S3'!L$177*100</f>
        <v>0.28559258295651757</v>
      </c>
      <c r="M154" s="2"/>
      <c r="N154" s="2">
        <f>'Suppl. Dataset S3'!N154/'Suppl. Dataset S3'!N$177*100</f>
        <v>0.32944405362450108</v>
      </c>
      <c r="O154" s="2">
        <f>'Suppl. Dataset S3'!O154/'Suppl. Dataset S3'!O$177*100</f>
        <v>0.3313923052062997</v>
      </c>
      <c r="P154" s="2">
        <f>'Suppl. Dataset S3'!P154/'Suppl. Dataset S3'!P$177*100</f>
        <v>0.33926005008889942</v>
      </c>
      <c r="Q154" s="2">
        <f>'Suppl. Dataset S3'!V154/'Suppl. Dataset S3'!V$177*100</f>
        <v>0.25314101535923306</v>
      </c>
      <c r="R154" s="2">
        <f>'Suppl. Dataset S3'!W154/'Suppl. Dataset S3'!W$177*100</f>
        <v>0.23946417481799831</v>
      </c>
      <c r="S154" s="2">
        <f>'Suppl. Dataset S3'!X154/'Suppl. Dataset S3'!X$177*100</f>
        <v>0.25767235696580021</v>
      </c>
      <c r="T154" s="2">
        <f>'Suppl. Dataset S3'!Y154/'Suppl. Dataset S3'!Y$177*100</f>
        <v>0.25706274863851936</v>
      </c>
      <c r="U154" s="2">
        <f>'Suppl. Dataset S3'!Z154/'Suppl. Dataset S3'!Z$177*100</f>
        <v>0.24260486682941163</v>
      </c>
      <c r="V154" s="2">
        <f>'Suppl. Dataset S3'!Q154/'Suppl. Dataset S3'!Q$177*100</f>
        <v>0.29391860600965702</v>
      </c>
      <c r="W154" s="2">
        <f>'Suppl. Dataset S3'!R154/'Suppl. Dataset S3'!R$177*100</f>
        <v>0.35005227355836971</v>
      </c>
      <c r="X154" s="2">
        <f>'Suppl. Dataset S3'!S154/'Suppl. Dataset S3'!S$177*100</f>
        <v>0.30264700242798426</v>
      </c>
      <c r="Y154" s="2">
        <f>'Suppl. Dataset S3'!T154/'Suppl. Dataset S3'!T$177*100</f>
        <v>0.30780789206632192</v>
      </c>
      <c r="Z154" s="2">
        <f>'Suppl. Dataset S3'!U154/'Suppl. Dataset S3'!U$177*100</f>
        <v>0.31929933703987351</v>
      </c>
      <c r="AB154" s="3"/>
      <c r="AE154" s="3"/>
    </row>
    <row r="155" spans="1:31" x14ac:dyDescent="0.35">
      <c r="A155" s="3" t="s">
        <v>98</v>
      </c>
      <c r="B155" s="2">
        <f>'Suppl. Dataset S3'!B155/'Suppl. Dataset S3'!B$177*100</f>
        <v>0.78801781708250707</v>
      </c>
      <c r="C155" s="2">
        <f>'Suppl. Dataset S3'!C155/'Suppl. Dataset S3'!C$177*100</f>
        <v>0.90469662865980771</v>
      </c>
      <c r="D155" s="2">
        <f>'Suppl. Dataset S3'!D155/'Suppl. Dataset S3'!D$177*100</f>
        <v>0.58479748468238457</v>
      </c>
      <c r="E155" s="2">
        <f>'Suppl. Dataset S3'!E155/'Suppl. Dataset S3'!E$177*100</f>
        <v>0.73374484810421092</v>
      </c>
      <c r="F155" s="2">
        <f>'Suppl. Dataset S3'!F155/'Suppl. Dataset S3'!F$177*100</f>
        <v>0.72366210917772489</v>
      </c>
      <c r="G155" s="2">
        <f>'Suppl. Dataset S3'!G155/'Suppl. Dataset S3'!G$177*100</f>
        <v>0.83608913896392933</v>
      </c>
      <c r="H155" s="2">
        <f>'Suppl. Dataset S3'!H155/'Suppl. Dataset S3'!H$177*100</f>
        <v>0.95659953915325169</v>
      </c>
      <c r="I155" s="2">
        <f>'Suppl. Dataset S3'!I155/'Suppl. Dataset S3'!I$177*100</f>
        <v>0.98469810843327021</v>
      </c>
      <c r="J155" s="2">
        <f>'Suppl. Dataset S3'!J155/'Suppl. Dataset S3'!J$177*100</f>
        <v>0.89715897999366168</v>
      </c>
      <c r="K155" s="2"/>
      <c r="L155" s="2">
        <f>'Suppl. Dataset S3'!L155/'Suppl. Dataset S3'!L$177*100</f>
        <v>0.55731962770730747</v>
      </c>
      <c r="M155" s="2"/>
      <c r="N155" s="2">
        <f>'Suppl. Dataset S3'!N155/'Suppl. Dataset S3'!N$177*100</f>
        <v>0.63496538735662611</v>
      </c>
      <c r="O155" s="2">
        <f>'Suppl. Dataset S3'!O155/'Suppl. Dataset S3'!O$177*100</f>
        <v>0.47099624603716905</v>
      </c>
      <c r="P155" s="2">
        <f>'Suppl. Dataset S3'!P155/'Suppl. Dataset S3'!P$177*100</f>
        <v>0.72924835264945331</v>
      </c>
      <c r="Q155" s="2">
        <f>'Suppl. Dataset S3'!V155/'Suppl. Dataset S3'!V$177*100</f>
        <v>0.63692695690061885</v>
      </c>
      <c r="R155" s="2">
        <f>'Suppl. Dataset S3'!W155/'Suppl. Dataset S3'!W$177*100</f>
        <v>0.50929614105417431</v>
      </c>
      <c r="S155" s="2">
        <f>'Suppl. Dataset S3'!X155/'Suppl. Dataset S3'!X$177*100</f>
        <v>0.58830155960797914</v>
      </c>
      <c r="T155" s="2">
        <f>'Suppl. Dataset S3'!Y155/'Suppl. Dataset S3'!Y$177*100</f>
        <v>0.58307390361873201</v>
      </c>
      <c r="U155" s="2">
        <f>'Suppl. Dataset S3'!Z155/'Suppl. Dataset S3'!Z$177*100</f>
        <v>0.4807792715409166</v>
      </c>
      <c r="V155" s="2">
        <f>'Suppl. Dataset S3'!Q155/'Suppl. Dataset S3'!Q$177*100</f>
        <v>0.70188588119575679</v>
      </c>
      <c r="W155" s="2">
        <f>'Suppl. Dataset S3'!R155/'Suppl. Dataset S3'!R$177*100</f>
        <v>0.67721586050181704</v>
      </c>
      <c r="X155" s="2">
        <f>'Suppl. Dataset S3'!S155/'Suppl. Dataset S3'!S$177*100</f>
        <v>0.72433045593004619</v>
      </c>
      <c r="Y155" s="2">
        <f>'Suppl. Dataset S3'!T155/'Suppl. Dataset S3'!T$177*100</f>
        <v>0.61623823878124906</v>
      </c>
      <c r="Z155" s="2">
        <f>'Suppl. Dataset S3'!U155/'Suppl. Dataset S3'!U$177*100</f>
        <v>0.76794561782611614</v>
      </c>
      <c r="AB155" s="3"/>
      <c r="AE155" s="3"/>
    </row>
    <row r="156" spans="1:31" x14ac:dyDescent="0.35">
      <c r="A156" s="3" t="s">
        <v>99</v>
      </c>
      <c r="B156" s="2">
        <f>'Suppl. Dataset S3'!B156/'Suppl. Dataset S3'!B$177*100</f>
        <v>0.83826006924144836</v>
      </c>
      <c r="C156" s="2">
        <f>'Suppl. Dataset S3'!C156/'Suppl. Dataset S3'!C$177*100</f>
        <v>0.97767551975804046</v>
      </c>
      <c r="D156" s="2">
        <f>'Suppl. Dataset S3'!D156/'Suppl. Dataset S3'!D$177*100</f>
        <v>0.52309909182790226</v>
      </c>
      <c r="E156" s="2">
        <f>'Suppl. Dataset S3'!E156/'Suppl. Dataset S3'!E$177*100</f>
        <v>0.83493832841111915</v>
      </c>
      <c r="F156" s="2">
        <f>'Suppl. Dataset S3'!F156/'Suppl. Dataset S3'!F$177*100</f>
        <v>0.90293135455407247</v>
      </c>
      <c r="G156" s="2">
        <f>'Suppl. Dataset S3'!G156/'Suppl. Dataset S3'!G$177*100</f>
        <v>0.93239943798084923</v>
      </c>
      <c r="H156" s="2">
        <f>'Suppl. Dataset S3'!H156/'Suppl. Dataset S3'!H$177*100</f>
        <v>1.1627568629781841</v>
      </c>
      <c r="I156" s="2">
        <f>'Suppl. Dataset S3'!I156/'Suppl. Dataset S3'!I$177*100</f>
        <v>1.274988875557399</v>
      </c>
      <c r="J156" s="2">
        <f>'Suppl. Dataset S3'!J156/'Suppl. Dataset S3'!J$177*100</f>
        <v>1.0699168308486986</v>
      </c>
      <c r="K156" s="2"/>
      <c r="L156" s="2">
        <f>'Suppl. Dataset S3'!L156/'Suppl. Dataset S3'!L$177*100</f>
        <v>0.71504623417243296</v>
      </c>
      <c r="M156" s="2"/>
      <c r="N156" s="2">
        <f>'Suppl. Dataset S3'!N156/'Suppl. Dataset S3'!N$177*100</f>
        <v>0.97023719612523851</v>
      </c>
      <c r="O156" s="2">
        <f>'Suppl. Dataset S3'!O156/'Suppl. Dataset S3'!O$177*100</f>
        <v>0.57948357120857374</v>
      </c>
      <c r="P156" s="2">
        <f>'Suppl. Dataset S3'!P156/'Suppl. Dataset S3'!P$177*100</f>
        <v>0.93382808319525523</v>
      </c>
      <c r="Q156" s="2">
        <f>'Suppl. Dataset S3'!V156/'Suppl. Dataset S3'!V$177*100</f>
        <v>0.85951614665418452</v>
      </c>
      <c r="R156" s="2">
        <f>'Suppl. Dataset S3'!W156/'Suppl. Dataset S3'!W$177*100</f>
        <v>0.84881501184300834</v>
      </c>
      <c r="S156" s="2">
        <f>'Suppl. Dataset S3'!X156/'Suppl. Dataset S3'!X$177*100</f>
        <v>0.80167763703416428</v>
      </c>
      <c r="T156" s="2">
        <f>'Suppl. Dataset S3'!Y156/'Suppl. Dataset S3'!Y$177*100</f>
        <v>0.92484204875698073</v>
      </c>
      <c r="U156" s="2">
        <f>'Suppl. Dataset S3'!Z156/'Suppl. Dataset S3'!Z$177*100</f>
        <v>0.66914368260892776</v>
      </c>
      <c r="V156" s="2">
        <f>'Suppl. Dataset S3'!Q156/'Suppl. Dataset S3'!Q$177*100</f>
        <v>1.0201575088820629</v>
      </c>
      <c r="W156" s="2">
        <f>'Suppl. Dataset S3'!R156/'Suppl. Dataset S3'!R$177*100</f>
        <v>1.0328252897374739</v>
      </c>
      <c r="X156" s="2">
        <f>'Suppl. Dataset S3'!S156/'Suppl. Dataset S3'!S$177*100</f>
        <v>1.054364574803792</v>
      </c>
      <c r="Y156" s="2">
        <f>'Suppl. Dataset S3'!T156/'Suppl. Dataset S3'!T$177*100</f>
        <v>0.98225784548526973</v>
      </c>
      <c r="Z156" s="2">
        <f>'Suppl. Dataset S3'!U156/'Suppl. Dataset S3'!U$177*100</f>
        <v>1.1219358074677885</v>
      </c>
      <c r="AB156" s="3"/>
      <c r="AE156" s="3"/>
    </row>
    <row r="157" spans="1:31" x14ac:dyDescent="0.35">
      <c r="A157" s="3" t="s">
        <v>100</v>
      </c>
      <c r="B157" s="2">
        <f>'Suppl. Dataset S3'!B157/'Suppl. Dataset S3'!B$177*100</f>
        <v>0.5588695224015986</v>
      </c>
      <c r="C157" s="2">
        <f>'Suppl. Dataset S3'!C157/'Suppl. Dataset S3'!C$177*100</f>
        <v>0.76502901569089177</v>
      </c>
      <c r="D157" s="2">
        <f>'Suppl. Dataset S3'!D157/'Suppl. Dataset S3'!D$177*100</f>
        <v>0.34940928711663982</v>
      </c>
      <c r="E157" s="2">
        <f>'Suppl. Dataset S3'!E157/'Suppl. Dataset S3'!E$177*100</f>
        <v>0.63374050005512994</v>
      </c>
      <c r="F157" s="2">
        <f>'Suppl. Dataset S3'!F157/'Suppl. Dataset S3'!F$177*100</f>
        <v>0.60552485343977192</v>
      </c>
      <c r="G157" s="2">
        <f>'Suppl. Dataset S3'!G157/'Suppl. Dataset S3'!G$177*100</f>
        <v>0.68009888075024949</v>
      </c>
      <c r="H157" s="2">
        <f>'Suppl. Dataset S3'!H157/'Suppl. Dataset S3'!H$177*100</f>
        <v>0.98439963787446749</v>
      </c>
      <c r="I157" s="2">
        <f>'Suppl. Dataset S3'!I157/'Suppl. Dataset S3'!I$177*100</f>
        <v>1.0846183162086238</v>
      </c>
      <c r="J157" s="2">
        <f>'Suppl. Dataset S3'!J157/'Suppl. Dataset S3'!J$177*100</f>
        <v>0.91218752261281155</v>
      </c>
      <c r="K157" s="2"/>
      <c r="L157" s="2">
        <f>'Suppl. Dataset S3'!L157/'Suppl. Dataset S3'!L$177*100</f>
        <v>0.76922766251105068</v>
      </c>
      <c r="M157" s="2"/>
      <c r="N157" s="2">
        <f>'Suppl. Dataset S3'!N157/'Suppl. Dataset S3'!N$177*100</f>
        <v>1.0416946203671171</v>
      </c>
      <c r="O157" s="2">
        <f>'Suppl. Dataset S3'!O157/'Suppl. Dataset S3'!O$177*100</f>
        <v>0.5997523060760136</v>
      </c>
      <c r="P157" s="2">
        <f>'Suppl. Dataset S3'!P157/'Suppl. Dataset S3'!P$177*100</f>
        <v>1.0142736221645468</v>
      </c>
      <c r="Q157" s="2">
        <f>'Suppl. Dataset S3'!V157/'Suppl. Dataset S3'!V$177*100</f>
        <v>1.1175076139804414</v>
      </c>
      <c r="R157" s="2">
        <f>'Suppl. Dataset S3'!W157/'Suppl. Dataset S3'!W$177*100</f>
        <v>0.91055933497877395</v>
      </c>
      <c r="S157" s="2">
        <f>'Suppl. Dataset S3'!X157/'Suppl. Dataset S3'!X$177*100</f>
        <v>0.97631431701393112</v>
      </c>
      <c r="T157" s="2">
        <f>'Suppl. Dataset S3'!Y157/'Suppl. Dataset S3'!Y$177*100</f>
        <v>1.1292752487694508</v>
      </c>
      <c r="U157" s="2">
        <f>'Suppl. Dataset S3'!Z157/'Suppl. Dataset S3'!Z$177*100</f>
        <v>0.61731948576438955</v>
      </c>
      <c r="V157" s="2">
        <f>'Suppl. Dataset S3'!Q157/'Suppl. Dataset S3'!Q$177*100</f>
        <v>1.1049481081557242</v>
      </c>
      <c r="W157" s="2">
        <f>'Suppl. Dataset S3'!R157/'Suppl. Dataset S3'!R$177*100</f>
        <v>1.0527242751321264</v>
      </c>
      <c r="X157" s="2">
        <f>'Suppl. Dataset S3'!S157/'Suppl. Dataset S3'!S$177*100</f>
        <v>1.1058004604091423</v>
      </c>
      <c r="Y157" s="2">
        <f>'Suppl. Dataset S3'!T157/'Suppl. Dataset S3'!T$177*100</f>
        <v>1.0486245296859042</v>
      </c>
      <c r="Z157" s="2">
        <f>'Suppl. Dataset S3'!U157/'Suppl. Dataset S3'!U$177*100</f>
        <v>1.1118498017007235</v>
      </c>
      <c r="AB157" s="3"/>
      <c r="AE157" s="3"/>
    </row>
    <row r="158" spans="1:31" x14ac:dyDescent="0.35">
      <c r="A158" s="3" t="s">
        <v>101</v>
      </c>
      <c r="B158" s="2">
        <f>'Suppl. Dataset S3'!B158/'Suppl. Dataset S3'!B$177*100</f>
        <v>0.75546573073945833</v>
      </c>
      <c r="C158" s="2">
        <f>'Suppl. Dataset S3'!C158/'Suppl. Dataset S3'!C$177*100</f>
        <v>0.9279871950165296</v>
      </c>
      <c r="D158" s="2">
        <f>'Suppl. Dataset S3'!D158/'Suppl. Dataset S3'!D$177*100</f>
        <v>0.31998086507527906</v>
      </c>
      <c r="E158" s="2">
        <f>'Suppl. Dataset S3'!E158/'Suppl. Dataset S3'!E$177*100</f>
        <v>0.80104498853374662</v>
      </c>
      <c r="F158" s="2">
        <f>'Suppl. Dataset S3'!F158/'Suppl. Dataset S3'!F$177*100</f>
        <v>0.72179137137095839</v>
      </c>
      <c r="G158" s="2">
        <f>'Suppl. Dataset S3'!G158/'Suppl. Dataset S3'!G$177*100</f>
        <v>0.68663253360499799</v>
      </c>
      <c r="H158" s="2">
        <f>'Suppl. Dataset S3'!H158/'Suppl. Dataset S3'!H$177*100</f>
        <v>1.17867203948258</v>
      </c>
      <c r="I158" s="2">
        <f>'Suppl. Dataset S3'!I158/'Suppl. Dataset S3'!I$177*100</f>
        <v>1.0565220246681157</v>
      </c>
      <c r="J158" s="2">
        <f>'Suppl. Dataset S3'!J158/'Suppl. Dataset S3'!J$177*100</f>
        <v>1.0704295427803106</v>
      </c>
      <c r="K158" s="2"/>
      <c r="L158" s="2">
        <f>'Suppl. Dataset S3'!L158/'Suppl. Dataset S3'!L$177*100</f>
        <v>1.3720160017576786</v>
      </c>
      <c r="M158" s="2"/>
      <c r="N158" s="2">
        <f>'Suppl. Dataset S3'!N158/'Suppl. Dataset S3'!N$177*100</f>
        <v>1.7248699264938667</v>
      </c>
      <c r="O158" s="2">
        <f>'Suppl. Dataset S3'!O158/'Suppl. Dataset S3'!O$177*100</f>
        <v>0.94688449142080566</v>
      </c>
      <c r="P158" s="2">
        <f>'Suppl. Dataset S3'!P158/'Suppl. Dataset S3'!P$177*100</f>
        <v>1.7074474817145129</v>
      </c>
      <c r="Q158" s="2">
        <f>'Suppl. Dataset S3'!V158/'Suppl. Dataset S3'!V$177*100</f>
        <v>2.176161976670973</v>
      </c>
      <c r="R158" s="2">
        <f>'Suppl. Dataset S3'!W158/'Suppl. Dataset S3'!W$177*100</f>
        <v>2.1258438477599286</v>
      </c>
      <c r="S158" s="2">
        <f>'Suppl. Dataset S3'!X158/'Suppl. Dataset S3'!X$177*100</f>
        <v>2.071609421704653</v>
      </c>
      <c r="T158" s="2">
        <f>'Suppl. Dataset S3'!Y158/'Suppl. Dataset S3'!Y$177*100</f>
        <v>2.6433414958636643</v>
      </c>
      <c r="U158" s="2">
        <f>'Suppl. Dataset S3'!Z158/'Suppl. Dataset S3'!Z$177*100</f>
        <v>1.2647704746216057</v>
      </c>
      <c r="V158" s="2">
        <f>'Suppl. Dataset S3'!Q158/'Suppl. Dataset S3'!Q$177*100</f>
        <v>2.157619367470156</v>
      </c>
      <c r="W158" s="2">
        <f>'Suppl. Dataset S3'!R158/'Suppl. Dataset S3'!R$177*100</f>
        <v>2.1078335164649684</v>
      </c>
      <c r="X158" s="2">
        <f>'Suppl. Dataset S3'!S158/'Suppl. Dataset S3'!S$177*100</f>
        <v>1.7074669621740233</v>
      </c>
      <c r="Y158" s="2">
        <f>'Suppl. Dataset S3'!T158/'Suppl. Dataset S3'!T$177*100</f>
        <v>1.839552834849244</v>
      </c>
      <c r="Z158" s="2">
        <f>'Suppl. Dataset S3'!U158/'Suppl. Dataset S3'!U$177*100</f>
        <v>1.842713253642821</v>
      </c>
      <c r="AB158" s="3"/>
      <c r="AE158" s="3"/>
    </row>
    <row r="159" spans="1:31" x14ac:dyDescent="0.35">
      <c r="A159" s="3" t="s">
        <v>102</v>
      </c>
      <c r="B159" s="2">
        <f>'Suppl. Dataset S3'!B159/'Suppl. Dataset S3'!B$177*100</f>
        <v>0.1119065475631682</v>
      </c>
      <c r="C159" s="2">
        <f>'Suppl. Dataset S3'!C159/'Suppl. Dataset S3'!C$177*100</f>
        <v>0.15342039260533794</v>
      </c>
      <c r="D159" s="2">
        <f>'Suppl. Dataset S3'!D159/'Suppl. Dataset S3'!D$177*100</f>
        <v>4.2416454760390694E-2</v>
      </c>
      <c r="E159" s="2">
        <f>'Suppl. Dataset S3'!E159/'Suppl. Dataset S3'!E$177*100</f>
        <v>0.13158613763841021</v>
      </c>
      <c r="F159" s="2">
        <f>'Suppl. Dataset S3'!F159/'Suppl. Dataset S3'!F$177*100</f>
        <v>0.11221162027672917</v>
      </c>
      <c r="G159" s="2">
        <f>'Suppl. Dataset S3'!G159/'Suppl. Dataset S3'!G$177*100</f>
        <v>0.12838746080078761</v>
      </c>
      <c r="H159" s="2">
        <f>'Suppl. Dataset S3'!H159/'Suppl. Dataset S3'!H$177*100</f>
        <v>0.21892999980179695</v>
      </c>
      <c r="I159" s="2">
        <f>'Suppl. Dataset S3'!I159/'Suppl. Dataset S3'!I$177*100</f>
        <v>0.23673556501143983</v>
      </c>
      <c r="J159" s="2">
        <f>'Suppl. Dataset S3'!J159/'Suppl. Dataset S3'!J$177*100</f>
        <v>0.22529778879616111</v>
      </c>
      <c r="K159" s="2"/>
      <c r="L159" s="2">
        <f>'Suppl. Dataset S3'!L159/'Suppl. Dataset S3'!L$177*100</f>
        <v>0.29823724361647075</v>
      </c>
      <c r="M159" s="2"/>
      <c r="N159" s="2">
        <f>'Suppl. Dataset S3'!N159/'Suppl. Dataset S3'!N$177*100</f>
        <v>0.45369327857324676</v>
      </c>
      <c r="O159" s="2">
        <f>'Suppl. Dataset S3'!O159/'Suppl. Dataset S3'!O$177*100</f>
        <v>0.17739885569313291</v>
      </c>
      <c r="P159" s="2">
        <f>'Suppl. Dataset S3'!P159/'Suppl. Dataset S3'!P$177*100</f>
        <v>0.40302123968585046</v>
      </c>
      <c r="Q159" s="2">
        <f>'Suppl. Dataset S3'!V159/'Suppl. Dataset S3'!V$177*100</f>
        <v>0.42618708913297443</v>
      </c>
      <c r="R159" s="2">
        <f>'Suppl. Dataset S3'!W159/'Suppl. Dataset S3'!W$177*100</f>
        <v>0.44490869004760547</v>
      </c>
      <c r="S159" s="2">
        <f>'Suppl. Dataset S3'!X159/'Suppl. Dataset S3'!X$177*100</f>
        <v>0.42767408701599763</v>
      </c>
      <c r="T159" s="2">
        <f>'Suppl. Dataset S3'!Y159/'Suppl. Dataset S3'!Y$177*100</f>
        <v>0.4964699646907802</v>
      </c>
      <c r="U159" s="2">
        <f>'Suppl. Dataset S3'!Z159/'Suppl. Dataset S3'!Z$177*100</f>
        <v>0.22588379695626853</v>
      </c>
      <c r="V159" s="2">
        <f>'Suppl. Dataset S3'!Q159/'Suppl. Dataset S3'!Q$177*100</f>
        <v>0.48221447123655237</v>
      </c>
      <c r="W159" s="2">
        <f>'Suppl. Dataset S3'!R159/'Suppl. Dataset S3'!R$177*100</f>
        <v>0.44170894165056807</v>
      </c>
      <c r="X159" s="2">
        <f>'Suppl. Dataset S3'!S159/'Suppl. Dataset S3'!S$177*100</f>
        <v>0.48261941285182652</v>
      </c>
      <c r="Y159" s="2">
        <f>'Suppl. Dataset S3'!T159/'Suppl. Dataset S3'!T$177*100</f>
        <v>0.3869796482047666</v>
      </c>
      <c r="Z159" s="2">
        <f>'Suppl. Dataset S3'!U159/'Suppl. Dataset S3'!U$177*100</f>
        <v>0.42994282030457931</v>
      </c>
      <c r="AB159" s="3"/>
      <c r="AE159" s="3"/>
    </row>
    <row r="160" spans="1:31" x14ac:dyDescent="0.35">
      <c r="A160" s="3" t="s">
        <v>103</v>
      </c>
      <c r="B160" s="2">
        <f>'Suppl. Dataset S3'!B160/'Suppl. Dataset S3'!B$177*100</f>
        <v>0.22018237797406015</v>
      </c>
      <c r="C160" s="2">
        <f>'Suppl. Dataset S3'!C160/'Suppl. Dataset S3'!C$177*100</f>
        <v>0.27586513588876371</v>
      </c>
      <c r="D160" s="2">
        <f>'Suppl. Dataset S3'!D160/'Suppl. Dataset S3'!D$177*100</f>
        <v>0.17042182494901378</v>
      </c>
      <c r="E160" s="2">
        <f>'Suppl. Dataset S3'!E160/'Suppl. Dataset S3'!E$177*100</f>
        <v>0.23332365326626697</v>
      </c>
      <c r="F160" s="2">
        <f>'Suppl. Dataset S3'!F160/'Suppl. Dataset S3'!F$177*100</f>
        <v>0.21580673001576794</v>
      </c>
      <c r="G160" s="2">
        <f>'Suppl. Dataset S3'!G160/'Suppl. Dataset S3'!G$177*100</f>
        <v>0.19394974883916727</v>
      </c>
      <c r="H160" s="2">
        <f>'Suppl. Dataset S3'!H160/'Suppl. Dataset S3'!H$177*100</f>
        <v>0.21486850031415891</v>
      </c>
      <c r="I160" s="2">
        <f>'Suppl. Dataset S3'!I160/'Suppl. Dataset S3'!I$177*100</f>
        <v>0.221285487659209</v>
      </c>
      <c r="J160" s="2">
        <f>'Suppl. Dataset S3'!J160/'Suppl. Dataset S3'!J$177*100</f>
        <v>0.19629690637139721</v>
      </c>
      <c r="K160" s="2"/>
      <c r="L160" s="2">
        <f>'Suppl. Dataset S3'!L160/'Suppl. Dataset S3'!L$177*100</f>
        <v>0.10944326952503211</v>
      </c>
      <c r="M160" s="2"/>
      <c r="N160" s="2">
        <f>'Suppl. Dataset S3'!N160/'Suppl. Dataset S3'!N$177*100</f>
        <v>0.1136926793367448</v>
      </c>
      <c r="O160" s="2">
        <f>'Suppl. Dataset S3'!O160/'Suppl. Dataset S3'!O$177*100</f>
        <v>0.10218371663423904</v>
      </c>
      <c r="P160" s="2">
        <f>'Suppl. Dataset S3'!P160/'Suppl. Dataset S3'!P$177*100</f>
        <v>0.14517291600490789</v>
      </c>
      <c r="Q160" s="2">
        <f>'Suppl. Dataset S3'!V160/'Suppl. Dataset S3'!V$177*100</f>
        <v>0.1260456488783426</v>
      </c>
      <c r="R160" s="2">
        <f>'Suppl. Dataset S3'!W160/'Suppl. Dataset S3'!W$177*100</f>
        <v>0.1073165185003003</v>
      </c>
      <c r="S160" s="2">
        <f>'Suppl. Dataset S3'!X160/'Suppl. Dataset S3'!X$177*100</f>
        <v>0.10523777135033244</v>
      </c>
      <c r="T160" s="2">
        <f>'Suppl. Dataset S3'!Y160/'Suppl. Dataset S3'!Y$177*100</f>
        <v>0.13613213882049124</v>
      </c>
      <c r="U160" s="2">
        <f>'Suppl. Dataset S3'!Z160/'Suppl. Dataset S3'!Z$177*100</f>
        <v>9.1809768504467204E-2</v>
      </c>
      <c r="V160" s="2">
        <f>'Suppl. Dataset S3'!Q160/'Suppl. Dataset S3'!Q$177*100</f>
        <v>0.16095982141148263</v>
      </c>
      <c r="W160" s="2">
        <f>'Suppl. Dataset S3'!R160/'Suppl. Dataset S3'!R$177*100</f>
        <v>0.16600157746680563</v>
      </c>
      <c r="X160" s="2">
        <f>'Suppl. Dataset S3'!S160/'Suppl. Dataset S3'!S$177*100</f>
        <v>0.1818718744522827</v>
      </c>
      <c r="Y160" s="2">
        <f>'Suppl. Dataset S3'!T160/'Suppl. Dataset S3'!T$177*100</f>
        <v>0.15594971773660188</v>
      </c>
      <c r="Z160" s="2">
        <f>'Suppl. Dataset S3'!U160/'Suppl. Dataset S3'!U$177*100</f>
        <v>0.16775341308214339</v>
      </c>
      <c r="AB160" s="3"/>
      <c r="AE160" s="3"/>
    </row>
    <row r="161" spans="1:31" x14ac:dyDescent="0.35">
      <c r="A161" s="3" t="s">
        <v>104</v>
      </c>
      <c r="B161" s="2">
        <f>'Suppl. Dataset S3'!B161/'Suppl. Dataset S3'!B$177*100</f>
        <v>0.8714414607012031</v>
      </c>
      <c r="C161" s="2">
        <f>'Suppl. Dataset S3'!C161/'Suppl. Dataset S3'!C$177*100</f>
        <v>1.0182013276060584</v>
      </c>
      <c r="D161" s="2">
        <f>'Suppl. Dataset S3'!D161/'Suppl. Dataset S3'!D$177*100</f>
        <v>0.52613812722556141</v>
      </c>
      <c r="E161" s="2">
        <f>'Suppl. Dataset S3'!E161/'Suppl. Dataset S3'!E$177*100</f>
        <v>0.96594038093498269</v>
      </c>
      <c r="F161" s="2">
        <f>'Suppl. Dataset S3'!F161/'Suppl. Dataset S3'!F$177*100</f>
        <v>0.8299759031895988</v>
      </c>
      <c r="G161" s="2">
        <f>'Suppl. Dataset S3'!G161/'Suppl. Dataset S3'!G$177*100</f>
        <v>0.76763109347880998</v>
      </c>
      <c r="H161" s="2">
        <f>'Suppl. Dataset S3'!H161/'Suppl. Dataset S3'!H$177*100</f>
        <v>0.9586460672754229</v>
      </c>
      <c r="I161" s="2">
        <f>'Suppl. Dataset S3'!I161/'Suppl. Dataset S3'!I$177*100</f>
        <v>1.024552416351592</v>
      </c>
      <c r="J161" s="2">
        <f>'Suppl. Dataset S3'!J161/'Suppl. Dataset S3'!J$177*100</f>
        <v>0.89282870849739493</v>
      </c>
      <c r="K161" s="2"/>
      <c r="L161" s="2">
        <f>'Suppl. Dataset S3'!L161/'Suppl. Dataset S3'!L$177*100</f>
        <v>0.5541143556181064</v>
      </c>
      <c r="M161" s="2"/>
      <c r="N161" s="2">
        <f>'Suppl. Dataset S3'!N161/'Suppl. Dataset S3'!N$177*100</f>
        <v>0.68123667054885251</v>
      </c>
      <c r="O161" s="2">
        <f>'Suppl. Dataset S3'!O161/'Suppl. Dataset S3'!O$177*100</f>
        <v>0.42274605942141585</v>
      </c>
      <c r="P161" s="2">
        <f>'Suppl. Dataset S3'!P161/'Suppl. Dataset S3'!P$177*100</f>
        <v>0.70171546805460716</v>
      </c>
      <c r="Q161" s="2">
        <f>'Suppl. Dataset S3'!V161/'Suppl. Dataset S3'!V$177*100</f>
        <v>0.65195034008900254</v>
      </c>
      <c r="R161" s="2">
        <f>'Suppl. Dataset S3'!W161/'Suppl. Dataset S3'!W$177*100</f>
        <v>0.66750891180620664</v>
      </c>
      <c r="S161" s="2">
        <f>'Suppl. Dataset S3'!X161/'Suppl. Dataset S3'!X$177*100</f>
        <v>0.58139841119604918</v>
      </c>
      <c r="T161" s="2">
        <f>'Suppl. Dataset S3'!Y161/'Suppl. Dataset S3'!Y$177*100</f>
        <v>0.74702848217195361</v>
      </c>
      <c r="U161" s="2">
        <f>'Suppl. Dataset S3'!Z161/'Suppl. Dataset S3'!Z$177*100</f>
        <v>0.47373881493482223</v>
      </c>
      <c r="V161" s="2">
        <f>'Suppl. Dataset S3'!Q161/'Suppl. Dataset S3'!Q$177*100</f>
        <v>0.82244844606778589</v>
      </c>
      <c r="W161" s="2">
        <f>'Suppl. Dataset S3'!R161/'Suppl. Dataset S3'!R$177*100</f>
        <v>0.87792248786506766</v>
      </c>
      <c r="X161" s="2">
        <f>'Suppl. Dataset S3'!S161/'Suppl. Dataset S3'!S$177*100</f>
        <v>0.87939383272416138</v>
      </c>
      <c r="Y161" s="2">
        <f>'Suppl. Dataset S3'!T161/'Suppl. Dataset S3'!T$177*100</f>
        <v>0.66648674156372023</v>
      </c>
      <c r="Z161" s="2">
        <f>'Suppl. Dataset S3'!U161/'Suppl. Dataset S3'!U$177*100</f>
        <v>0.81382924470346385</v>
      </c>
      <c r="AB161" s="3"/>
      <c r="AE161" s="3"/>
    </row>
    <row r="162" spans="1:31" x14ac:dyDescent="0.35">
      <c r="A162" s="3" t="s">
        <v>105</v>
      </c>
      <c r="B162" s="2">
        <f>'Suppl. Dataset S3'!B162/'Suppl. Dataset S3'!B$177*100</f>
        <v>1.2970600740883611</v>
      </c>
      <c r="C162" s="2">
        <f>'Suppl. Dataset S3'!C162/'Suppl. Dataset S3'!C$177*100</f>
        <v>1.5960794575435133</v>
      </c>
      <c r="D162" s="2">
        <f>'Suppl. Dataset S3'!D162/'Suppl. Dataset S3'!D$177*100</f>
        <v>0.61506581438428209</v>
      </c>
      <c r="E162" s="2">
        <f>'Suppl. Dataset S3'!E162/'Suppl. Dataset S3'!E$177*100</f>
        <v>1.2425562140207127</v>
      </c>
      <c r="F162" s="2">
        <f>'Suppl. Dataset S3'!F162/'Suppl. Dataset S3'!F$177*100</f>
        <v>1.2182154292956917</v>
      </c>
      <c r="G162" s="2">
        <f>'Suppl. Dataset S3'!G162/'Suppl. Dataset S3'!G$177*100</f>
        <v>1.2073740156255586</v>
      </c>
      <c r="H162" s="2">
        <f>'Suppl. Dataset S3'!H162/'Suppl. Dataset S3'!H$177*100</f>
        <v>1.5559064196794472</v>
      </c>
      <c r="I162" s="2">
        <f>'Suppl. Dataset S3'!I162/'Suppl. Dataset S3'!I$177*100</f>
        <v>1.6359515566416138</v>
      </c>
      <c r="J162" s="2">
        <f>'Suppl. Dataset S3'!J162/'Suppl. Dataset S3'!J$177*100</f>
        <v>1.5795920508546599</v>
      </c>
      <c r="K162" s="2"/>
      <c r="L162" s="2">
        <f>'Suppl. Dataset S3'!L162/'Suppl. Dataset S3'!L$177*100</f>
        <v>0.9146783030787744</v>
      </c>
      <c r="M162" s="2"/>
      <c r="N162" s="2">
        <f>'Suppl. Dataset S3'!N162/'Suppl. Dataset S3'!N$177*100</f>
        <v>1.2206880326047205</v>
      </c>
      <c r="O162" s="2">
        <f>'Suppl. Dataset S3'!O162/'Suppl. Dataset S3'!O$177*100</f>
        <v>0.61655570718868791</v>
      </c>
      <c r="P162" s="2">
        <f>'Suppl. Dataset S3'!P162/'Suppl. Dataset S3'!P$177*100</f>
        <v>1.2518166389948167</v>
      </c>
      <c r="Q162" s="2">
        <f>'Suppl. Dataset S3'!V162/'Suppl. Dataset S3'!V$177*100</f>
        <v>1.1498766812681396</v>
      </c>
      <c r="R162" s="2">
        <f>'Suppl. Dataset S3'!W162/'Suppl. Dataset S3'!W$177*100</f>
        <v>1.0142398862830935</v>
      </c>
      <c r="S162" s="2">
        <f>'Suppl. Dataset S3'!X162/'Suppl. Dataset S3'!X$177*100</f>
        <v>1.1431679202349909</v>
      </c>
      <c r="T162" s="2">
        <f>'Suppl. Dataset S3'!Y162/'Suppl. Dataset S3'!Y$177*100</f>
        <v>1.2034047417472753</v>
      </c>
      <c r="U162" s="2">
        <f>'Suppl. Dataset S3'!Z162/'Suppl. Dataset S3'!Z$177*100</f>
        <v>0.71462685802190618</v>
      </c>
      <c r="V162" s="2">
        <f>'Suppl. Dataset S3'!Q162/'Suppl. Dataset S3'!Q$177*100</f>
        <v>1.2182274522852912</v>
      </c>
      <c r="W162" s="2">
        <f>'Suppl. Dataset S3'!R162/'Suppl. Dataset S3'!R$177*100</f>
        <v>1.4890032998687583</v>
      </c>
      <c r="X162" s="2">
        <f>'Suppl. Dataset S3'!S162/'Suppl. Dataset S3'!S$177*100</f>
        <v>1.5367702588768637</v>
      </c>
      <c r="Y162" s="2">
        <f>'Suppl. Dataset S3'!T162/'Suppl. Dataset S3'!T$177*100</f>
        <v>1.2107749047751353</v>
      </c>
      <c r="Z162" s="2">
        <f>'Suppl. Dataset S3'!U162/'Suppl. Dataset S3'!U$177*100</f>
        <v>1.3017004353537831</v>
      </c>
      <c r="AB162" s="3"/>
      <c r="AE162" s="3"/>
    </row>
    <row r="163" spans="1:31" x14ac:dyDescent="0.35">
      <c r="A163" s="3" t="s">
        <v>106</v>
      </c>
      <c r="B163" s="2">
        <f>'Suppl. Dataset S3'!B163/'Suppl. Dataset S3'!B$177*100</f>
        <v>0.48147507725263072</v>
      </c>
      <c r="C163" s="2">
        <f>'Suppl. Dataset S3'!C163/'Suppl. Dataset S3'!C$177*100</f>
        <v>0.56745447532732896</v>
      </c>
      <c r="D163" s="2">
        <f>'Suppl. Dataset S3'!D163/'Suppl. Dataset S3'!D$177*100</f>
        <v>0.19394705104140039</v>
      </c>
      <c r="E163" s="2">
        <f>'Suppl. Dataset S3'!E163/'Suppl. Dataset S3'!E$177*100</f>
        <v>0.47257875680787753</v>
      </c>
      <c r="F163" s="2">
        <f>'Suppl. Dataset S3'!F163/'Suppl. Dataset S3'!F$177*100</f>
        <v>0.42562567795701628</v>
      </c>
      <c r="G163" s="2">
        <f>'Suppl. Dataset S3'!G163/'Suppl. Dataset S3'!G$177*100</f>
        <v>0.48240952269893</v>
      </c>
      <c r="H163" s="2">
        <f>'Suppl. Dataset S3'!H163/'Suppl. Dataset S3'!H$177*100</f>
        <v>0.83785377550526663</v>
      </c>
      <c r="I163" s="2">
        <f>'Suppl. Dataset S3'!I163/'Suppl. Dataset S3'!I$177*100</f>
        <v>0.8208633373678309</v>
      </c>
      <c r="J163" s="2">
        <f>'Suppl. Dataset S3'!J163/'Suppl. Dataset S3'!J$177*100</f>
        <v>0.82806632132535263</v>
      </c>
      <c r="K163" s="2"/>
      <c r="L163" s="2">
        <f>'Suppl. Dataset S3'!L163/'Suppl. Dataset S3'!L$177*100</f>
        <v>0.50481283878009464</v>
      </c>
      <c r="M163" s="2"/>
      <c r="N163" s="2">
        <f>'Suppl. Dataset S3'!N163/'Suppl. Dataset S3'!N$177*100</f>
        <v>0.69411173795157066</v>
      </c>
      <c r="O163" s="2">
        <f>'Suppl. Dataset S3'!O163/'Suppl. Dataset S3'!O$177*100</f>
        <v>0.3423994151490648</v>
      </c>
      <c r="P163" s="2">
        <f>'Suppl. Dataset S3'!P163/'Suppl. Dataset S3'!P$177*100</f>
        <v>0.71223174372385423</v>
      </c>
      <c r="Q163" s="2">
        <f>'Suppl. Dataset S3'!V163/'Suppl. Dataset S3'!V$177*100</f>
        <v>0.64359390868978661</v>
      </c>
      <c r="R163" s="2">
        <f>'Suppl. Dataset S3'!W163/'Suppl. Dataset S3'!W$177*100</f>
        <v>0.57557203424628833</v>
      </c>
      <c r="S163" s="2">
        <f>'Suppl. Dataset S3'!X163/'Suppl. Dataset S3'!X$177*100</f>
        <v>0.63037265276313259</v>
      </c>
      <c r="T163" s="2">
        <f>'Suppl. Dataset S3'!Y163/'Suppl. Dataset S3'!Y$177*100</f>
        <v>0.65189557773214701</v>
      </c>
      <c r="U163" s="2">
        <f>'Suppl. Dataset S3'!Z163/'Suppl. Dataset S3'!Z$177*100</f>
        <v>0.28682719667236095</v>
      </c>
      <c r="V163" s="2">
        <f>'Suppl. Dataset S3'!Q163/'Suppl. Dataset S3'!Q$177*100</f>
        <v>0.81198178733537307</v>
      </c>
      <c r="W163" s="2">
        <f>'Suppl. Dataset S3'!R163/'Suppl. Dataset S3'!R$177*100</f>
        <v>0.76797103661028787</v>
      </c>
      <c r="X163" s="2">
        <f>'Suppl. Dataset S3'!S163/'Suppl. Dataset S3'!S$177*100</f>
        <v>0.79869118647042536</v>
      </c>
      <c r="Y163" s="2">
        <f>'Suppl. Dataset S3'!T163/'Suppl. Dataset S3'!T$177*100</f>
        <v>0.67412259564424648</v>
      </c>
      <c r="Z163" s="2">
        <f>'Suppl. Dataset S3'!U163/'Suppl. Dataset S3'!U$177*100</f>
        <v>0.71435465534893239</v>
      </c>
      <c r="AB163" s="3"/>
      <c r="AE163" s="3"/>
    </row>
    <row r="164" spans="1:31" x14ac:dyDescent="0.35">
      <c r="A164" s="3" t="s">
        <v>107</v>
      </c>
      <c r="B164" s="2">
        <f>'Suppl. Dataset S3'!B164/'Suppl. Dataset S3'!B$177*100</f>
        <v>0.26648169166820601</v>
      </c>
      <c r="C164" s="2">
        <f>'Suppl. Dataset S3'!C164/'Suppl. Dataset S3'!C$177*100</f>
        <v>0.36466866739484782</v>
      </c>
      <c r="D164" s="2">
        <f>'Suppl. Dataset S3'!D164/'Suppl. Dataset S3'!D$177*100</f>
        <v>0.11156988422639312</v>
      </c>
      <c r="E164" s="2">
        <f>'Suppl. Dataset S3'!E164/'Suppl. Dataset S3'!E$177*100</f>
        <v>0.28521956979636282</v>
      </c>
      <c r="F164" s="2">
        <f>'Suppl. Dataset S3'!F164/'Suppl. Dataset S3'!F$177*100</f>
        <v>0.25738799462786022</v>
      </c>
      <c r="G164" s="2">
        <f>'Suppl. Dataset S3'!G164/'Suppl. Dataset S3'!G$177*100</f>
        <v>0.19756715951889434</v>
      </c>
      <c r="H164" s="2">
        <f>'Suppl. Dataset S3'!H164/'Suppl. Dataset S3'!H$177*100</f>
        <v>0.35134482868429673</v>
      </c>
      <c r="I164" s="2">
        <f>'Suppl. Dataset S3'!I164/'Suppl. Dataset S3'!I$177*100</f>
        <v>0.35394172043063837</v>
      </c>
      <c r="J164" s="2">
        <f>'Suppl. Dataset S3'!J164/'Suppl. Dataset S3'!J$177*100</f>
        <v>0.34564773389055475</v>
      </c>
      <c r="K164" s="2"/>
      <c r="L164" s="2">
        <f>'Suppl. Dataset S3'!L164/'Suppl. Dataset S3'!L$177*100</f>
        <v>0.25857858917476251</v>
      </c>
      <c r="M164" s="2"/>
      <c r="N164" s="2">
        <f>'Suppl. Dataset S3'!N164/'Suppl. Dataset S3'!N$177*100</f>
        <v>0.36620640978141616</v>
      </c>
      <c r="O164" s="2">
        <f>'Suppl. Dataset S3'!O164/'Suppl. Dataset S3'!O$177*100</f>
        <v>0.14441090737203391</v>
      </c>
      <c r="P164" s="2">
        <f>'Suppl. Dataset S3'!P164/'Suppl. Dataset S3'!P$177*100</f>
        <v>0.4131897932408049</v>
      </c>
      <c r="Q164" s="2">
        <f>'Suppl. Dataset S3'!V164/'Suppl. Dataset S3'!V$177*100</f>
        <v>0.36845617450635132</v>
      </c>
      <c r="R164" s="2">
        <f>'Suppl. Dataset S3'!W164/'Suppl. Dataset S3'!W$177*100</f>
        <v>0.34439014085563768</v>
      </c>
      <c r="S164" s="2">
        <f>'Suppl. Dataset S3'!X164/'Suppl. Dataset S3'!X$177*100</f>
        <v>0.35539813193244446</v>
      </c>
      <c r="T164" s="2">
        <f>'Suppl. Dataset S3'!Y164/'Suppl. Dataset S3'!Y$177*100</f>
        <v>0.42839618841226285</v>
      </c>
      <c r="U164" s="2">
        <f>'Suppl. Dataset S3'!Z164/'Suppl. Dataset S3'!Z$177*100</f>
        <v>0.1670162676775741</v>
      </c>
      <c r="V164" s="2">
        <f>'Suppl. Dataset S3'!Q164/'Suppl. Dataset S3'!Q$177*100</f>
        <v>0.4139448998459806</v>
      </c>
      <c r="W164" s="2">
        <f>'Suppl. Dataset S3'!R164/'Suppl. Dataset S3'!R$177*100</f>
        <v>0.40375468719994173</v>
      </c>
      <c r="X164" s="2">
        <f>'Suppl. Dataset S3'!S164/'Suppl. Dataset S3'!S$177*100</f>
        <v>0.42841048867405435</v>
      </c>
      <c r="Y164" s="2">
        <f>'Suppl. Dataset S3'!T164/'Suppl. Dataset S3'!T$177*100</f>
        <v>0.36510095122386022</v>
      </c>
      <c r="Z164" s="2">
        <f>'Suppl. Dataset S3'!U164/'Suppl. Dataset S3'!U$177*100</f>
        <v>0.41759542850384973</v>
      </c>
      <c r="AB164" s="3"/>
      <c r="AE164" s="3"/>
    </row>
    <row r="165" spans="1:31" x14ac:dyDescent="0.35">
      <c r="A165" s="3" t="s">
        <v>108</v>
      </c>
      <c r="B165" s="2">
        <f>'Suppl. Dataset S3'!B165/'Suppl. Dataset S3'!B$177*100</f>
        <v>5.0044029093191778E-2</v>
      </c>
      <c r="C165" s="2">
        <f>'Suppl. Dataset S3'!C165/'Suppl. Dataset S3'!C$177*100</f>
        <v>5.3926093054064761E-2</v>
      </c>
      <c r="D165" s="2">
        <f>'Suppl. Dataset S3'!D165/'Suppl. Dataset S3'!D$177*100</f>
        <v>2.7657491290294902E-2</v>
      </c>
      <c r="E165" s="2">
        <f>'Suppl. Dataset S3'!E165/'Suppl. Dataset S3'!E$177*100</f>
        <v>4.9865927422769997E-2</v>
      </c>
      <c r="F165" s="2">
        <f>'Suppl. Dataset S3'!F165/'Suppl. Dataset S3'!F$177*100</f>
        <v>4.516395253340811E-2</v>
      </c>
      <c r="G165" s="2">
        <f>'Suppl. Dataset S3'!G165/'Suppl. Dataset S3'!G$177*100</f>
        <v>2.6797229631362537E-2</v>
      </c>
      <c r="H165" s="2">
        <f>'Suppl. Dataset S3'!H165/'Suppl. Dataset S3'!H$177*100</f>
        <v>3.9405741549619309E-2</v>
      </c>
      <c r="I165" s="2">
        <f>'Suppl. Dataset S3'!I165/'Suppl. Dataset S3'!I$177*100</f>
        <v>3.479801129143846E-2</v>
      </c>
      <c r="J165" s="2">
        <f>'Suppl. Dataset S3'!J165/'Suppl. Dataset S3'!J$177*100</f>
        <v>3.5966892339555571E-2</v>
      </c>
      <c r="K165" s="2"/>
      <c r="L165" s="2">
        <f>'Suppl. Dataset S3'!L165/'Suppl. Dataset S3'!L$177*100</f>
        <v>1.3733843010807815E-2</v>
      </c>
      <c r="M165" s="2"/>
      <c r="N165" s="2">
        <f>'Suppl. Dataset S3'!N165/'Suppl. Dataset S3'!N$177*100</f>
        <v>1.5505385682042214E-2</v>
      </c>
      <c r="O165" s="2">
        <f>'Suppl. Dataset S3'!O165/'Suppl. Dataset S3'!O$177*100</f>
        <v>8.3862430164906351E-3</v>
      </c>
      <c r="P165" s="2">
        <f>'Suppl. Dataset S3'!P165/'Suppl. Dataset S3'!P$177*100</f>
        <v>1.6511083762169886E-2</v>
      </c>
      <c r="Q165" s="2">
        <f>'Suppl. Dataset S3'!V165/'Suppl. Dataset S3'!V$177*100</f>
        <v>1.1840293279052115E-2</v>
      </c>
      <c r="R165" s="2">
        <f>'Suppl. Dataset S3'!W165/'Suppl. Dataset S3'!W$177*100</f>
        <v>1.1440446507456877E-2</v>
      </c>
      <c r="S165" s="2">
        <f>'Suppl. Dataset S3'!X165/'Suppl. Dataset S3'!X$177*100</f>
        <v>1.1275481206031192E-2</v>
      </c>
      <c r="T165" s="2">
        <f>'Suppl. Dataset S3'!Y165/'Suppl. Dataset S3'!Y$177*100</f>
        <v>1.2022087736483451E-2</v>
      </c>
      <c r="U165" s="2">
        <f>'Suppl. Dataset S3'!Z165/'Suppl. Dataset S3'!Z$177*100</f>
        <v>8.5067943731157239E-3</v>
      </c>
      <c r="V165" s="2">
        <f>'Suppl. Dataset S3'!Q165/'Suppl. Dataset S3'!Q$177*100</f>
        <v>1.5743973758749936E-2</v>
      </c>
      <c r="W165" s="2">
        <f>'Suppl. Dataset S3'!R165/'Suppl. Dataset S3'!R$177*100</f>
        <v>1.6541678906318698E-2</v>
      </c>
      <c r="X165" s="2">
        <f>'Suppl. Dataset S3'!S165/'Suppl. Dataset S3'!S$177*100</f>
        <v>1.9536022032995235E-2</v>
      </c>
      <c r="Y165" s="2">
        <f>'Suppl. Dataset S3'!T165/'Suppl. Dataset S3'!T$177*100</f>
        <v>1.323449831391238E-2</v>
      </c>
      <c r="Z165" s="2">
        <f>'Suppl. Dataset S3'!U165/'Suppl. Dataset S3'!U$177*100</f>
        <v>1.7124075527488642E-2</v>
      </c>
      <c r="AB165" s="3"/>
      <c r="AE165" s="3"/>
    </row>
    <row r="166" spans="1:31" x14ac:dyDescent="0.35">
      <c r="A166" s="3" t="s">
        <v>109</v>
      </c>
      <c r="B166" s="2">
        <f>'Suppl. Dataset S3'!B166/'Suppl. Dataset S3'!B$177*100</f>
        <v>0.23692388999089495</v>
      </c>
      <c r="C166" s="2">
        <f>'Suppl. Dataset S3'!C166/'Suppl. Dataset S3'!C$177*100</f>
        <v>0.23983807503384155</v>
      </c>
      <c r="D166" s="2">
        <f>'Suppl. Dataset S3'!D166/'Suppl. Dataset S3'!D$177*100</f>
        <v>9.0282621737898403E-2</v>
      </c>
      <c r="E166" s="2">
        <f>'Suppl. Dataset S3'!E166/'Suppl. Dataset S3'!E$177*100</f>
        <v>0.22903871148587329</v>
      </c>
      <c r="F166" s="2">
        <f>'Suppl. Dataset S3'!F166/'Suppl. Dataset S3'!F$177*100</f>
        <v>0.20225071232761169</v>
      </c>
      <c r="G166" s="2">
        <f>'Suppl. Dataset S3'!G166/'Suppl. Dataset S3'!G$177*100</f>
        <v>0.11937861460052972</v>
      </c>
      <c r="H166" s="2">
        <f>'Suppl. Dataset S3'!H166/'Suppl. Dataset S3'!H$177*100</f>
        <v>0.18367431986812022</v>
      </c>
      <c r="I166" s="2">
        <f>'Suppl. Dataset S3'!I166/'Suppl. Dataset S3'!I$177*100</f>
        <v>0.14274964443163532</v>
      </c>
      <c r="J166" s="2">
        <f>'Suppl. Dataset S3'!J166/'Suppl. Dataset S3'!J$177*100</f>
        <v>0.15957572533358957</v>
      </c>
      <c r="K166" s="2"/>
      <c r="L166" s="2">
        <f>'Suppl. Dataset S3'!L166/'Suppl. Dataset S3'!L$177*100</f>
        <v>6.0047705101799166E-2</v>
      </c>
      <c r="M166" s="2"/>
      <c r="N166" s="2">
        <f>'Suppl. Dataset S3'!N166/'Suppl. Dataset S3'!N$177*100</f>
        <v>6.8877460694396708E-2</v>
      </c>
      <c r="O166" s="2">
        <f>'Suppl. Dataset S3'!O166/'Suppl. Dataset S3'!O$177*100</f>
        <v>3.9723472770710332E-2</v>
      </c>
      <c r="P166" s="2">
        <f>'Suppl. Dataset S3'!P166/'Suppl. Dataset S3'!P$177*100</f>
        <v>7.6608398782738535E-2</v>
      </c>
      <c r="Q166" s="2">
        <f>'Suppl. Dataset S3'!V166/'Suppl. Dataset S3'!V$177*100</f>
        <v>5.9919674102363887E-2</v>
      </c>
      <c r="R166" s="2">
        <f>'Suppl. Dataset S3'!W166/'Suppl. Dataset S3'!W$177*100</f>
        <v>6.1093864401111579E-2</v>
      </c>
      <c r="S166" s="2">
        <f>'Suppl. Dataset S3'!X166/'Suppl. Dataset S3'!X$177*100</f>
        <v>5.4213007138884377E-2</v>
      </c>
      <c r="T166" s="2">
        <f>'Suppl. Dataset S3'!Y166/'Suppl. Dataset S3'!Y$177*100</f>
        <v>7.1612575603718018E-2</v>
      </c>
      <c r="U166" s="2">
        <f>'Suppl. Dataset S3'!Z166/'Suppl. Dataset S3'!Z$177*100</f>
        <v>4.4805115173223789E-2</v>
      </c>
      <c r="V166" s="2">
        <f>'Suppl. Dataset S3'!Q166/'Suppl. Dataset S3'!Q$177*100</f>
        <v>8.2772395025054332E-2</v>
      </c>
      <c r="W166" s="2">
        <f>'Suppl. Dataset S3'!R166/'Suppl. Dataset S3'!R$177*100</f>
        <v>9.3749156317507132E-2</v>
      </c>
      <c r="X166" s="2">
        <f>'Suppl. Dataset S3'!S166/'Suppl. Dataset S3'!S$177*100</f>
        <v>9.6146068803027757E-2</v>
      </c>
      <c r="Y166" s="2">
        <f>'Suppl. Dataset S3'!T166/'Suppl. Dataset S3'!T$177*100</f>
        <v>6.7526029437465718E-2</v>
      </c>
      <c r="Z166" s="2">
        <f>'Suppl. Dataset S3'!U166/'Suppl. Dataset S3'!U$177*100</f>
        <v>8.8194614533106952E-2</v>
      </c>
      <c r="AB166" s="3"/>
      <c r="AE166" s="3"/>
    </row>
    <row r="167" spans="1:31" x14ac:dyDescent="0.35">
      <c r="A167" s="3" t="s">
        <v>110</v>
      </c>
      <c r="B167" s="2">
        <f>'Suppl. Dataset S3'!B167/'Suppl. Dataset S3'!B$177*100</f>
        <v>0.30046681925638058</v>
      </c>
      <c r="C167" s="2">
        <f>'Suppl. Dataset S3'!C167/'Suppl. Dataset S3'!C$177*100</f>
        <v>0.3713948955880565</v>
      </c>
      <c r="D167" s="2">
        <f>'Suppl. Dataset S3'!D167/'Suppl. Dataset S3'!D$177*100</f>
        <v>0.11938717881903504</v>
      </c>
      <c r="E167" s="2">
        <f>'Suppl. Dataset S3'!E167/'Suppl. Dataset S3'!E$177*100</f>
        <v>0.31137128296710681</v>
      </c>
      <c r="F167" s="2">
        <f>'Suppl. Dataset S3'!F167/'Suppl. Dataset S3'!F$177*100</f>
        <v>0.28129485590157383</v>
      </c>
      <c r="G167" s="2">
        <f>'Suppl. Dataset S3'!G167/'Suppl. Dataset S3'!G$177*100</f>
        <v>0.1493321917353666</v>
      </c>
      <c r="H167" s="2">
        <f>'Suppl. Dataset S3'!H167/'Suppl. Dataset S3'!H$177*100</f>
        <v>0.23964733999496424</v>
      </c>
      <c r="I167" s="2">
        <f>'Suppl. Dataset S3'!I167/'Suppl. Dataset S3'!I$177*100</f>
        <v>0.2151812905383032</v>
      </c>
      <c r="J167" s="2">
        <f>'Suppl. Dataset S3'!J167/'Suppl. Dataset S3'!J$177*100</f>
        <v>0.25298301381836691</v>
      </c>
      <c r="K167" s="2"/>
      <c r="L167" s="2">
        <f>'Suppl. Dataset S3'!L167/'Suppl. Dataset S3'!L$177*100</f>
        <v>8.0313656219347426E-2</v>
      </c>
      <c r="M167" s="2"/>
      <c r="N167" s="2">
        <f>'Suppl. Dataset S3'!N167/'Suppl. Dataset S3'!N$177*100</f>
        <v>9.9321596143609775E-2</v>
      </c>
      <c r="O167" s="2">
        <f>'Suppl. Dataset S3'!O167/'Suppl. Dataset S3'!O$177*100</f>
        <v>4.9634479912561674E-2</v>
      </c>
      <c r="P167" s="2">
        <f>'Suppl. Dataset S3'!P167/'Suppl. Dataset S3'!P$177*100</f>
        <v>0.12235851286492209</v>
      </c>
      <c r="Q167" s="2">
        <f>'Suppl. Dataset S3'!V167/'Suppl. Dataset S3'!V$177*100</f>
        <v>9.7005421866116229E-2</v>
      </c>
      <c r="R167" s="2">
        <f>'Suppl. Dataset S3'!W167/'Suppl. Dataset S3'!W$177*100</f>
        <v>9.3783349126276838E-2</v>
      </c>
      <c r="S167" s="2">
        <f>'Suppl. Dataset S3'!X167/'Suppl. Dataset S3'!X$177*100</f>
        <v>7.8179781859117947E-2</v>
      </c>
      <c r="T167" s="2">
        <f>'Suppl. Dataset S3'!Y167/'Suppl. Dataset S3'!Y$177*100</f>
        <v>0.11178266387526371</v>
      </c>
      <c r="U167" s="2">
        <f>'Suppl. Dataset S3'!Z167/'Suppl. Dataset S3'!Z$177*100</f>
        <v>6.3778246365291488E-2</v>
      </c>
      <c r="V167" s="2">
        <f>'Suppl. Dataset S3'!Q167/'Suppl. Dataset S3'!Q$177*100</f>
        <v>0.12403287548296071</v>
      </c>
      <c r="W167" s="2">
        <f>'Suppl. Dataset S3'!R167/'Suppl. Dataset S3'!R$177*100</f>
        <v>0.1324345417573119</v>
      </c>
      <c r="X167" s="2">
        <f>'Suppl. Dataset S3'!S167/'Suppl. Dataset S3'!S$177*100</f>
        <v>0.14576339434214614</v>
      </c>
      <c r="Y167" s="2">
        <f>'Suppl. Dataset S3'!T167/'Suppl. Dataset S3'!T$177*100</f>
        <v>8.5195758598429233E-2</v>
      </c>
      <c r="Z167" s="2">
        <f>'Suppl. Dataset S3'!U167/'Suppl. Dataset S3'!U$177*100</f>
        <v>0.13457398316159272</v>
      </c>
      <c r="AB167" s="3"/>
      <c r="AE167" s="3"/>
    </row>
    <row r="169" spans="1:31" x14ac:dyDescent="0.35">
      <c r="A169" t="s">
        <v>5426</v>
      </c>
    </row>
    <row r="170" spans="1:31" x14ac:dyDescent="0.35">
      <c r="A170" t="s">
        <v>114</v>
      </c>
      <c r="B170" s="2">
        <f t="shared" ref="B170:Z170" si="0">(B4+B4+B5+B6+B12+B7)/2</f>
        <v>5.2927452285895447</v>
      </c>
      <c r="C170" s="2">
        <f t="shared" si="0"/>
        <v>4.7581393250952191</v>
      </c>
      <c r="D170" s="2">
        <f t="shared" si="0"/>
        <v>4.7550445175959437</v>
      </c>
      <c r="E170" s="2">
        <f t="shared" si="0"/>
        <v>5.3422533891255393</v>
      </c>
      <c r="F170" s="2">
        <f t="shared" si="0"/>
        <v>4.7834607214946221</v>
      </c>
      <c r="G170" s="2">
        <f t="shared" si="0"/>
        <v>6.5956460388935101</v>
      </c>
      <c r="H170" s="2">
        <f t="shared" si="0"/>
        <v>7.054391688550151</v>
      </c>
      <c r="I170" s="2">
        <f t="shared" si="0"/>
        <v>7.0834593618897008</v>
      </c>
      <c r="J170" s="2">
        <f t="shared" si="0"/>
        <v>7.2864306897437912</v>
      </c>
      <c r="K170" s="2">
        <f t="shared" si="0"/>
        <v>7.159794900559878</v>
      </c>
      <c r="L170" s="2">
        <f t="shared" si="0"/>
        <v>13.331206385081169</v>
      </c>
      <c r="M170" s="2">
        <f t="shared" si="0"/>
        <v>11.585862336500067</v>
      </c>
      <c r="N170" s="2">
        <f t="shared" si="0"/>
        <v>13.16993429596311</v>
      </c>
      <c r="O170" s="2">
        <f t="shared" si="0"/>
        <v>13.713376616585629</v>
      </c>
      <c r="P170" s="2">
        <f t="shared" si="0"/>
        <v>13.793969024757212</v>
      </c>
      <c r="Q170" s="2">
        <f t="shared" si="0"/>
        <v>19.16678191570195</v>
      </c>
      <c r="R170" s="2">
        <f t="shared" si="0"/>
        <v>18.940146939077827</v>
      </c>
      <c r="S170" s="2">
        <f t="shared" si="0"/>
        <v>19.167279986750213</v>
      </c>
      <c r="T170" s="2">
        <f t="shared" si="0"/>
        <v>18.888325379446762</v>
      </c>
      <c r="U170" s="2">
        <f t="shared" si="0"/>
        <v>18.662466240002033</v>
      </c>
      <c r="V170" s="2">
        <f t="shared" si="0"/>
        <v>14.741921295944202</v>
      </c>
      <c r="W170" s="2">
        <f t="shared" si="0"/>
        <v>15.056039855561338</v>
      </c>
      <c r="X170" s="2">
        <f t="shared" si="0"/>
        <v>15.226116604694766</v>
      </c>
      <c r="Y170" s="2">
        <f t="shared" si="0"/>
        <v>15.958566901553731</v>
      </c>
      <c r="Z170" s="2">
        <f t="shared" si="0"/>
        <v>14.911256838000323</v>
      </c>
    </row>
    <row r="171" spans="1:31" x14ac:dyDescent="0.35">
      <c r="A171" t="s">
        <v>115</v>
      </c>
      <c r="B171" s="2">
        <f t="shared" ref="B171:Z171" si="1">(B7+B13+B10+B14+B14)/2</f>
        <v>13.896221045235141</v>
      </c>
      <c r="C171" s="2">
        <f t="shared" si="1"/>
        <v>15.051071162295003</v>
      </c>
      <c r="D171" s="2">
        <f t="shared" si="1"/>
        <v>15.929308958763066</v>
      </c>
      <c r="E171" s="2">
        <f t="shared" si="1"/>
        <v>15.196002043210658</v>
      </c>
      <c r="F171" s="2">
        <f t="shared" si="1"/>
        <v>13.604700634094463</v>
      </c>
      <c r="G171" s="2">
        <f t="shared" si="1"/>
        <v>18.012035093769697</v>
      </c>
      <c r="H171" s="2">
        <f t="shared" si="1"/>
        <v>17.196002519058229</v>
      </c>
      <c r="I171" s="2">
        <f t="shared" si="1"/>
        <v>19.340637576754126</v>
      </c>
      <c r="J171" s="2">
        <f t="shared" si="1"/>
        <v>18.155656292648857</v>
      </c>
      <c r="K171" s="2">
        <f t="shared" si="1"/>
        <v>18.864773971417282</v>
      </c>
      <c r="L171" s="2">
        <f t="shared" si="1"/>
        <v>18.063333107889036</v>
      </c>
      <c r="M171" s="2">
        <f t="shared" si="1"/>
        <v>15.652504939671463</v>
      </c>
      <c r="N171" s="2">
        <f t="shared" si="1"/>
        <v>18.377260373578046</v>
      </c>
      <c r="O171" s="2">
        <f t="shared" si="1"/>
        <v>19.254613953555136</v>
      </c>
      <c r="P171" s="2">
        <f t="shared" si="1"/>
        <v>19.349881648270596</v>
      </c>
      <c r="Q171" s="2">
        <f t="shared" si="1"/>
        <v>14.041361245599685</v>
      </c>
      <c r="R171" s="2">
        <f t="shared" si="1"/>
        <v>13.153292897100549</v>
      </c>
      <c r="S171" s="2">
        <f t="shared" si="1"/>
        <v>14.070592052561491</v>
      </c>
      <c r="T171" s="2">
        <f t="shared" si="1"/>
        <v>13.979921392904824</v>
      </c>
      <c r="U171" s="2">
        <f t="shared" si="1"/>
        <v>12.183406228313785</v>
      </c>
      <c r="V171" s="2">
        <f t="shared" si="1"/>
        <v>16.605438175156333</v>
      </c>
      <c r="W171" s="2">
        <f t="shared" si="1"/>
        <v>16.458235709887273</v>
      </c>
      <c r="X171" s="2">
        <f t="shared" si="1"/>
        <v>17.880389578747941</v>
      </c>
      <c r="Y171" s="2">
        <f t="shared" si="1"/>
        <v>16.830668237666892</v>
      </c>
      <c r="Z171" s="2">
        <f t="shared" si="1"/>
        <v>16.871923938292337</v>
      </c>
    </row>
    <row r="172" spans="1:31" x14ac:dyDescent="0.35">
      <c r="A172" t="s">
        <v>116</v>
      </c>
      <c r="B172" s="2">
        <f t="shared" ref="B172:Z172" si="2">(B5+B6+B8+B8+B9+B9+B10+B11+B11+B12+B13)/2</f>
        <v>80.811033726175324</v>
      </c>
      <c r="C172" s="2">
        <f t="shared" si="2"/>
        <v>80.190789512609783</v>
      </c>
      <c r="D172" s="2">
        <f t="shared" si="2"/>
        <v>79.31564652364095</v>
      </c>
      <c r="E172" s="2">
        <f t="shared" si="2"/>
        <v>79.461744567663828</v>
      </c>
      <c r="F172" s="2">
        <f t="shared" si="2"/>
        <v>81.611838644410909</v>
      </c>
      <c r="G172" s="2">
        <f t="shared" si="2"/>
        <v>75.392318867336783</v>
      </c>
      <c r="H172" s="2">
        <f t="shared" si="2"/>
        <v>75.749605792391634</v>
      </c>
      <c r="I172" s="2">
        <f t="shared" si="2"/>
        <v>73.575903061356172</v>
      </c>
      <c r="J172" s="2">
        <f t="shared" si="2"/>
        <v>74.557913017607362</v>
      </c>
      <c r="K172" s="2">
        <f t="shared" si="2"/>
        <v>73.975431128022834</v>
      </c>
      <c r="L172" s="2">
        <f t="shared" si="2"/>
        <v>68.60546050702979</v>
      </c>
      <c r="M172" s="2">
        <f t="shared" si="2"/>
        <v>72.761632723828455</v>
      </c>
      <c r="N172" s="2">
        <f t="shared" si="2"/>
        <v>68.45280533045883</v>
      </c>
      <c r="O172" s="2">
        <f t="shared" si="2"/>
        <v>67.032009429859229</v>
      </c>
      <c r="P172" s="2">
        <f t="shared" si="2"/>
        <v>66.856149326972201</v>
      </c>
      <c r="Q172" s="2">
        <f t="shared" si="2"/>
        <v>66.791856838698365</v>
      </c>
      <c r="R172" s="2">
        <f t="shared" si="2"/>
        <v>67.906560163821652</v>
      </c>
      <c r="S172" s="2">
        <f t="shared" si="2"/>
        <v>66.762127960688289</v>
      </c>
      <c r="T172" s="2">
        <f t="shared" si="2"/>
        <v>67.131753227648417</v>
      </c>
      <c r="U172" s="2">
        <f t="shared" si="2"/>
        <v>69.154127531684168</v>
      </c>
      <c r="V172" s="2">
        <f t="shared" si="2"/>
        <v>68.652640528899425</v>
      </c>
      <c r="W172" s="2">
        <f t="shared" si="2"/>
        <v>68.485724434551358</v>
      </c>
      <c r="X172" s="2">
        <f t="shared" si="2"/>
        <v>66.893493816557296</v>
      </c>
      <c r="Y172" s="2">
        <f t="shared" si="2"/>
        <v>67.210764860779364</v>
      </c>
      <c r="Z172" s="2">
        <f t="shared" si="2"/>
        <v>68.216819223707361</v>
      </c>
    </row>
    <row r="173" spans="1:31" x14ac:dyDescent="0.35">
      <c r="A173" t="s">
        <v>117</v>
      </c>
      <c r="B173" s="2">
        <f t="shared" ref="B173:Z173" si="3">(B15+B16+B17+B18)/2</f>
        <v>50</v>
      </c>
      <c r="C173" s="2">
        <f t="shared" si="3"/>
        <v>50</v>
      </c>
      <c r="D173" s="2">
        <f t="shared" si="3"/>
        <v>50</v>
      </c>
      <c r="E173" s="2">
        <f t="shared" si="3"/>
        <v>49.999999999999986</v>
      </c>
      <c r="F173" s="2">
        <f t="shared" si="3"/>
        <v>50</v>
      </c>
      <c r="G173" s="2">
        <f t="shared" si="3"/>
        <v>50.000000000000007</v>
      </c>
      <c r="H173" s="2">
        <f t="shared" si="3"/>
        <v>50</v>
      </c>
      <c r="I173" s="2">
        <f t="shared" si="3"/>
        <v>50</v>
      </c>
      <c r="J173" s="2">
        <f t="shared" si="3"/>
        <v>50</v>
      </c>
      <c r="K173" s="2">
        <f t="shared" si="3"/>
        <v>49.999999999999986</v>
      </c>
      <c r="L173" s="2">
        <f t="shared" si="3"/>
        <v>50.000000000000007</v>
      </c>
      <c r="M173" s="2">
        <f t="shared" si="3"/>
        <v>50</v>
      </c>
      <c r="N173" s="2">
        <f t="shared" si="3"/>
        <v>50</v>
      </c>
      <c r="O173" s="2">
        <f t="shared" si="3"/>
        <v>50</v>
      </c>
      <c r="P173" s="2">
        <f t="shared" si="3"/>
        <v>49.999999999999993</v>
      </c>
      <c r="Q173" s="2">
        <f t="shared" si="3"/>
        <v>50</v>
      </c>
      <c r="R173" s="2">
        <f t="shared" si="3"/>
        <v>49.999999999999993</v>
      </c>
      <c r="S173" s="2">
        <f t="shared" si="3"/>
        <v>50.000000000000007</v>
      </c>
      <c r="T173" s="2">
        <f t="shared" si="3"/>
        <v>50</v>
      </c>
      <c r="U173" s="2">
        <f t="shared" si="3"/>
        <v>50</v>
      </c>
      <c r="V173" s="2">
        <f t="shared" si="3"/>
        <v>50</v>
      </c>
      <c r="W173" s="2">
        <f t="shared" si="3"/>
        <v>49.999999999999993</v>
      </c>
      <c r="X173" s="2">
        <f t="shared" si="3"/>
        <v>50</v>
      </c>
      <c r="Y173" s="2">
        <f t="shared" si="3"/>
        <v>50.000000000000007</v>
      </c>
      <c r="Z173" s="2">
        <f t="shared" si="3"/>
        <v>50.000000000000007</v>
      </c>
    </row>
    <row r="174" spans="1:31" x14ac:dyDescent="0.35">
      <c r="A174" t="s">
        <v>118</v>
      </c>
      <c r="B174" s="2">
        <v>0</v>
      </c>
      <c r="C174" s="2">
        <v>0</v>
      </c>
      <c r="D174" s="2">
        <v>0</v>
      </c>
      <c r="E174" s="2">
        <v>0</v>
      </c>
      <c r="F174" s="2">
        <v>0</v>
      </c>
      <c r="G174" s="2">
        <v>0</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row>
    <row r="175" spans="1:31" x14ac:dyDescent="0.35">
      <c r="A175" t="s">
        <v>119</v>
      </c>
      <c r="B175" s="2">
        <f t="shared" ref="B175:Z175" si="4">(B15+B16+B17+B18)/2</f>
        <v>50</v>
      </c>
      <c r="C175" s="2">
        <f t="shared" si="4"/>
        <v>50</v>
      </c>
      <c r="D175" s="2">
        <f t="shared" si="4"/>
        <v>50</v>
      </c>
      <c r="E175" s="2">
        <f t="shared" si="4"/>
        <v>49.999999999999986</v>
      </c>
      <c r="F175" s="2">
        <f t="shared" si="4"/>
        <v>50</v>
      </c>
      <c r="G175" s="2">
        <f t="shared" si="4"/>
        <v>50.000000000000007</v>
      </c>
      <c r="H175" s="2">
        <f t="shared" si="4"/>
        <v>50</v>
      </c>
      <c r="I175" s="2">
        <f t="shared" si="4"/>
        <v>50</v>
      </c>
      <c r="J175" s="2">
        <f t="shared" si="4"/>
        <v>50</v>
      </c>
      <c r="K175" s="2">
        <f t="shared" si="4"/>
        <v>49.999999999999986</v>
      </c>
      <c r="L175" s="2">
        <f t="shared" si="4"/>
        <v>50.000000000000007</v>
      </c>
      <c r="M175" s="2">
        <f t="shared" si="4"/>
        <v>50</v>
      </c>
      <c r="N175" s="2">
        <f t="shared" si="4"/>
        <v>50</v>
      </c>
      <c r="O175" s="2">
        <f t="shared" si="4"/>
        <v>50</v>
      </c>
      <c r="P175" s="2">
        <f t="shared" si="4"/>
        <v>49.999999999999993</v>
      </c>
      <c r="Q175" s="2">
        <f t="shared" si="4"/>
        <v>50</v>
      </c>
      <c r="R175" s="2">
        <f t="shared" si="4"/>
        <v>49.999999999999993</v>
      </c>
      <c r="S175" s="2">
        <f t="shared" si="4"/>
        <v>50.000000000000007</v>
      </c>
      <c r="T175" s="2">
        <f t="shared" si="4"/>
        <v>50</v>
      </c>
      <c r="U175" s="2">
        <f t="shared" si="4"/>
        <v>50</v>
      </c>
      <c r="V175" s="2">
        <f t="shared" si="4"/>
        <v>50</v>
      </c>
      <c r="W175" s="2">
        <f t="shared" si="4"/>
        <v>49.999999999999993</v>
      </c>
      <c r="X175" s="2">
        <f t="shared" si="4"/>
        <v>50</v>
      </c>
      <c r="Y175" s="2">
        <f t="shared" si="4"/>
        <v>50.000000000000007</v>
      </c>
      <c r="Z175" s="2">
        <f t="shared" si="4"/>
        <v>50.000000000000007</v>
      </c>
    </row>
    <row r="176" spans="1:31" x14ac:dyDescent="0.35">
      <c r="A176" t="s">
        <v>120</v>
      </c>
      <c r="B176" s="2">
        <f t="shared" ref="B176:Z176" si="5">(B19+B20+B20+B23+B25+B26+B27+B27+B32+B34+B35+B37+B42+B43+B44+B45)/2</f>
        <v>23.270821423471347</v>
      </c>
      <c r="C176" s="2">
        <f t="shared" si="5"/>
        <v>23.093902574010631</v>
      </c>
      <c r="D176" s="2">
        <f t="shared" si="5"/>
        <v>23.01844463126757</v>
      </c>
      <c r="E176" s="2">
        <f t="shared" si="5"/>
        <v>22.848700980658606</v>
      </c>
      <c r="F176" s="2">
        <f t="shared" si="5"/>
        <v>22.409226548333493</v>
      </c>
      <c r="G176" s="2">
        <f t="shared" si="5"/>
        <v>24.882063623976691</v>
      </c>
      <c r="H176" s="2">
        <f t="shared" si="5"/>
        <v>25.301531453302392</v>
      </c>
      <c r="I176" s="2">
        <f t="shared" si="5"/>
        <v>25.693161465540776</v>
      </c>
      <c r="J176" s="2">
        <f t="shared" si="5"/>
        <v>25.474249506646185</v>
      </c>
      <c r="K176" s="2">
        <f t="shared" si="5"/>
        <v>25.406124216938942</v>
      </c>
      <c r="L176" s="2">
        <f t="shared" si="5"/>
        <v>35.140155715081299</v>
      </c>
      <c r="M176" s="2">
        <f t="shared" si="5"/>
        <v>34.909787458016041</v>
      </c>
      <c r="N176" s="2">
        <f t="shared" si="5"/>
        <v>35.606685778734793</v>
      </c>
      <c r="O176" s="2">
        <f t="shared" si="5"/>
        <v>35.041974367421382</v>
      </c>
      <c r="P176" s="2">
        <f t="shared" si="5"/>
        <v>35.035333461514071</v>
      </c>
      <c r="Q176" s="2">
        <f t="shared" si="5"/>
        <v>35.107050677119538</v>
      </c>
      <c r="R176" s="2">
        <f t="shared" si="5"/>
        <v>34.852411774999247</v>
      </c>
      <c r="S176" s="2">
        <f t="shared" si="5"/>
        <v>34.753205931705807</v>
      </c>
      <c r="T176" s="2">
        <f t="shared" si="5"/>
        <v>34.608895950509535</v>
      </c>
      <c r="U176" s="2">
        <f t="shared" si="5"/>
        <v>35.113774023633972</v>
      </c>
      <c r="V176" s="2">
        <f t="shared" si="5"/>
        <v>28.627195040987754</v>
      </c>
      <c r="W176" s="2">
        <f t="shared" si="5"/>
        <v>28.828291728379636</v>
      </c>
      <c r="X176" s="2">
        <f t="shared" si="5"/>
        <v>28.927414992503561</v>
      </c>
      <c r="Y176" s="2">
        <f t="shared" si="5"/>
        <v>29.255629779405474</v>
      </c>
      <c r="Z176" s="2">
        <f t="shared" si="5"/>
        <v>29.133800190342676</v>
      </c>
    </row>
    <row r="177" spans="1:26" x14ac:dyDescent="0.35">
      <c r="A177" t="s">
        <v>121</v>
      </c>
      <c r="B177" s="2">
        <f t="shared" ref="B177:Z177" si="6">(B19+B21+B22+B24+B24+B26+B30+B33+B36+B36+B37+B38+B40+B41)/2</f>
        <v>16.484873664011722</v>
      </c>
      <c r="C177" s="2">
        <f t="shared" si="6"/>
        <v>18.022468767860406</v>
      </c>
      <c r="D177" s="2">
        <f t="shared" si="6"/>
        <v>17.46138734607586</v>
      </c>
      <c r="E177" s="2">
        <f t="shared" si="6"/>
        <v>17.01433477642713</v>
      </c>
      <c r="F177" s="2">
        <f t="shared" si="6"/>
        <v>17.028879073949909</v>
      </c>
      <c r="G177" s="2">
        <f t="shared" si="6"/>
        <v>17.004162114739845</v>
      </c>
      <c r="H177" s="2">
        <f t="shared" si="6"/>
        <v>16.329042981763653</v>
      </c>
      <c r="I177" s="2">
        <f t="shared" si="6"/>
        <v>18.621622286947296</v>
      </c>
      <c r="J177" s="2">
        <f t="shared" si="6"/>
        <v>17.239626434391351</v>
      </c>
      <c r="K177" s="2">
        <f t="shared" si="6"/>
        <v>18.011127937724744</v>
      </c>
      <c r="L177" s="2">
        <f t="shared" si="6"/>
        <v>15.370793621153803</v>
      </c>
      <c r="M177" s="2">
        <f t="shared" si="6"/>
        <v>15.349022861787009</v>
      </c>
      <c r="N177" s="2">
        <f t="shared" si="6"/>
        <v>15.240618452146736</v>
      </c>
      <c r="O177" s="2">
        <f t="shared" si="6"/>
        <v>14.845809764583008</v>
      </c>
      <c r="P177" s="2">
        <f t="shared" si="6"/>
        <v>14.984876513777413</v>
      </c>
      <c r="Q177" s="2">
        <f t="shared" si="6"/>
        <v>10.919291177308139</v>
      </c>
      <c r="R177" s="2">
        <f t="shared" si="6"/>
        <v>10.530932700316992</v>
      </c>
      <c r="S177" s="2">
        <f t="shared" si="6"/>
        <v>11.070186247360311</v>
      </c>
      <c r="T177" s="2">
        <f t="shared" si="6"/>
        <v>11.140531912412301</v>
      </c>
      <c r="U177" s="2">
        <f t="shared" si="6"/>
        <v>9.8764457165794806</v>
      </c>
      <c r="V177" s="2">
        <f t="shared" si="6"/>
        <v>10.926287594053303</v>
      </c>
      <c r="W177" s="2">
        <f t="shared" si="6"/>
        <v>11.492669553370005</v>
      </c>
      <c r="X177" s="2">
        <f t="shared" si="6"/>
        <v>11.776227824423531</v>
      </c>
      <c r="Y177" s="2">
        <f t="shared" si="6"/>
        <v>12.042635978777568</v>
      </c>
      <c r="Z177" s="2">
        <f t="shared" si="6"/>
        <v>11.648622253738029</v>
      </c>
    </row>
    <row r="178" spans="1:26" x14ac:dyDescent="0.35">
      <c r="A178" t="s">
        <v>122</v>
      </c>
      <c r="B178" s="2">
        <f t="shared" ref="B178:Z178" si="7">(B21+B22+B23+B25+B28+B28+B29+B29+B30+B31+B31+B32+B33+B34+B35+B38+B39+B39+B40+B41+B42+B43+B44+B45)/2</f>
        <v>60.244304912516938</v>
      </c>
      <c r="C178" s="2">
        <f t="shared" si="7"/>
        <v>58.883628658128984</v>
      </c>
      <c r="D178" s="2">
        <f t="shared" si="7"/>
        <v>59.520168022656541</v>
      </c>
      <c r="E178" s="2">
        <f t="shared" si="7"/>
        <v>60.136964242914253</v>
      </c>
      <c r="F178" s="2">
        <f t="shared" si="7"/>
        <v>60.561894377716605</v>
      </c>
      <c r="G178" s="2">
        <f t="shared" si="7"/>
        <v>58.113774261283474</v>
      </c>
      <c r="H178" s="2">
        <f t="shared" si="7"/>
        <v>58.369425564933991</v>
      </c>
      <c r="I178" s="2">
        <f t="shared" si="7"/>
        <v>55.685216247511946</v>
      </c>
      <c r="J178" s="2">
        <f t="shared" si="7"/>
        <v>57.286124058962422</v>
      </c>
      <c r="K178" s="2">
        <f t="shared" si="7"/>
        <v>56.582747845336286</v>
      </c>
      <c r="L178" s="2">
        <f t="shared" si="7"/>
        <v>49.489050663764907</v>
      </c>
      <c r="M178" s="2">
        <f t="shared" si="7"/>
        <v>49.741189680196953</v>
      </c>
      <c r="N178" s="2">
        <f t="shared" si="7"/>
        <v>49.152695769118488</v>
      </c>
      <c r="O178" s="2">
        <f t="shared" si="7"/>
        <v>50.112215867995602</v>
      </c>
      <c r="P178" s="2">
        <f t="shared" si="7"/>
        <v>49.979790024708507</v>
      </c>
      <c r="Q178" s="2">
        <f t="shared" si="7"/>
        <v>53.973658145572337</v>
      </c>
      <c r="R178" s="2">
        <f t="shared" si="7"/>
        <v>54.616655524683736</v>
      </c>
      <c r="S178" s="2">
        <f t="shared" si="7"/>
        <v>54.176607820933867</v>
      </c>
      <c r="T178" s="2">
        <f t="shared" si="7"/>
        <v>54.250572137078159</v>
      </c>
      <c r="U178" s="2">
        <f t="shared" si="7"/>
        <v>55.009780259786531</v>
      </c>
      <c r="V178" s="2">
        <f t="shared" si="7"/>
        <v>60.446517364958922</v>
      </c>
      <c r="W178" s="2">
        <f t="shared" si="7"/>
        <v>59.679038718250354</v>
      </c>
      <c r="X178" s="2">
        <f t="shared" si="7"/>
        <v>59.296357183072899</v>
      </c>
      <c r="Y178" s="2">
        <f t="shared" si="7"/>
        <v>58.701734241816965</v>
      </c>
      <c r="Z178" s="2">
        <f t="shared" si="7"/>
        <v>59.217577555919284</v>
      </c>
    </row>
    <row r="179" spans="1:26" x14ac:dyDescent="0.35">
      <c r="A179" t="s">
        <v>124</v>
      </c>
      <c r="B179" s="2">
        <f t="shared" ref="B179:Z179" si="8">(B46+B46+B47+B48+B49+B50+B50+B55+B57)/2</f>
        <v>51.668954446553478</v>
      </c>
      <c r="C179" s="2">
        <f t="shared" si="8"/>
        <v>50.221013558208341</v>
      </c>
      <c r="D179" s="2">
        <f t="shared" si="8"/>
        <v>49.942032857174382</v>
      </c>
      <c r="E179" s="2">
        <f t="shared" si="8"/>
        <v>49.629269361870108</v>
      </c>
      <c r="F179" s="2">
        <f t="shared" si="8"/>
        <v>50.378249985708102</v>
      </c>
      <c r="G179" s="2">
        <f t="shared" si="8"/>
        <v>50.628676597072335</v>
      </c>
      <c r="H179" s="2">
        <f t="shared" si="8"/>
        <v>50.017610785453051</v>
      </c>
      <c r="I179" s="2">
        <f t="shared" si="8"/>
        <v>50.060089748207858</v>
      </c>
      <c r="J179" s="2">
        <f t="shared" si="8"/>
        <v>51.066933685422534</v>
      </c>
      <c r="K179" s="2">
        <f t="shared" si="8"/>
        <v>50.728693489167945</v>
      </c>
      <c r="L179" s="2">
        <f t="shared" si="8"/>
        <v>63.563367198376802</v>
      </c>
      <c r="M179" s="2">
        <f t="shared" si="8"/>
        <v>61.399189433949132</v>
      </c>
      <c r="N179" s="2">
        <f t="shared" si="8"/>
        <v>63.014611265471274</v>
      </c>
      <c r="O179" s="2">
        <f t="shared" si="8"/>
        <v>60.910680461159117</v>
      </c>
      <c r="P179" s="2">
        <f t="shared" si="8"/>
        <v>62.296641540349718</v>
      </c>
      <c r="Q179" s="2">
        <f t="shared" si="8"/>
        <v>68.560727753163434</v>
      </c>
      <c r="R179" s="2">
        <f t="shared" si="8"/>
        <v>68.516012311365003</v>
      </c>
      <c r="S179" s="2">
        <f t="shared" si="8"/>
        <v>67.840184567502789</v>
      </c>
      <c r="T179" s="2">
        <f t="shared" si="8"/>
        <v>67.262063884211727</v>
      </c>
      <c r="U179" s="2">
        <f t="shared" si="8"/>
        <v>67.907664636858811</v>
      </c>
      <c r="V179" s="2">
        <f t="shared" si="8"/>
        <v>57.232543930400048</v>
      </c>
      <c r="W179" s="2">
        <f t="shared" si="8"/>
        <v>55.801195585571762</v>
      </c>
      <c r="X179" s="2">
        <f t="shared" si="8"/>
        <v>55.992155931694036</v>
      </c>
      <c r="Y179" s="2">
        <f t="shared" si="8"/>
        <v>58.195296386874588</v>
      </c>
      <c r="Z179" s="2">
        <f t="shared" si="8"/>
        <v>56.755358483384136</v>
      </c>
    </row>
    <row r="180" spans="1:26" x14ac:dyDescent="0.35">
      <c r="A180" t="s">
        <v>123</v>
      </c>
      <c r="B180" s="2">
        <f t="shared" ref="B180:Z180" si="9">(B53+B58+B58+B56+B49)/2</f>
        <v>6.3607554014292464</v>
      </c>
      <c r="C180" s="2">
        <f t="shared" si="9"/>
        <v>6.8198032204754995</v>
      </c>
      <c r="D180" s="2">
        <f t="shared" si="9"/>
        <v>6.366099176930943</v>
      </c>
      <c r="E180" s="2">
        <f t="shared" si="9"/>
        <v>6.7387041053713359</v>
      </c>
      <c r="F180" s="2">
        <f t="shared" si="9"/>
        <v>6.6773365971480203</v>
      </c>
      <c r="G180" s="2">
        <f t="shared" si="9"/>
        <v>5.3704950177221615</v>
      </c>
      <c r="H180" s="2">
        <f t="shared" si="9"/>
        <v>5.2539697920457886</v>
      </c>
      <c r="I180" s="2">
        <f t="shared" si="9"/>
        <v>6.0196459223290191</v>
      </c>
      <c r="J180" s="2">
        <f t="shared" si="9"/>
        <v>5.2851875980083838</v>
      </c>
      <c r="K180" s="2">
        <f t="shared" si="9"/>
        <v>5.9455948849000864</v>
      </c>
      <c r="L180" s="2">
        <f t="shared" si="9"/>
        <v>4.6569019594075076</v>
      </c>
      <c r="M180" s="2">
        <f t="shared" si="9"/>
        <v>4.1273355900497073</v>
      </c>
      <c r="N180" s="2">
        <f t="shared" si="9"/>
        <v>4.2961606803314991</v>
      </c>
      <c r="O180" s="2">
        <f t="shared" si="9"/>
        <v>4.2709033173772024</v>
      </c>
      <c r="P180" s="2">
        <f t="shared" si="9"/>
        <v>4.6863040518122601</v>
      </c>
      <c r="Q180" s="2">
        <f t="shared" si="9"/>
        <v>4.5173598340273173</v>
      </c>
      <c r="R180" s="2">
        <f t="shared" si="9"/>
        <v>4.6016171320611257</v>
      </c>
      <c r="S180" s="2">
        <f t="shared" si="9"/>
        <v>4.425389930166201</v>
      </c>
      <c r="T180" s="2">
        <f t="shared" si="9"/>
        <v>3.9155359654775856</v>
      </c>
      <c r="U180" s="2">
        <f t="shared" si="9"/>
        <v>4.1795413144084952</v>
      </c>
      <c r="V180" s="2">
        <f t="shared" si="9"/>
        <v>4.8156992657466287</v>
      </c>
      <c r="W180" s="2">
        <f t="shared" si="9"/>
        <v>4.6399439813526246</v>
      </c>
      <c r="X180" s="2">
        <f t="shared" si="9"/>
        <v>4.4468373275172679</v>
      </c>
      <c r="Y180" s="2">
        <f t="shared" si="9"/>
        <v>5.6889547817791843</v>
      </c>
      <c r="Z180" s="2">
        <f t="shared" si="9"/>
        <v>4.6497674200260999</v>
      </c>
    </row>
    <row r="181" spans="1:26" x14ac:dyDescent="0.35">
      <c r="A181" t="s">
        <v>125</v>
      </c>
      <c r="B181" s="2">
        <f t="shared" ref="B181:Z181" si="10">(B47+B48+B51+B51+B52+B52+B53+B54+B54+B55+B56+B57)/2</f>
        <v>41.970290152017292</v>
      </c>
      <c r="C181" s="2">
        <f t="shared" si="10"/>
        <v>42.95918322131616</v>
      </c>
      <c r="D181" s="2">
        <f t="shared" si="10"/>
        <v>43.691867965894673</v>
      </c>
      <c r="E181" s="2">
        <f t="shared" si="10"/>
        <v>43.63202653275858</v>
      </c>
      <c r="F181" s="2">
        <f t="shared" si="10"/>
        <v>42.944413417143885</v>
      </c>
      <c r="G181" s="2">
        <f t="shared" si="10"/>
        <v>44.000828385205494</v>
      </c>
      <c r="H181" s="2">
        <f t="shared" si="10"/>
        <v>44.728419422501155</v>
      </c>
      <c r="I181" s="2">
        <f t="shared" si="10"/>
        <v>43.920264329463102</v>
      </c>
      <c r="J181" s="2">
        <f t="shared" si="10"/>
        <v>43.647878716569075</v>
      </c>
      <c r="K181" s="2">
        <f t="shared" si="10"/>
        <v>43.325711625931994</v>
      </c>
      <c r="L181" s="2">
        <f t="shared" si="10"/>
        <v>31.779730842215724</v>
      </c>
      <c r="M181" s="2">
        <f t="shared" si="10"/>
        <v>34.473474976001157</v>
      </c>
      <c r="N181" s="2">
        <f t="shared" si="10"/>
        <v>32.689228054197237</v>
      </c>
      <c r="O181" s="2">
        <f t="shared" si="10"/>
        <v>34.818416221463671</v>
      </c>
      <c r="P181" s="2">
        <f t="shared" si="10"/>
        <v>33.017054407837982</v>
      </c>
      <c r="Q181" s="2">
        <f t="shared" si="10"/>
        <v>26.921912412809245</v>
      </c>
      <c r="R181" s="2">
        <f t="shared" si="10"/>
        <v>26.882370556573878</v>
      </c>
      <c r="S181" s="2">
        <f t="shared" si="10"/>
        <v>27.734425502331</v>
      </c>
      <c r="T181" s="2">
        <f t="shared" si="10"/>
        <v>28.822400150310692</v>
      </c>
      <c r="U181" s="2">
        <f t="shared" si="10"/>
        <v>27.912794048732703</v>
      </c>
      <c r="V181" s="2">
        <f t="shared" si="10"/>
        <v>37.95175680385335</v>
      </c>
      <c r="W181" s="2">
        <f t="shared" si="10"/>
        <v>39.558860433075616</v>
      </c>
      <c r="X181" s="2">
        <f t="shared" si="10"/>
        <v>39.561006740788699</v>
      </c>
      <c r="Y181" s="2">
        <f t="shared" si="10"/>
        <v>36.115748831346231</v>
      </c>
      <c r="Z181" s="2">
        <f t="shared" si="10"/>
        <v>38.59487409658977</v>
      </c>
    </row>
    <row r="182" spans="1:26" x14ac:dyDescent="0.35">
      <c r="A182" t="s">
        <v>126</v>
      </c>
      <c r="B182" s="2">
        <f t="shared" ref="B182:Z182" si="11">(B59+B59+B60+B61+B62+B67)/2</f>
        <v>9.6770577832771707</v>
      </c>
      <c r="C182" s="2">
        <f t="shared" si="11"/>
        <v>8.4105748349821958</v>
      </c>
      <c r="D182" s="2">
        <f t="shared" si="11"/>
        <v>8.2592535090850969</v>
      </c>
      <c r="E182" s="2">
        <f t="shared" si="11"/>
        <v>8.7567831952368316</v>
      </c>
      <c r="F182" s="2">
        <f t="shared" si="11"/>
        <v>7.2652049403222954</v>
      </c>
      <c r="G182" s="2">
        <f t="shared" si="11"/>
        <v>12.673996125041418</v>
      </c>
      <c r="H182" s="2">
        <f t="shared" si="11"/>
        <v>11.999635826755135</v>
      </c>
      <c r="I182" s="2">
        <f t="shared" si="11"/>
        <v>14.811139911183938</v>
      </c>
      <c r="J182" s="2">
        <f t="shared" si="11"/>
        <v>13.690631982653013</v>
      </c>
      <c r="K182" s="2">
        <f t="shared" si="11"/>
        <v>12.607722932959119</v>
      </c>
      <c r="L182" s="2">
        <f t="shared" si="11"/>
        <v>23.465178793116291</v>
      </c>
      <c r="M182" s="2">
        <f t="shared" si="11"/>
        <v>23.502411771177155</v>
      </c>
      <c r="N182" s="2">
        <f t="shared" si="11"/>
        <v>23.600707799113746</v>
      </c>
      <c r="O182" s="2">
        <f t="shared" si="11"/>
        <v>23.211293235891883</v>
      </c>
      <c r="P182" s="2">
        <f t="shared" si="11"/>
        <v>19.648127611052161</v>
      </c>
      <c r="Q182" s="2">
        <f t="shared" si="11"/>
        <v>29.835496930456884</v>
      </c>
      <c r="R182" s="2">
        <f t="shared" si="11"/>
        <v>29.609592969649253</v>
      </c>
      <c r="S182" s="2">
        <f t="shared" si="11"/>
        <v>31.294493814377191</v>
      </c>
      <c r="T182" s="2">
        <f t="shared" si="11"/>
        <v>29.808253606874434</v>
      </c>
      <c r="U182" s="2">
        <f t="shared" si="11"/>
        <v>30.967575901307665</v>
      </c>
      <c r="V182" s="2">
        <f t="shared" si="11"/>
        <v>20.186703531323698</v>
      </c>
      <c r="W182" s="2">
        <f t="shared" si="11"/>
        <v>22.68668551297754</v>
      </c>
      <c r="X182" s="2">
        <f t="shared" si="11"/>
        <v>22.208426422706825</v>
      </c>
      <c r="Y182" s="2">
        <f t="shared" si="11"/>
        <v>23.507766339975653</v>
      </c>
      <c r="Z182" s="2">
        <f t="shared" si="11"/>
        <v>21.385998497928632</v>
      </c>
    </row>
    <row r="183" spans="1:26" x14ac:dyDescent="0.35">
      <c r="A183" t="s">
        <v>127</v>
      </c>
      <c r="B183" s="2">
        <f t="shared" ref="B183:Z183" si="12">(B62+B65+B68)/2</f>
        <v>4.0146974941295515</v>
      </c>
      <c r="C183" s="2">
        <f t="shared" si="12"/>
        <v>4.7995905885032277</v>
      </c>
      <c r="D183" s="2">
        <f t="shared" si="12"/>
        <v>6.4003485795832997</v>
      </c>
      <c r="E183" s="2">
        <f t="shared" si="12"/>
        <v>3.8999316565027731</v>
      </c>
      <c r="F183" s="2">
        <f t="shared" si="12"/>
        <v>3.9457454615557346</v>
      </c>
      <c r="G183" s="2">
        <f t="shared" si="12"/>
        <v>8.6618171767445578</v>
      </c>
      <c r="H183" s="2">
        <f t="shared" si="12"/>
        <v>8.0022996756732443</v>
      </c>
      <c r="I183" s="2">
        <f t="shared" si="12"/>
        <v>7.8557377286602668</v>
      </c>
      <c r="J183" s="2">
        <f t="shared" si="12"/>
        <v>10.193661654080078</v>
      </c>
      <c r="K183" s="2">
        <f t="shared" si="12"/>
        <v>9.8310761980557935</v>
      </c>
      <c r="L183" s="2">
        <f t="shared" si="12"/>
        <v>10.432618136462377</v>
      </c>
      <c r="M183" s="2">
        <f t="shared" si="12"/>
        <v>8.3318318376015288</v>
      </c>
      <c r="N183" s="2">
        <f t="shared" si="12"/>
        <v>9.8039384877726743</v>
      </c>
      <c r="O183" s="2">
        <f t="shared" si="12"/>
        <v>9.9288986428172077</v>
      </c>
      <c r="P183" s="2">
        <f t="shared" si="12"/>
        <v>10.341141249552486</v>
      </c>
      <c r="Q183" s="2">
        <f t="shared" si="12"/>
        <v>9.102971556053113</v>
      </c>
      <c r="R183" s="2">
        <f t="shared" si="12"/>
        <v>8.5959158170325196</v>
      </c>
      <c r="S183" s="2">
        <f t="shared" si="12"/>
        <v>9.2762232868473209</v>
      </c>
      <c r="T183" s="2">
        <f t="shared" si="12"/>
        <v>8.2942097989739558</v>
      </c>
      <c r="U183" s="2">
        <f t="shared" si="12"/>
        <v>8.3949850734848326</v>
      </c>
      <c r="V183" s="2">
        <f t="shared" si="12"/>
        <v>8.6214332706786472</v>
      </c>
      <c r="W183" s="2">
        <f t="shared" si="12"/>
        <v>8.7845881049875665</v>
      </c>
      <c r="X183" s="2">
        <f t="shared" si="12"/>
        <v>8.8690635942078124</v>
      </c>
      <c r="Y183" s="2">
        <f t="shared" si="12"/>
        <v>9.8471624513136682</v>
      </c>
      <c r="Z183" s="2">
        <f t="shared" si="12"/>
        <v>8.4470667651656548</v>
      </c>
    </row>
    <row r="184" spans="1:26" x14ac:dyDescent="0.35">
      <c r="A184" t="s">
        <v>128</v>
      </c>
      <c r="B184" s="2">
        <f t="shared" ref="B184:Z184" si="13">(B60+B61+B63+B63+B64+B64+B65+B66+B66+B67+B68)/2</f>
        <v>86.308244722593258</v>
      </c>
      <c r="C184" s="2">
        <f t="shared" si="13"/>
        <v>86.789834576514551</v>
      </c>
      <c r="D184" s="2">
        <f t="shared" si="13"/>
        <v>85.340397911331578</v>
      </c>
      <c r="E184" s="2">
        <f t="shared" si="13"/>
        <v>87.343285148260406</v>
      </c>
      <c r="F184" s="2">
        <f t="shared" si="13"/>
        <v>88.789049598121977</v>
      </c>
      <c r="G184" s="2">
        <f t="shared" si="13"/>
        <v>78.664186698214039</v>
      </c>
      <c r="H184" s="2">
        <f t="shared" si="13"/>
        <v>79.998064497571633</v>
      </c>
      <c r="I184" s="2">
        <f t="shared" si="13"/>
        <v>77.333122360155812</v>
      </c>
      <c r="J184" s="2">
        <f t="shared" si="13"/>
        <v>76.115706363266909</v>
      </c>
      <c r="K184" s="2">
        <f t="shared" si="13"/>
        <v>77.561200868985082</v>
      </c>
      <c r="L184" s="2">
        <f t="shared" si="13"/>
        <v>66.102203070421325</v>
      </c>
      <c r="M184" s="2">
        <f t="shared" si="13"/>
        <v>68.165756391221308</v>
      </c>
      <c r="N184" s="2">
        <f t="shared" si="13"/>
        <v>66.595353713113582</v>
      </c>
      <c r="O184" s="2">
        <f t="shared" si="13"/>
        <v>66.859808121290925</v>
      </c>
      <c r="P184" s="2">
        <f t="shared" si="13"/>
        <v>70.010731139395347</v>
      </c>
      <c r="Q184" s="2">
        <f t="shared" si="13"/>
        <v>61.061531513489996</v>
      </c>
      <c r="R184" s="2">
        <f t="shared" si="13"/>
        <v>61.794491213318224</v>
      </c>
      <c r="S184" s="2">
        <f t="shared" si="13"/>
        <v>59.429282898775469</v>
      </c>
      <c r="T184" s="2">
        <f t="shared" si="13"/>
        <v>61.897536594151617</v>
      </c>
      <c r="U184" s="2">
        <f t="shared" si="13"/>
        <v>60.637439025207506</v>
      </c>
      <c r="V184" s="2">
        <f t="shared" si="13"/>
        <v>71.191863197997662</v>
      </c>
      <c r="W184" s="2">
        <f t="shared" si="13"/>
        <v>68.52872638203489</v>
      </c>
      <c r="X184" s="2">
        <f t="shared" si="13"/>
        <v>68.922509983085348</v>
      </c>
      <c r="Y184" s="2">
        <f t="shared" si="13"/>
        <v>66.645071208710675</v>
      </c>
      <c r="Z184" s="2">
        <f t="shared" si="13"/>
        <v>70.166934736905716</v>
      </c>
    </row>
    <row r="185" spans="1:26" x14ac:dyDescent="0.35">
      <c r="A185" t="s">
        <v>129</v>
      </c>
      <c r="B185" s="2">
        <f t="shared" ref="B185:Z185" si="14">(B69+B70+B73+B74+B70+B75+B80)/2</f>
        <v>30.36049002449861</v>
      </c>
      <c r="C185" s="2">
        <f t="shared" si="14"/>
        <v>30.856805268928259</v>
      </c>
      <c r="D185" s="2">
        <f t="shared" si="14"/>
        <v>30.348178229876833</v>
      </c>
      <c r="E185" s="2">
        <f t="shared" si="14"/>
        <v>29.692359665742714</v>
      </c>
      <c r="F185" s="2">
        <f t="shared" si="14"/>
        <v>30.186679311917317</v>
      </c>
      <c r="G185" s="2">
        <f t="shared" si="14"/>
        <v>34.387417595287602</v>
      </c>
      <c r="H185" s="2">
        <f t="shared" si="14"/>
        <v>34.128634760047397</v>
      </c>
      <c r="I185" s="2">
        <f t="shared" si="14"/>
        <v>34.164494203680057</v>
      </c>
      <c r="J185" s="2">
        <f t="shared" si="14"/>
        <v>34.26578584421646</v>
      </c>
      <c r="K185" s="2">
        <f t="shared" si="14"/>
        <v>33.855876323819828</v>
      </c>
      <c r="L185" s="2">
        <f t="shared" si="14"/>
        <v>38.823537481984474</v>
      </c>
      <c r="M185" s="2">
        <f t="shared" si="14"/>
        <v>38.197421110094858</v>
      </c>
      <c r="N185" s="2">
        <f t="shared" si="14"/>
        <v>38.556628722373318</v>
      </c>
      <c r="O185" s="2">
        <f t="shared" si="14"/>
        <v>37.825400933395073</v>
      </c>
      <c r="P185" s="2">
        <f t="shared" si="14"/>
        <v>37.87198607016785</v>
      </c>
      <c r="Q185" s="2">
        <f t="shared" si="14"/>
        <v>38.50080828603631</v>
      </c>
      <c r="R185" s="2">
        <f t="shared" si="14"/>
        <v>38.475589200264984</v>
      </c>
      <c r="S185" s="2">
        <f t="shared" si="14"/>
        <v>38.545968529837474</v>
      </c>
      <c r="T185" s="2">
        <f t="shared" si="14"/>
        <v>38.435443870399581</v>
      </c>
      <c r="U185" s="2">
        <f t="shared" si="14"/>
        <v>38.737794193901479</v>
      </c>
      <c r="V185" s="2">
        <f t="shared" si="14"/>
        <v>35.348940464681739</v>
      </c>
      <c r="W185" s="2">
        <f t="shared" si="14"/>
        <v>35.699505729272438</v>
      </c>
      <c r="X185" s="2">
        <f t="shared" si="14"/>
        <v>35.645213837173642</v>
      </c>
      <c r="Y185" s="2">
        <f t="shared" si="14"/>
        <v>35.74799011778903</v>
      </c>
      <c r="Z185" s="2">
        <f t="shared" si="14"/>
        <v>35.800293767253592</v>
      </c>
    </row>
    <row r="186" spans="1:26" x14ac:dyDescent="0.35">
      <c r="A186" t="s">
        <v>130</v>
      </c>
      <c r="B186" s="2">
        <f t="shared" ref="B186:Z186" si="15">(B69+B71+B72+B75+B78+B81)/2</f>
        <v>5.6526537282411766</v>
      </c>
      <c r="C186" s="2">
        <f t="shared" si="15"/>
        <v>5.9864209383757245</v>
      </c>
      <c r="D186" s="2">
        <f t="shared" si="15"/>
        <v>5.9195985427921514</v>
      </c>
      <c r="E186" s="2">
        <f t="shared" si="15"/>
        <v>5.8621880998248024</v>
      </c>
      <c r="F186" s="2">
        <f t="shared" si="15"/>
        <v>5.621092413343967</v>
      </c>
      <c r="G186" s="2">
        <f t="shared" si="15"/>
        <v>6.4175520583151897</v>
      </c>
      <c r="H186" s="2">
        <f t="shared" si="15"/>
        <v>6.440356476759753</v>
      </c>
      <c r="I186" s="2">
        <f t="shared" si="15"/>
        <v>6.8555129318968477</v>
      </c>
      <c r="J186" s="2">
        <f t="shared" si="15"/>
        <v>6.5658889279072064</v>
      </c>
      <c r="K186" s="2">
        <f t="shared" si="15"/>
        <v>6.8472355202330473</v>
      </c>
      <c r="L186" s="2">
        <f t="shared" si="15"/>
        <v>6.3805913539707495</v>
      </c>
      <c r="M186" s="2">
        <f t="shared" si="15"/>
        <v>5.7145896567916195</v>
      </c>
      <c r="N186" s="2">
        <f t="shared" si="15"/>
        <v>6.1243647021785899</v>
      </c>
      <c r="O186" s="2">
        <f t="shared" si="15"/>
        <v>6.2269454519549603</v>
      </c>
      <c r="P186" s="2">
        <f t="shared" si="15"/>
        <v>6.6839341397986427</v>
      </c>
      <c r="Q186" s="2">
        <f t="shared" si="15"/>
        <v>5.3680304576554283</v>
      </c>
      <c r="R186" s="2">
        <f t="shared" si="15"/>
        <v>5.2602072614679463</v>
      </c>
      <c r="S186" s="2">
        <f t="shared" si="15"/>
        <v>5.4721287794809079</v>
      </c>
      <c r="T186" s="2">
        <f t="shared" si="15"/>
        <v>5.5020540462389205</v>
      </c>
      <c r="U186" s="2">
        <f t="shared" si="15"/>
        <v>4.8352443594347694</v>
      </c>
      <c r="V186" s="2">
        <f t="shared" si="15"/>
        <v>5.4999404811525832</v>
      </c>
      <c r="W186" s="2">
        <f t="shared" si="15"/>
        <v>5.5459650101645499</v>
      </c>
      <c r="X186" s="2">
        <f t="shared" si="15"/>
        <v>5.8085967788028405</v>
      </c>
      <c r="Y186" s="2">
        <f t="shared" si="15"/>
        <v>5.9580320182801376</v>
      </c>
      <c r="Z186" s="2">
        <f t="shared" si="15"/>
        <v>5.6156144603641307</v>
      </c>
    </row>
    <row r="187" spans="1:26" x14ac:dyDescent="0.35">
      <c r="A187" t="s">
        <v>131</v>
      </c>
      <c r="B187" s="2">
        <f t="shared" ref="B187:Z187" si="16">(B71+B72+B73+B74+B76+B76+B77+B77+B78+B79+B79+B80+B81)/2</f>
        <v>63.986856247260214</v>
      </c>
      <c r="C187" s="2">
        <f t="shared" si="16"/>
        <v>63.15677379269605</v>
      </c>
      <c r="D187" s="2">
        <f t="shared" si="16"/>
        <v>63.732223227330991</v>
      </c>
      <c r="E187" s="2">
        <f t="shared" si="16"/>
        <v>64.44545223443248</v>
      </c>
      <c r="F187" s="2">
        <f t="shared" si="16"/>
        <v>64.192228274738724</v>
      </c>
      <c r="G187" s="2">
        <f t="shared" si="16"/>
        <v>59.195030346397211</v>
      </c>
      <c r="H187" s="2">
        <f t="shared" si="16"/>
        <v>59.431008763192821</v>
      </c>
      <c r="I187" s="2">
        <f t="shared" si="16"/>
        <v>58.979992864423117</v>
      </c>
      <c r="J187" s="2">
        <f t="shared" si="16"/>
        <v>59.168325227876352</v>
      </c>
      <c r="K187" s="2">
        <f t="shared" si="16"/>
        <v>59.296888155947116</v>
      </c>
      <c r="L187" s="2">
        <f t="shared" si="16"/>
        <v>54.795871164044769</v>
      </c>
      <c r="M187" s="2">
        <f t="shared" si="16"/>
        <v>56.087989233113547</v>
      </c>
      <c r="N187" s="2">
        <f t="shared" si="16"/>
        <v>55.319006575448086</v>
      </c>
      <c r="O187" s="2">
        <f t="shared" si="16"/>
        <v>55.947653614649951</v>
      </c>
      <c r="P187" s="2">
        <f t="shared" si="16"/>
        <v>55.444079790033541</v>
      </c>
      <c r="Q187" s="2">
        <f t="shared" si="16"/>
        <v>56.13116125630826</v>
      </c>
      <c r="R187" s="2">
        <f t="shared" si="16"/>
        <v>56.264203538267076</v>
      </c>
      <c r="S187" s="2">
        <f t="shared" si="16"/>
        <v>55.981902690681608</v>
      </c>
      <c r="T187" s="2">
        <f t="shared" si="16"/>
        <v>56.062502083361487</v>
      </c>
      <c r="U187" s="2">
        <f t="shared" si="16"/>
        <v>56.426961446663753</v>
      </c>
      <c r="V187" s="2">
        <f t="shared" si="16"/>
        <v>59.151119054165669</v>
      </c>
      <c r="W187" s="2">
        <f t="shared" si="16"/>
        <v>58.754529260562983</v>
      </c>
      <c r="X187" s="2">
        <f t="shared" si="16"/>
        <v>58.546189384023492</v>
      </c>
      <c r="Y187" s="2">
        <f t="shared" si="16"/>
        <v>58.293977863930849</v>
      </c>
      <c r="Z187" s="2">
        <f t="shared" si="16"/>
        <v>58.584091772382266</v>
      </c>
    </row>
    <row r="188" spans="1:26" s="17" customFormat="1" x14ac:dyDescent="0.35">
      <c r="A188" s="17" t="s">
        <v>133</v>
      </c>
      <c r="B188" s="2">
        <f>(B82+B84+B85+B89+B91+B85+B93+B93+B101+B103+B104+B106+B107+B108+B108+B109+B109+B112+B114+B115+B116+B117+B116+B117+B118+B119+B120+B121+B121+B122+B123+B124+B125+B92)/2</f>
        <v>32.621292430372733</v>
      </c>
      <c r="C188" s="2">
        <f t="shared" ref="C188:Z188" si="17">(C82+C84+C85+C89+C91+C85+C93+C93+C101+C103+C104+C106+C107+C108+C108+C109+C109+C112+C114+C115+C116+C117+C116+C117+C118+C119+C120+C121+C121+C122+C123+C124+C125+C92)/2</f>
        <v>31.298963338795389</v>
      </c>
      <c r="D188" s="2">
        <f t="shared" si="17"/>
        <v>31.796900326430631</v>
      </c>
      <c r="E188" s="2">
        <f t="shared" si="17"/>
        <v>32.214841144032405</v>
      </c>
      <c r="F188" s="2">
        <f t="shared" si="17"/>
        <v>31.863481470653728</v>
      </c>
      <c r="G188" s="2">
        <f t="shared" si="17"/>
        <v>31.436304273865325</v>
      </c>
      <c r="H188" s="2">
        <f t="shared" si="17"/>
        <v>32.713970981168728</v>
      </c>
      <c r="I188" s="2">
        <f t="shared" si="17"/>
        <v>32.289140472174374</v>
      </c>
      <c r="J188" s="2">
        <f t="shared" si="17"/>
        <v>32.164867026837968</v>
      </c>
      <c r="K188" s="2">
        <f t="shared" si="17"/>
        <v>32.46509196445394</v>
      </c>
      <c r="L188" s="2">
        <f t="shared" si="17"/>
        <v>36.643194394369708</v>
      </c>
      <c r="M188" s="2">
        <f t="shared" si="17"/>
        <v>36.080503090498198</v>
      </c>
      <c r="N188" s="2">
        <f t="shared" si="17"/>
        <v>36.259289724513664</v>
      </c>
      <c r="O188" s="2">
        <f t="shared" si="17"/>
        <v>35.42943365444053</v>
      </c>
      <c r="P188" s="2">
        <f t="shared" si="17"/>
        <v>35.440559856681027</v>
      </c>
      <c r="Q188" s="2">
        <f t="shared" si="17"/>
        <v>36.375275313311761</v>
      </c>
      <c r="R188" s="2">
        <f t="shared" si="17"/>
        <v>36.452336464098138</v>
      </c>
      <c r="S188" s="2">
        <f t="shared" si="17"/>
        <v>36.36483664630606</v>
      </c>
      <c r="T188" s="2">
        <f t="shared" si="17"/>
        <v>36.085025142913331</v>
      </c>
      <c r="U188" s="2">
        <f t="shared" si="17"/>
        <v>35.44499408137704</v>
      </c>
      <c r="V188" s="2">
        <f t="shared" si="17"/>
        <v>34.76283446035886</v>
      </c>
      <c r="W188" s="2">
        <f t="shared" si="17"/>
        <v>34.927482278712979</v>
      </c>
      <c r="X188" s="2">
        <f t="shared" si="17"/>
        <v>35.254724640886678</v>
      </c>
      <c r="Y188" s="2">
        <f t="shared" si="17"/>
        <v>34.84020756685269</v>
      </c>
      <c r="Z188" s="2">
        <f t="shared" si="17"/>
        <v>34.414321249474334</v>
      </c>
    </row>
    <row r="189" spans="1:26" s="17" customFormat="1" x14ac:dyDescent="0.35">
      <c r="A189" s="17" t="s">
        <v>134</v>
      </c>
      <c r="B189" s="2">
        <f>(B83+B83+B84+B87+B88+B90+B90+B92+B97+B99+B102+B105+B105+B106+B107+B113+B115+B120)/2</f>
        <v>9.2043953032730954</v>
      </c>
      <c r="C189" s="2">
        <f t="shared" ref="C189:Z189" si="18">(C83+C83+C84+C87+C88+C90+C90+C92+C97+C99+C102+C105+C105+C106+C107+C113+C115+C120)/2</f>
        <v>11.696900908755183</v>
      </c>
      <c r="D189" s="2">
        <f t="shared" si="18"/>
        <v>10.336961994589204</v>
      </c>
      <c r="E189" s="2">
        <f t="shared" si="18"/>
        <v>9.8851924186079962</v>
      </c>
      <c r="F189" s="2">
        <f t="shared" si="18"/>
        <v>10.218885203767476</v>
      </c>
      <c r="G189" s="2">
        <f t="shared" si="18"/>
        <v>10.419069860068451</v>
      </c>
      <c r="H189" s="2">
        <f t="shared" si="18"/>
        <v>9.6017190647350237</v>
      </c>
      <c r="I189" s="2">
        <f t="shared" si="18"/>
        <v>10.845946605596936</v>
      </c>
      <c r="J189" s="2">
        <f t="shared" si="18"/>
        <v>10.572330065061319</v>
      </c>
      <c r="K189" s="2">
        <f t="shared" si="18"/>
        <v>10.084789624117965</v>
      </c>
      <c r="L189" s="2">
        <f t="shared" si="18"/>
        <v>8.0888435005326933</v>
      </c>
      <c r="M189" s="2">
        <f t="shared" si="18"/>
        <v>8.5631391758154098</v>
      </c>
      <c r="N189" s="2">
        <f t="shared" si="18"/>
        <v>7.8383058699634871</v>
      </c>
      <c r="O189" s="2">
        <f t="shared" si="18"/>
        <v>7.7705312156985729</v>
      </c>
      <c r="P189" s="2">
        <f t="shared" si="18"/>
        <v>7.5141023390756212</v>
      </c>
      <c r="Q189" s="2">
        <f t="shared" si="18"/>
        <v>8.212183152287416</v>
      </c>
      <c r="R189" s="2">
        <f t="shared" si="18"/>
        <v>8.2159329736201983</v>
      </c>
      <c r="S189" s="2">
        <f t="shared" si="18"/>
        <v>8.250452218768725</v>
      </c>
      <c r="T189" s="2">
        <f t="shared" si="18"/>
        <v>8.7250477085194706</v>
      </c>
      <c r="U189" s="2">
        <f t="shared" si="18"/>
        <v>7.2741861540293984</v>
      </c>
      <c r="V189" s="2">
        <f t="shared" si="18"/>
        <v>8.9085418653353337</v>
      </c>
      <c r="W189" s="2">
        <f t="shared" si="18"/>
        <v>8.9850633843996324</v>
      </c>
      <c r="X189" s="2">
        <f t="shared" si="18"/>
        <v>9.1300742854960859</v>
      </c>
      <c r="Y189" s="2">
        <f t="shared" si="18"/>
        <v>9.1518487253285503</v>
      </c>
      <c r="Z189" s="2">
        <f t="shared" si="18"/>
        <v>9.0378375450844679</v>
      </c>
    </row>
    <row r="190" spans="1:26" s="17" customFormat="1" x14ac:dyDescent="0.35">
      <c r="A190" s="17" t="s">
        <v>135</v>
      </c>
      <c r="B190" s="2">
        <f>(B82+B86+B86+B87+B88+B89+B91+B94+B94+B95+B95+B96+B96+B97+B98+B98+B99+B100+B100+B101+B102+B103+B104+B110+B110+B111+B111+B112+B113+B114+B118+B119+B122+B123+B124+B125)/2</f>
        <v>58.174312266354193</v>
      </c>
      <c r="C190" s="2">
        <f t="shared" ref="C190:Z190" si="19">(C82+C86+C86+C87+C88+C89+C91+C94+C94+C95+C95+C96+C96+C97+C98+C98+C99+C100+C100+C101+C102+C103+C104+C110+C110+C111+C111+C112+C113+C114+C118+C119+C122+C123+C124+C125)/2</f>
        <v>57.004135752449429</v>
      </c>
      <c r="D190" s="2">
        <f t="shared" si="19"/>
        <v>57.866137678980188</v>
      </c>
      <c r="E190" s="2">
        <f t="shared" si="19"/>
        <v>57.899966437359602</v>
      </c>
      <c r="F190" s="2">
        <f t="shared" si="19"/>
        <v>57.91763332557877</v>
      </c>
      <c r="G190" s="2">
        <f t="shared" si="19"/>
        <v>58.144625866066235</v>
      </c>
      <c r="H190" s="2">
        <f t="shared" si="19"/>
        <v>57.684309954096257</v>
      </c>
      <c r="I190" s="2">
        <f t="shared" si="19"/>
        <v>56.864912922228704</v>
      </c>
      <c r="J190" s="2">
        <f t="shared" si="19"/>
        <v>57.262802908100788</v>
      </c>
      <c r="K190" s="2">
        <f t="shared" si="19"/>
        <v>57.450118411428086</v>
      </c>
      <c r="L190" s="2">
        <f t="shared" si="19"/>
        <v>55.267962105097638</v>
      </c>
      <c r="M190" s="2">
        <f t="shared" si="19"/>
        <v>55.356357733686352</v>
      </c>
      <c r="N190" s="2">
        <f t="shared" si="19"/>
        <v>55.902404405522866</v>
      </c>
      <c r="O190" s="2">
        <f t="shared" si="19"/>
        <v>56.800035129860902</v>
      </c>
      <c r="P190" s="2">
        <f t="shared" si="19"/>
        <v>57.045337804243324</v>
      </c>
      <c r="Q190" s="2">
        <f t="shared" si="19"/>
        <v>55.412541534400873</v>
      </c>
      <c r="R190" s="2">
        <f t="shared" si="19"/>
        <v>55.331730562281692</v>
      </c>
      <c r="S190" s="2">
        <f t="shared" si="19"/>
        <v>55.38471113492519</v>
      </c>
      <c r="T190" s="2">
        <f t="shared" si="19"/>
        <v>55.1899271485672</v>
      </c>
      <c r="U190" s="2">
        <f t="shared" si="19"/>
        <v>57.280819764593524</v>
      </c>
      <c r="V190" s="2">
        <f t="shared" si="19"/>
        <v>56.328623674305796</v>
      </c>
      <c r="W190" s="2">
        <f t="shared" si="19"/>
        <v>56.087454336887355</v>
      </c>
      <c r="X190" s="2">
        <f t="shared" si="19"/>
        <v>55.615201073617193</v>
      </c>
      <c r="Y190" s="2">
        <f t="shared" si="19"/>
        <v>56.007943707818747</v>
      </c>
      <c r="Z190" s="2">
        <f t="shared" si="19"/>
        <v>56.547841205441223</v>
      </c>
    </row>
    <row r="191" spans="1:26" x14ac:dyDescent="0.35">
      <c r="A191" s="6" t="s">
        <v>132</v>
      </c>
      <c r="B191" s="2">
        <v>1.6708265694921138</v>
      </c>
      <c r="C191" s="2">
        <v>1.6306249022427619</v>
      </c>
      <c r="D191" s="2">
        <v>1.7582787834832292</v>
      </c>
      <c r="E191" s="2">
        <v>1.6599375117565522</v>
      </c>
      <c r="F191" s="2">
        <v>1.6711986002981656</v>
      </c>
      <c r="G191" s="2">
        <v>1.6133138055311771</v>
      </c>
      <c r="H191" s="2">
        <v>1.5614904657409452</v>
      </c>
      <c r="I191" s="2">
        <v>1.5309647348872066</v>
      </c>
      <c r="J191" s="2">
        <v>1.5545281895906868</v>
      </c>
      <c r="K191" s="2"/>
      <c r="L191" s="2">
        <v>1.4706582464125724</v>
      </c>
      <c r="M191" s="2"/>
      <c r="N191" s="2">
        <v>1.4471813246195222</v>
      </c>
      <c r="O191" s="2">
        <v>1.5570273139516155</v>
      </c>
      <c r="P191" s="2">
        <v>1.4340912359547255</v>
      </c>
      <c r="Q191" s="2">
        <v>1.3932831738961269</v>
      </c>
      <c r="R191" s="2">
        <v>1.3698093867434091</v>
      </c>
      <c r="S191" s="2">
        <v>1.3509720039351696</v>
      </c>
      <c r="T191" s="2">
        <v>1.3501664855599742</v>
      </c>
      <c r="U191" s="2">
        <v>1.4496809425069437</v>
      </c>
      <c r="V191" s="2">
        <v>1.3485955165317349</v>
      </c>
      <c r="W191" s="2">
        <v>1.3690913472479871</v>
      </c>
      <c r="X191" s="2">
        <v>1.3422294549407905</v>
      </c>
      <c r="Y191" s="2">
        <v>1.3242280325099609</v>
      </c>
      <c r="Z191" s="2">
        <v>1.3612534213231779</v>
      </c>
    </row>
    <row r="193" spans="1:6" x14ac:dyDescent="0.35">
      <c r="A193" t="s">
        <v>136</v>
      </c>
      <c r="B193" t="s">
        <v>7</v>
      </c>
      <c r="C193" t="s">
        <v>8</v>
      </c>
      <c r="D193" t="s">
        <v>137</v>
      </c>
      <c r="E193" t="s">
        <v>139</v>
      </c>
      <c r="F193" t="s">
        <v>138</v>
      </c>
    </row>
    <row r="194" spans="1:6" x14ac:dyDescent="0.35">
      <c r="A194" t="s">
        <v>114</v>
      </c>
      <c r="B194" s="2">
        <f>AVERAGE(B170:F170)</f>
        <v>4.9863286363801738</v>
      </c>
      <c r="C194" s="2">
        <f>AVERAGE(G170:K170)</f>
        <v>7.0359445359274062</v>
      </c>
      <c r="D194" s="2">
        <f>AVERAGE(L170:P170)</f>
        <v>13.118869731777437</v>
      </c>
      <c r="E194" s="2">
        <f t="shared" ref="E194:E215" si="20">AVERAGE(V170:Z170)</f>
        <v>15.178780299150873</v>
      </c>
      <c r="F194" s="2">
        <f t="shared" ref="F194:F215" si="21">AVERAGE(Q170:U170)</f>
        <v>18.965000092195758</v>
      </c>
    </row>
    <row r="195" spans="1:6" x14ac:dyDescent="0.35">
      <c r="A195" t="s">
        <v>115</v>
      </c>
      <c r="B195" s="2">
        <f t="shared" ref="B195:B215" si="22">AVERAGE(B171:F171)</f>
        <v>14.735460768719667</v>
      </c>
      <c r="C195" s="2">
        <f t="shared" ref="C195:C215" si="23">AVERAGE(G171:K171)</f>
        <v>18.31382109072964</v>
      </c>
      <c r="D195" s="2">
        <f t="shared" ref="D195:D215" si="24">AVERAGE(L171:P171)</f>
        <v>18.139518804592857</v>
      </c>
      <c r="E195" s="2">
        <f t="shared" si="20"/>
        <v>16.929331127950157</v>
      </c>
      <c r="F195" s="2">
        <f t="shared" si="21"/>
        <v>13.485714763296068</v>
      </c>
    </row>
    <row r="196" spans="1:6" x14ac:dyDescent="0.35">
      <c r="A196" t="s">
        <v>116</v>
      </c>
      <c r="B196" s="2">
        <f t="shared" si="22"/>
        <v>80.278210594900159</v>
      </c>
      <c r="C196" s="2">
        <f t="shared" si="23"/>
        <v>74.650234373342954</v>
      </c>
      <c r="D196" s="2">
        <f t="shared" si="24"/>
        <v>68.741611463629695</v>
      </c>
      <c r="E196" s="2">
        <f t="shared" si="20"/>
        <v>67.891888572898964</v>
      </c>
      <c r="F196" s="2">
        <f t="shared" si="21"/>
        <v>67.549285144508161</v>
      </c>
    </row>
    <row r="197" spans="1:6" x14ac:dyDescent="0.35">
      <c r="A197" t="s">
        <v>117</v>
      </c>
      <c r="B197" s="2">
        <f t="shared" si="22"/>
        <v>50</v>
      </c>
      <c r="C197" s="2">
        <f t="shared" si="23"/>
        <v>50</v>
      </c>
      <c r="D197" s="2">
        <f t="shared" si="24"/>
        <v>50</v>
      </c>
      <c r="E197" s="2">
        <f t="shared" si="20"/>
        <v>50</v>
      </c>
      <c r="F197" s="2">
        <f t="shared" si="21"/>
        <v>50</v>
      </c>
    </row>
    <row r="198" spans="1:6" x14ac:dyDescent="0.35">
      <c r="A198" t="s">
        <v>118</v>
      </c>
      <c r="B198" s="2">
        <f t="shared" si="22"/>
        <v>0</v>
      </c>
      <c r="C198" s="2">
        <f t="shared" si="23"/>
        <v>0</v>
      </c>
      <c r="D198" s="2">
        <f t="shared" si="24"/>
        <v>0</v>
      </c>
      <c r="E198" s="2">
        <f t="shared" si="20"/>
        <v>0</v>
      </c>
      <c r="F198" s="2">
        <f t="shared" si="21"/>
        <v>0</v>
      </c>
    </row>
    <row r="199" spans="1:6" x14ac:dyDescent="0.35">
      <c r="A199" t="s">
        <v>119</v>
      </c>
      <c r="B199" s="2">
        <f t="shared" si="22"/>
        <v>50</v>
      </c>
      <c r="C199" s="2">
        <f t="shared" si="23"/>
        <v>50</v>
      </c>
      <c r="D199" s="2">
        <f t="shared" si="24"/>
        <v>50</v>
      </c>
      <c r="E199" s="2">
        <f t="shared" si="20"/>
        <v>50</v>
      </c>
      <c r="F199" s="2">
        <f t="shared" si="21"/>
        <v>50</v>
      </c>
    </row>
    <row r="200" spans="1:6" x14ac:dyDescent="0.35">
      <c r="A200" t="s">
        <v>120</v>
      </c>
      <c r="B200" s="2">
        <f t="shared" si="22"/>
        <v>22.928219231548329</v>
      </c>
      <c r="C200" s="2">
        <f t="shared" si="23"/>
        <v>25.351426053280999</v>
      </c>
      <c r="D200" s="2">
        <f t="shared" si="24"/>
        <v>35.146787356153517</v>
      </c>
      <c r="E200" s="2">
        <f t="shared" si="20"/>
        <v>28.954466346323819</v>
      </c>
      <c r="F200" s="2">
        <f t="shared" si="21"/>
        <v>34.88706767159362</v>
      </c>
    </row>
    <row r="201" spans="1:6" x14ac:dyDescent="0.35">
      <c r="A201" t="s">
        <v>121</v>
      </c>
      <c r="B201" s="2">
        <f t="shared" si="22"/>
        <v>17.202388725665006</v>
      </c>
      <c r="C201" s="2">
        <f t="shared" si="23"/>
        <v>17.441116351113379</v>
      </c>
      <c r="D201" s="2">
        <f t="shared" si="24"/>
        <v>15.158224242689593</v>
      </c>
      <c r="E201" s="2">
        <f t="shared" si="20"/>
        <v>11.577288640872487</v>
      </c>
      <c r="F201" s="2">
        <f t="shared" si="21"/>
        <v>10.707477550795446</v>
      </c>
    </row>
    <row r="202" spans="1:6" x14ac:dyDescent="0.35">
      <c r="A202" t="s">
        <v>122</v>
      </c>
      <c r="B202" s="2">
        <f t="shared" si="22"/>
        <v>59.869392042786657</v>
      </c>
      <c r="C202" s="2">
        <f t="shared" si="23"/>
        <v>57.207457595605625</v>
      </c>
      <c r="D202" s="2">
        <f t="shared" si="24"/>
        <v>49.694988401156891</v>
      </c>
      <c r="E202" s="2">
        <f t="shared" si="20"/>
        <v>59.468245012803678</v>
      </c>
      <c r="F202" s="2">
        <f t="shared" si="21"/>
        <v>54.405454777610927</v>
      </c>
    </row>
    <row r="203" spans="1:6" x14ac:dyDescent="0.35">
      <c r="A203" t="s">
        <v>124</v>
      </c>
      <c r="B203" s="2">
        <f t="shared" si="22"/>
        <v>50.367904041902882</v>
      </c>
      <c r="C203" s="2">
        <f t="shared" si="23"/>
        <v>50.50040086106474</v>
      </c>
      <c r="D203" s="2">
        <f t="shared" si="24"/>
        <v>62.236897979861205</v>
      </c>
      <c r="E203" s="2">
        <f t="shared" si="20"/>
        <v>56.795310063584921</v>
      </c>
      <c r="F203" s="2">
        <f t="shared" si="21"/>
        <v>68.017330630620364</v>
      </c>
    </row>
    <row r="204" spans="1:6" x14ac:dyDescent="0.35">
      <c r="A204" t="s">
        <v>123</v>
      </c>
      <c r="B204" s="2">
        <f t="shared" si="22"/>
        <v>6.5925397002710096</v>
      </c>
      <c r="C204" s="2">
        <f t="shared" si="23"/>
        <v>5.5749786430010877</v>
      </c>
      <c r="D204" s="2">
        <f t="shared" si="24"/>
        <v>4.4075211197956357</v>
      </c>
      <c r="E204" s="2">
        <f t="shared" si="20"/>
        <v>4.8482405552843613</v>
      </c>
      <c r="F204" s="2">
        <f t="shared" si="21"/>
        <v>4.327888835228145</v>
      </c>
    </row>
    <row r="205" spans="1:6" x14ac:dyDescent="0.35">
      <c r="A205" t="s">
        <v>125</v>
      </c>
      <c r="B205" s="2">
        <f t="shared" si="22"/>
        <v>43.039556257826121</v>
      </c>
      <c r="C205" s="2">
        <f t="shared" si="23"/>
        <v>43.924620495934164</v>
      </c>
      <c r="D205" s="2">
        <f t="shared" si="24"/>
        <v>33.355580900343156</v>
      </c>
      <c r="E205" s="2">
        <f t="shared" si="20"/>
        <v>38.35644938113073</v>
      </c>
      <c r="F205" s="2">
        <f t="shared" si="21"/>
        <v>27.654780534151506</v>
      </c>
    </row>
    <row r="206" spans="1:6" x14ac:dyDescent="0.35">
      <c r="A206" t="s">
        <v>126</v>
      </c>
      <c r="B206" s="2">
        <f t="shared" si="22"/>
        <v>8.4737748525807177</v>
      </c>
      <c r="C206" s="2">
        <f t="shared" si="23"/>
        <v>13.156625355718523</v>
      </c>
      <c r="D206" s="2">
        <f t="shared" si="24"/>
        <v>22.685543842070249</v>
      </c>
      <c r="E206" s="2">
        <f t="shared" si="20"/>
        <v>21.995116060982468</v>
      </c>
      <c r="F206" s="2">
        <f t="shared" si="21"/>
        <v>30.303082644533085</v>
      </c>
    </row>
    <row r="207" spans="1:6" x14ac:dyDescent="0.35">
      <c r="A207" t="s">
        <v>127</v>
      </c>
      <c r="B207" s="2">
        <f t="shared" si="22"/>
        <v>4.6120627560549172</v>
      </c>
      <c r="C207" s="2">
        <f t="shared" si="23"/>
        <v>8.9089184866427864</v>
      </c>
      <c r="D207" s="2">
        <f t="shared" si="24"/>
        <v>9.7676856708412565</v>
      </c>
      <c r="E207" s="2">
        <f t="shared" si="20"/>
        <v>8.9138628372706705</v>
      </c>
      <c r="F207" s="2">
        <f t="shared" si="21"/>
        <v>8.7328611064783477</v>
      </c>
    </row>
    <row r="208" spans="1:6" x14ac:dyDescent="0.35">
      <c r="A208" t="s">
        <v>128</v>
      </c>
      <c r="B208" s="2">
        <f t="shared" si="22"/>
        <v>86.914162391364357</v>
      </c>
      <c r="C208" s="2">
        <f t="shared" si="23"/>
        <v>77.934456157638692</v>
      </c>
      <c r="D208" s="2">
        <f t="shared" si="24"/>
        <v>67.546770487088494</v>
      </c>
      <c r="E208" s="2">
        <f t="shared" si="20"/>
        <v>69.091021101746861</v>
      </c>
      <c r="F208" s="2">
        <f t="shared" si="21"/>
        <v>60.96405624898857</v>
      </c>
    </row>
    <row r="209" spans="1:6" x14ac:dyDescent="0.35">
      <c r="A209" t="s">
        <v>129</v>
      </c>
      <c r="B209" s="2">
        <f t="shared" si="22"/>
        <v>30.288902500192751</v>
      </c>
      <c r="C209" s="2">
        <f t="shared" si="23"/>
        <v>34.160441745410267</v>
      </c>
      <c r="D209" s="2">
        <f t="shared" si="24"/>
        <v>38.254994863603109</v>
      </c>
      <c r="E209" s="2">
        <f t="shared" si="20"/>
        <v>35.64838878323409</v>
      </c>
      <c r="F209" s="2">
        <f t="shared" si="21"/>
        <v>38.539120816087959</v>
      </c>
    </row>
    <row r="210" spans="1:6" x14ac:dyDescent="0.35">
      <c r="A210" t="s">
        <v>130</v>
      </c>
      <c r="B210" s="2">
        <f t="shared" si="22"/>
        <v>5.808390744515564</v>
      </c>
      <c r="C210" s="2">
        <f t="shared" si="23"/>
        <v>6.6253091830224093</v>
      </c>
      <c r="D210" s="2">
        <f t="shared" si="24"/>
        <v>6.226085060938912</v>
      </c>
      <c r="E210" s="2">
        <f t="shared" si="20"/>
        <v>5.6856297497528479</v>
      </c>
      <c r="F210" s="2">
        <f t="shared" si="21"/>
        <v>5.2875329808555946</v>
      </c>
    </row>
    <row r="211" spans="1:6" x14ac:dyDescent="0.35">
      <c r="A211" t="s">
        <v>131</v>
      </c>
      <c r="B211" s="2">
        <f t="shared" si="22"/>
        <v>63.902706755291696</v>
      </c>
      <c r="C211" s="2">
        <f t="shared" si="23"/>
        <v>59.214249071567323</v>
      </c>
      <c r="D211" s="2">
        <f t="shared" si="24"/>
        <v>55.51892007545797</v>
      </c>
      <c r="E211" s="2">
        <f t="shared" si="20"/>
        <v>58.665981467013054</v>
      </c>
      <c r="F211" s="2">
        <f t="shared" si="21"/>
        <v>56.17334620305644</v>
      </c>
    </row>
    <row r="212" spans="1:6" x14ac:dyDescent="0.35">
      <c r="A212" t="s">
        <v>133</v>
      </c>
      <c r="B212" s="2">
        <f t="shared" si="22"/>
        <v>31.959095742056981</v>
      </c>
      <c r="C212" s="2">
        <f t="shared" si="23"/>
        <v>32.213874943700063</v>
      </c>
      <c r="D212" s="2">
        <f t="shared" si="24"/>
        <v>35.970596144100625</v>
      </c>
      <c r="E212" s="2">
        <f t="shared" si="20"/>
        <v>34.83991403925711</v>
      </c>
      <c r="F212" s="2">
        <f t="shared" si="21"/>
        <v>36.144493529601263</v>
      </c>
    </row>
    <row r="213" spans="1:6" x14ac:dyDescent="0.35">
      <c r="A213" t="s">
        <v>134</v>
      </c>
      <c r="B213" s="2">
        <f t="shared" si="22"/>
        <v>10.26846716579859</v>
      </c>
      <c r="C213" s="2">
        <f t="shared" si="23"/>
        <v>10.304771043915938</v>
      </c>
      <c r="D213" s="2">
        <f t="shared" si="24"/>
        <v>7.9549844202171567</v>
      </c>
      <c r="E213" s="2">
        <f t="shared" si="20"/>
        <v>9.042673161128814</v>
      </c>
      <c r="F213" s="2">
        <f t="shared" si="21"/>
        <v>8.1355604414450422</v>
      </c>
    </row>
    <row r="214" spans="1:6" x14ac:dyDescent="0.35">
      <c r="A214" t="s">
        <v>135</v>
      </c>
      <c r="B214" s="2">
        <f t="shared" si="22"/>
        <v>57.772437092144436</v>
      </c>
      <c r="C214" s="2">
        <f t="shared" si="23"/>
        <v>57.48135401238401</v>
      </c>
      <c r="D214" s="2">
        <f t="shared" si="24"/>
        <v>56.074419435682216</v>
      </c>
      <c r="E214" s="2">
        <f t="shared" si="20"/>
        <v>56.117412799614065</v>
      </c>
      <c r="F214" s="2">
        <f t="shared" si="21"/>
        <v>55.719946028953686</v>
      </c>
    </row>
    <row r="215" spans="1:6" x14ac:dyDescent="0.35">
      <c r="A215" s="6" t="s">
        <v>132</v>
      </c>
      <c r="B215" s="2">
        <f t="shared" si="22"/>
        <v>1.6781732734545645</v>
      </c>
      <c r="C215" s="2">
        <f t="shared" si="23"/>
        <v>1.5650742989375039</v>
      </c>
      <c r="D215" s="2">
        <f t="shared" si="24"/>
        <v>1.4772395302346089</v>
      </c>
      <c r="E215" s="2">
        <f t="shared" si="20"/>
        <v>1.3490795545107301</v>
      </c>
      <c r="F215" s="2">
        <f t="shared" si="21"/>
        <v>1.3827823985283247</v>
      </c>
    </row>
  </sheetData>
  <mergeCells count="2">
    <mergeCell ref="B2:Z2"/>
    <mergeCell ref="A1:I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Suppl. Dataset S1</vt:lpstr>
      <vt:lpstr>Suppl. Dataset S2</vt:lpstr>
      <vt:lpstr>Suppl. Dataset S3</vt:lpstr>
      <vt:lpstr>Suppl. Dataset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Rotsch, Alexander Helmut</dc:creator>
  <cp:lastModifiedBy>janss</cp:lastModifiedBy>
  <dcterms:created xsi:type="dcterms:W3CDTF">2019-06-17T09:06:12Z</dcterms:created>
  <dcterms:modified xsi:type="dcterms:W3CDTF">2020-06-19T07:30:10Z</dcterms:modified>
</cp:coreProperties>
</file>